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njdhs-my.sharepoint.com/personal/ambrish_shenoy_dhs_nj_gov/Documents/Home_Drive/Documents/AS-laptop-051622/01 Nursing homes/01 Rate schedule/FY26 Rate schedule/final/FInal -062626/"/>
    </mc:Choice>
  </mc:AlternateContent>
  <xr:revisionPtr revIDLastSave="3" documentId="8_{AE4ABDAD-D23A-4696-91CC-A8E3517741A0}" xr6:coauthVersionLast="47" xr6:coauthVersionMax="47" xr10:uidLastSave="{B62EF46C-25F0-46F6-BB78-1530C17B67E5}"/>
  <bookViews>
    <workbookView xWindow="-108" yWindow="-108" windowWidth="23256" windowHeight="12576" activeTab="1" xr2:uid="{00000000-000D-0000-FFFF-FFFF00000000}"/>
  </bookViews>
  <sheets>
    <sheet name="Cover " sheetId="4" r:id="rId1"/>
    <sheet name="SFY26 FFS Rate_NFQIPP-112525 R2" sheetId="11" r:id="rId2"/>
    <sheet name="SFY26 FFS Rate_NFQIPP-110325 R2" sheetId="8" state="hidden" r:id="rId3"/>
    <sheet name="SFY26 FFS Rate_NFQIPP- 091425" sheetId="1" state="hidden" r:id="rId4"/>
  </sheets>
  <definedNames>
    <definedName name="_xlnm._FilterDatabase" localSheetId="3" hidden="1">'SFY26 FFS Rate_NFQIPP- 091425'!$A$5:$GD$378</definedName>
    <definedName name="_xlnm._FilterDatabase" localSheetId="2" hidden="1">'SFY26 FFS Rate_NFQIPP-110325 R2'!$A$5:$EZ$378</definedName>
    <definedName name="_xlnm._FilterDatabase" localSheetId="1" hidden="1">'SFY26 FFS Rate_NFQIPP-112525 R2'!$A$5:$EZ$378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2" i="11" l="1"/>
  <c r="M378" i="11"/>
  <c r="H378" i="11"/>
  <c r="M377" i="11"/>
  <c r="H377" i="11"/>
  <c r="I375" i="11"/>
  <c r="M375" i="11" s="1"/>
  <c r="H375" i="11"/>
  <c r="I374" i="11"/>
  <c r="M374" i="11" s="1"/>
  <c r="H374" i="11"/>
  <c r="I373" i="11"/>
  <c r="M373" i="11" s="1"/>
  <c r="H373" i="11"/>
  <c r="I372" i="11"/>
  <c r="M372" i="11" s="1"/>
  <c r="H372" i="11"/>
  <c r="I371" i="11"/>
  <c r="M371" i="11" s="1"/>
  <c r="H371" i="11"/>
  <c r="I370" i="11"/>
  <c r="M370" i="11" s="1"/>
  <c r="H370" i="11"/>
  <c r="I369" i="11"/>
  <c r="M369" i="11" s="1"/>
  <c r="H369" i="11"/>
  <c r="I367" i="11"/>
  <c r="M367" i="11" s="1"/>
  <c r="H367" i="11"/>
  <c r="I366" i="11"/>
  <c r="M366" i="11" s="1"/>
  <c r="H366" i="11"/>
  <c r="I365" i="11"/>
  <c r="M365" i="11" s="1"/>
  <c r="H365" i="11"/>
  <c r="I364" i="11"/>
  <c r="M364" i="11" s="1"/>
  <c r="H364" i="11"/>
  <c r="I363" i="11"/>
  <c r="M363" i="11" s="1"/>
  <c r="H363" i="11"/>
  <c r="I362" i="11"/>
  <c r="M362" i="11" s="1"/>
  <c r="H362" i="11"/>
  <c r="I361" i="11"/>
  <c r="M361" i="11" s="1"/>
  <c r="H361" i="11"/>
  <c r="I359" i="11"/>
  <c r="M359" i="11" s="1"/>
  <c r="H359" i="11"/>
  <c r="I358" i="11"/>
  <c r="M358" i="11" s="1"/>
  <c r="H358" i="11"/>
  <c r="I357" i="11"/>
  <c r="M357" i="11" s="1"/>
  <c r="H357" i="11"/>
  <c r="I356" i="11"/>
  <c r="M356" i="11" s="1"/>
  <c r="H356" i="11"/>
  <c r="I355" i="11"/>
  <c r="M355" i="11" s="1"/>
  <c r="H355" i="11"/>
  <c r="I354" i="11"/>
  <c r="M354" i="11" s="1"/>
  <c r="H354" i="11"/>
  <c r="I353" i="11"/>
  <c r="M353" i="11" s="1"/>
  <c r="H353" i="11"/>
  <c r="I352" i="11"/>
  <c r="M352" i="11" s="1"/>
  <c r="H352" i="11"/>
  <c r="I351" i="11"/>
  <c r="M351" i="11" s="1"/>
  <c r="H351" i="11"/>
  <c r="I350" i="11"/>
  <c r="M350" i="11" s="1"/>
  <c r="H350" i="11"/>
  <c r="I349" i="11"/>
  <c r="M349" i="11" s="1"/>
  <c r="H349" i="11"/>
  <c r="M348" i="11"/>
  <c r="H348" i="11"/>
  <c r="I347" i="11"/>
  <c r="M347" i="11" s="1"/>
  <c r="H347" i="11"/>
  <c r="I346" i="11"/>
  <c r="M346" i="11" s="1"/>
  <c r="H346" i="11"/>
  <c r="X345" i="11"/>
  <c r="I345" i="11"/>
  <c r="M345" i="11" s="1"/>
  <c r="H345" i="11"/>
  <c r="I344" i="11"/>
  <c r="M344" i="11" s="1"/>
  <c r="H344" i="11"/>
  <c r="I343" i="11"/>
  <c r="M343" i="11" s="1"/>
  <c r="H343" i="11"/>
  <c r="I342" i="11"/>
  <c r="M342" i="11" s="1"/>
  <c r="H342" i="11"/>
  <c r="I341" i="11"/>
  <c r="M341" i="11" s="1"/>
  <c r="H341" i="11"/>
  <c r="I340" i="11"/>
  <c r="M340" i="11" s="1"/>
  <c r="H340" i="11"/>
  <c r="I339" i="11"/>
  <c r="M339" i="11" s="1"/>
  <c r="H339" i="11"/>
  <c r="I338" i="11"/>
  <c r="M338" i="11" s="1"/>
  <c r="H338" i="11"/>
  <c r="I337" i="11"/>
  <c r="M337" i="11" s="1"/>
  <c r="H337" i="11"/>
  <c r="I336" i="11"/>
  <c r="M336" i="11" s="1"/>
  <c r="H336" i="11"/>
  <c r="I335" i="11"/>
  <c r="M335" i="11" s="1"/>
  <c r="H335" i="11"/>
  <c r="I334" i="11"/>
  <c r="M334" i="11" s="1"/>
  <c r="H334" i="11"/>
  <c r="I333" i="11"/>
  <c r="M333" i="11" s="1"/>
  <c r="H333" i="11"/>
  <c r="M332" i="11"/>
  <c r="H332" i="11"/>
  <c r="I331" i="11"/>
  <c r="M331" i="11" s="1"/>
  <c r="H331" i="11"/>
  <c r="I330" i="11"/>
  <c r="M330" i="11" s="1"/>
  <c r="H330" i="11"/>
  <c r="I329" i="11"/>
  <c r="M329" i="11" s="1"/>
  <c r="H329" i="11"/>
  <c r="I328" i="11"/>
  <c r="M328" i="11" s="1"/>
  <c r="H328" i="11"/>
  <c r="I327" i="11"/>
  <c r="M327" i="11" s="1"/>
  <c r="H327" i="11"/>
  <c r="I326" i="11"/>
  <c r="M326" i="11" s="1"/>
  <c r="H326" i="11"/>
  <c r="I324" i="11"/>
  <c r="M324" i="11" s="1"/>
  <c r="H324" i="11"/>
  <c r="I323" i="11"/>
  <c r="M323" i="11" s="1"/>
  <c r="H323" i="11"/>
  <c r="I322" i="11"/>
  <c r="M322" i="11" s="1"/>
  <c r="H322" i="11"/>
  <c r="I321" i="11"/>
  <c r="M321" i="11" s="1"/>
  <c r="H321" i="11"/>
  <c r="I320" i="11"/>
  <c r="M320" i="11" s="1"/>
  <c r="H320" i="11"/>
  <c r="I319" i="11"/>
  <c r="M319" i="11" s="1"/>
  <c r="H319" i="11"/>
  <c r="I318" i="11"/>
  <c r="M318" i="11" s="1"/>
  <c r="H318" i="11"/>
  <c r="I317" i="11"/>
  <c r="M317" i="11" s="1"/>
  <c r="H317" i="11"/>
  <c r="I316" i="11"/>
  <c r="M316" i="11" s="1"/>
  <c r="H316" i="11"/>
  <c r="I315" i="11"/>
  <c r="M315" i="11" s="1"/>
  <c r="H315" i="11"/>
  <c r="I314" i="11"/>
  <c r="M314" i="11" s="1"/>
  <c r="H314" i="11"/>
  <c r="I313" i="11"/>
  <c r="M313" i="11" s="1"/>
  <c r="H313" i="11"/>
  <c r="I312" i="11"/>
  <c r="M312" i="11" s="1"/>
  <c r="H312" i="11"/>
  <c r="I311" i="11"/>
  <c r="M311" i="11" s="1"/>
  <c r="H311" i="11"/>
  <c r="I310" i="11"/>
  <c r="M310" i="11" s="1"/>
  <c r="H310" i="11"/>
  <c r="I309" i="11"/>
  <c r="M309" i="11" s="1"/>
  <c r="H309" i="11"/>
  <c r="I308" i="11"/>
  <c r="M308" i="11" s="1"/>
  <c r="H308" i="11"/>
  <c r="I307" i="11"/>
  <c r="M307" i="11" s="1"/>
  <c r="H307" i="11"/>
  <c r="I306" i="11"/>
  <c r="M306" i="11" s="1"/>
  <c r="H306" i="11"/>
  <c r="I305" i="11"/>
  <c r="M305" i="11" s="1"/>
  <c r="H305" i="11"/>
  <c r="I304" i="11"/>
  <c r="M304" i="11" s="1"/>
  <c r="H304" i="11"/>
  <c r="I303" i="11"/>
  <c r="M303" i="11" s="1"/>
  <c r="H303" i="11"/>
  <c r="I302" i="11"/>
  <c r="M302" i="11" s="1"/>
  <c r="H302" i="11"/>
  <c r="I301" i="11"/>
  <c r="M301" i="11" s="1"/>
  <c r="H301" i="11"/>
  <c r="I300" i="11"/>
  <c r="M300" i="11" s="1"/>
  <c r="H300" i="11"/>
  <c r="I299" i="11"/>
  <c r="M299" i="11" s="1"/>
  <c r="H299" i="11"/>
  <c r="I298" i="11"/>
  <c r="M298" i="11" s="1"/>
  <c r="H298" i="11"/>
  <c r="I297" i="11"/>
  <c r="M297" i="11" s="1"/>
  <c r="H297" i="11"/>
  <c r="I296" i="11"/>
  <c r="M296" i="11" s="1"/>
  <c r="H296" i="11"/>
  <c r="I295" i="11"/>
  <c r="M295" i="11" s="1"/>
  <c r="H295" i="11"/>
  <c r="I294" i="11"/>
  <c r="M294" i="11" s="1"/>
  <c r="H294" i="11"/>
  <c r="I293" i="11"/>
  <c r="M293" i="11" s="1"/>
  <c r="H293" i="11"/>
  <c r="I292" i="11"/>
  <c r="M292" i="11" s="1"/>
  <c r="H292" i="11"/>
  <c r="I291" i="11"/>
  <c r="M291" i="11" s="1"/>
  <c r="H291" i="11"/>
  <c r="I290" i="11"/>
  <c r="M290" i="11" s="1"/>
  <c r="H290" i="11"/>
  <c r="I289" i="11"/>
  <c r="M289" i="11" s="1"/>
  <c r="H289" i="11"/>
  <c r="I288" i="11"/>
  <c r="M288" i="11" s="1"/>
  <c r="H288" i="11"/>
  <c r="I287" i="11"/>
  <c r="M287" i="11" s="1"/>
  <c r="H287" i="11"/>
  <c r="I286" i="11"/>
  <c r="M286" i="11" s="1"/>
  <c r="H286" i="11"/>
  <c r="I285" i="11"/>
  <c r="M285" i="11" s="1"/>
  <c r="H285" i="11"/>
  <c r="I284" i="11"/>
  <c r="M284" i="11" s="1"/>
  <c r="H284" i="11"/>
  <c r="I283" i="11"/>
  <c r="M283" i="11" s="1"/>
  <c r="H283" i="11"/>
  <c r="I282" i="11"/>
  <c r="M282" i="11" s="1"/>
  <c r="H282" i="11"/>
  <c r="I281" i="11"/>
  <c r="M281" i="11" s="1"/>
  <c r="H281" i="11"/>
  <c r="I280" i="11"/>
  <c r="M280" i="11" s="1"/>
  <c r="H280" i="11"/>
  <c r="I279" i="11"/>
  <c r="M279" i="11" s="1"/>
  <c r="H279" i="11"/>
  <c r="I278" i="11"/>
  <c r="M278" i="11" s="1"/>
  <c r="H278" i="11"/>
  <c r="I277" i="11"/>
  <c r="M277" i="11" s="1"/>
  <c r="H277" i="11"/>
  <c r="I276" i="11"/>
  <c r="M276" i="11" s="1"/>
  <c r="H276" i="11"/>
  <c r="I275" i="11"/>
  <c r="M275" i="11" s="1"/>
  <c r="H275" i="11"/>
  <c r="I274" i="11"/>
  <c r="M274" i="11" s="1"/>
  <c r="H274" i="11"/>
  <c r="I273" i="11"/>
  <c r="M273" i="11" s="1"/>
  <c r="H273" i="11"/>
  <c r="I272" i="11"/>
  <c r="M272" i="11" s="1"/>
  <c r="H272" i="11"/>
  <c r="I271" i="11"/>
  <c r="M271" i="11" s="1"/>
  <c r="H271" i="11"/>
  <c r="I270" i="11"/>
  <c r="M270" i="11" s="1"/>
  <c r="H270" i="11"/>
  <c r="I269" i="11"/>
  <c r="M269" i="11" s="1"/>
  <c r="H269" i="11"/>
  <c r="I268" i="11"/>
  <c r="M268" i="11" s="1"/>
  <c r="H268" i="11"/>
  <c r="I267" i="11"/>
  <c r="M267" i="11" s="1"/>
  <c r="H267" i="11"/>
  <c r="I266" i="11"/>
  <c r="M266" i="11" s="1"/>
  <c r="H266" i="11"/>
  <c r="I265" i="11"/>
  <c r="M265" i="11" s="1"/>
  <c r="H265" i="11"/>
  <c r="I264" i="11"/>
  <c r="M264" i="11" s="1"/>
  <c r="H264" i="11"/>
  <c r="I263" i="11"/>
  <c r="M263" i="11" s="1"/>
  <c r="H263" i="11"/>
  <c r="I262" i="11"/>
  <c r="M262" i="11" s="1"/>
  <c r="H262" i="11"/>
  <c r="I261" i="11"/>
  <c r="M261" i="11" s="1"/>
  <c r="H261" i="11"/>
  <c r="I260" i="11"/>
  <c r="M260" i="11" s="1"/>
  <c r="H260" i="11"/>
  <c r="I259" i="11"/>
  <c r="M259" i="11" s="1"/>
  <c r="H259" i="11"/>
  <c r="I258" i="11"/>
  <c r="M258" i="11" s="1"/>
  <c r="H258" i="11"/>
  <c r="X257" i="11"/>
  <c r="I257" i="11"/>
  <c r="M257" i="11" s="1"/>
  <c r="H257" i="11"/>
  <c r="I256" i="11"/>
  <c r="M256" i="11" s="1"/>
  <c r="H256" i="11"/>
  <c r="I255" i="11"/>
  <c r="M255" i="11" s="1"/>
  <c r="H255" i="11"/>
  <c r="I254" i="11"/>
  <c r="M254" i="11" s="1"/>
  <c r="H254" i="11"/>
  <c r="I253" i="11"/>
  <c r="M253" i="11" s="1"/>
  <c r="H253" i="11"/>
  <c r="I252" i="11"/>
  <c r="M252" i="11" s="1"/>
  <c r="H252" i="11"/>
  <c r="I251" i="11"/>
  <c r="M251" i="11" s="1"/>
  <c r="H251" i="11"/>
  <c r="I250" i="11"/>
  <c r="M250" i="11" s="1"/>
  <c r="H250" i="11"/>
  <c r="I249" i="11"/>
  <c r="M249" i="11" s="1"/>
  <c r="H249" i="11"/>
  <c r="I248" i="11"/>
  <c r="M248" i="11" s="1"/>
  <c r="H248" i="11"/>
  <c r="I247" i="11"/>
  <c r="M247" i="11" s="1"/>
  <c r="H247" i="11"/>
  <c r="I246" i="11"/>
  <c r="M246" i="11" s="1"/>
  <c r="H246" i="11"/>
  <c r="I245" i="11"/>
  <c r="M245" i="11" s="1"/>
  <c r="H245" i="11"/>
  <c r="I244" i="11"/>
  <c r="M244" i="11" s="1"/>
  <c r="H244" i="11"/>
  <c r="I243" i="11"/>
  <c r="M243" i="11" s="1"/>
  <c r="H243" i="11"/>
  <c r="I242" i="11"/>
  <c r="M242" i="11" s="1"/>
  <c r="H242" i="11"/>
  <c r="I241" i="11"/>
  <c r="M241" i="11" s="1"/>
  <c r="H241" i="11"/>
  <c r="I240" i="11"/>
  <c r="M240" i="11" s="1"/>
  <c r="H240" i="11"/>
  <c r="I239" i="11"/>
  <c r="M239" i="11" s="1"/>
  <c r="H239" i="11"/>
  <c r="I238" i="11"/>
  <c r="M238" i="11" s="1"/>
  <c r="H238" i="11"/>
  <c r="I237" i="11"/>
  <c r="M237" i="11" s="1"/>
  <c r="H237" i="11"/>
  <c r="I236" i="11"/>
  <c r="M236" i="11" s="1"/>
  <c r="H236" i="11"/>
  <c r="I235" i="11"/>
  <c r="M235" i="11" s="1"/>
  <c r="H235" i="11"/>
  <c r="I234" i="11"/>
  <c r="M234" i="11" s="1"/>
  <c r="H234" i="11"/>
  <c r="I233" i="11"/>
  <c r="M233" i="11" s="1"/>
  <c r="H233" i="11"/>
  <c r="I232" i="11"/>
  <c r="M232" i="11" s="1"/>
  <c r="H232" i="11"/>
  <c r="I231" i="11"/>
  <c r="M231" i="11" s="1"/>
  <c r="H231" i="11"/>
  <c r="I230" i="11"/>
  <c r="M230" i="11" s="1"/>
  <c r="H230" i="11"/>
  <c r="I229" i="11"/>
  <c r="M229" i="11" s="1"/>
  <c r="H229" i="11"/>
  <c r="I228" i="11"/>
  <c r="M228" i="11" s="1"/>
  <c r="H228" i="11"/>
  <c r="I227" i="11"/>
  <c r="M227" i="11" s="1"/>
  <c r="H227" i="11"/>
  <c r="I226" i="11"/>
  <c r="M226" i="11" s="1"/>
  <c r="H226" i="11"/>
  <c r="I225" i="11"/>
  <c r="M225" i="11" s="1"/>
  <c r="H225" i="11"/>
  <c r="I224" i="11"/>
  <c r="M224" i="11" s="1"/>
  <c r="H224" i="11"/>
  <c r="I223" i="11"/>
  <c r="M223" i="11" s="1"/>
  <c r="H223" i="11"/>
  <c r="I222" i="11"/>
  <c r="M222" i="11" s="1"/>
  <c r="H222" i="11"/>
  <c r="I221" i="11"/>
  <c r="M221" i="11" s="1"/>
  <c r="H221" i="11"/>
  <c r="I220" i="11"/>
  <c r="M220" i="11" s="1"/>
  <c r="H220" i="11"/>
  <c r="I219" i="11"/>
  <c r="M219" i="11" s="1"/>
  <c r="H219" i="11"/>
  <c r="I218" i="11"/>
  <c r="M218" i="11" s="1"/>
  <c r="H218" i="11"/>
  <c r="I217" i="11"/>
  <c r="M217" i="11" s="1"/>
  <c r="H217" i="11"/>
  <c r="I216" i="11"/>
  <c r="M216" i="11" s="1"/>
  <c r="H216" i="11"/>
  <c r="I215" i="11"/>
  <c r="M215" i="11" s="1"/>
  <c r="H215" i="11"/>
  <c r="I214" i="11"/>
  <c r="M214" i="11" s="1"/>
  <c r="H214" i="11"/>
  <c r="I213" i="11"/>
  <c r="M213" i="11" s="1"/>
  <c r="H213" i="11"/>
  <c r="I212" i="11"/>
  <c r="M212" i="11" s="1"/>
  <c r="H212" i="11"/>
  <c r="I211" i="11"/>
  <c r="M211" i="11" s="1"/>
  <c r="H211" i="11"/>
  <c r="I210" i="11"/>
  <c r="M210" i="11" s="1"/>
  <c r="H210" i="11"/>
  <c r="I209" i="11"/>
  <c r="M209" i="11" s="1"/>
  <c r="H209" i="11"/>
  <c r="I208" i="11"/>
  <c r="M208" i="11" s="1"/>
  <c r="H208" i="11"/>
  <c r="I207" i="11"/>
  <c r="M207" i="11" s="1"/>
  <c r="H207" i="11"/>
  <c r="I206" i="11"/>
  <c r="M206" i="11" s="1"/>
  <c r="H206" i="11"/>
  <c r="I205" i="11"/>
  <c r="M205" i="11" s="1"/>
  <c r="H205" i="11"/>
  <c r="I204" i="11"/>
  <c r="M204" i="11" s="1"/>
  <c r="H204" i="11"/>
  <c r="I203" i="11"/>
  <c r="M203" i="11" s="1"/>
  <c r="H203" i="11"/>
  <c r="I202" i="11"/>
  <c r="M202" i="11" s="1"/>
  <c r="H202" i="11"/>
  <c r="I201" i="11"/>
  <c r="M201" i="11" s="1"/>
  <c r="H201" i="11"/>
  <c r="I200" i="11"/>
  <c r="M200" i="11" s="1"/>
  <c r="H200" i="11"/>
  <c r="I199" i="11"/>
  <c r="M199" i="11" s="1"/>
  <c r="H199" i="11"/>
  <c r="I198" i="11"/>
  <c r="M198" i="11" s="1"/>
  <c r="H198" i="11"/>
  <c r="I197" i="11"/>
  <c r="M197" i="11" s="1"/>
  <c r="H197" i="11"/>
  <c r="I196" i="11"/>
  <c r="M196" i="11" s="1"/>
  <c r="H196" i="11"/>
  <c r="I195" i="11"/>
  <c r="M195" i="11" s="1"/>
  <c r="H195" i="11"/>
  <c r="I194" i="11"/>
  <c r="M194" i="11" s="1"/>
  <c r="H194" i="11"/>
  <c r="I193" i="11"/>
  <c r="M193" i="11" s="1"/>
  <c r="H193" i="11"/>
  <c r="I192" i="11"/>
  <c r="M192" i="11" s="1"/>
  <c r="H192" i="11"/>
  <c r="I191" i="11"/>
  <c r="M191" i="11" s="1"/>
  <c r="H191" i="11"/>
  <c r="I190" i="11"/>
  <c r="M190" i="11" s="1"/>
  <c r="H190" i="11"/>
  <c r="I189" i="11"/>
  <c r="M189" i="11" s="1"/>
  <c r="H189" i="11"/>
  <c r="I188" i="11"/>
  <c r="M188" i="11" s="1"/>
  <c r="H188" i="11"/>
  <c r="I187" i="11"/>
  <c r="M187" i="11" s="1"/>
  <c r="H187" i="11"/>
  <c r="I186" i="11"/>
  <c r="M186" i="11" s="1"/>
  <c r="H186" i="11"/>
  <c r="I185" i="11"/>
  <c r="M185" i="11" s="1"/>
  <c r="H185" i="11"/>
  <c r="I184" i="11"/>
  <c r="M184" i="11" s="1"/>
  <c r="H184" i="11"/>
  <c r="I183" i="11"/>
  <c r="M183" i="11" s="1"/>
  <c r="H183" i="11"/>
  <c r="I182" i="11"/>
  <c r="M182" i="11" s="1"/>
  <c r="H182" i="11"/>
  <c r="I181" i="11"/>
  <c r="M181" i="11" s="1"/>
  <c r="H181" i="11"/>
  <c r="I180" i="11"/>
  <c r="M180" i="11" s="1"/>
  <c r="H180" i="11"/>
  <c r="I179" i="11"/>
  <c r="M179" i="11" s="1"/>
  <c r="H179" i="11"/>
  <c r="I178" i="11"/>
  <c r="M178" i="11" s="1"/>
  <c r="H178" i="11"/>
  <c r="I177" i="11"/>
  <c r="M177" i="11" s="1"/>
  <c r="H177" i="11"/>
  <c r="I176" i="11"/>
  <c r="M176" i="11" s="1"/>
  <c r="H176" i="11"/>
  <c r="I175" i="11"/>
  <c r="M175" i="11" s="1"/>
  <c r="H175" i="11"/>
  <c r="I174" i="11"/>
  <c r="M174" i="11" s="1"/>
  <c r="H174" i="11"/>
  <c r="I173" i="11"/>
  <c r="M173" i="11" s="1"/>
  <c r="H173" i="11"/>
  <c r="I172" i="11"/>
  <c r="M172" i="11" s="1"/>
  <c r="H172" i="11"/>
  <c r="I171" i="11"/>
  <c r="M171" i="11" s="1"/>
  <c r="H171" i="11"/>
  <c r="I170" i="11"/>
  <c r="M170" i="11" s="1"/>
  <c r="H170" i="11"/>
  <c r="I169" i="11"/>
  <c r="M169" i="11" s="1"/>
  <c r="H169" i="11"/>
  <c r="I168" i="11"/>
  <c r="M168" i="11" s="1"/>
  <c r="H168" i="11"/>
  <c r="I167" i="11"/>
  <c r="M167" i="11" s="1"/>
  <c r="H167" i="11"/>
  <c r="I166" i="11"/>
  <c r="M166" i="11" s="1"/>
  <c r="H166" i="11"/>
  <c r="I165" i="11"/>
  <c r="M165" i="11" s="1"/>
  <c r="H165" i="11"/>
  <c r="I164" i="11"/>
  <c r="M164" i="11" s="1"/>
  <c r="H164" i="11"/>
  <c r="I163" i="11"/>
  <c r="M163" i="11" s="1"/>
  <c r="H163" i="11"/>
  <c r="I162" i="11"/>
  <c r="M162" i="11" s="1"/>
  <c r="H162" i="11"/>
  <c r="I161" i="11"/>
  <c r="M161" i="11" s="1"/>
  <c r="H161" i="11"/>
  <c r="I160" i="11"/>
  <c r="M160" i="11" s="1"/>
  <c r="H160" i="11"/>
  <c r="I159" i="11"/>
  <c r="M159" i="11" s="1"/>
  <c r="H159" i="11"/>
  <c r="I158" i="11"/>
  <c r="M158" i="11" s="1"/>
  <c r="H158" i="11"/>
  <c r="I157" i="11"/>
  <c r="M157" i="11" s="1"/>
  <c r="H157" i="11"/>
  <c r="I156" i="11"/>
  <c r="M156" i="11" s="1"/>
  <c r="H156" i="11"/>
  <c r="I155" i="11"/>
  <c r="M155" i="11" s="1"/>
  <c r="H155" i="11"/>
  <c r="I154" i="11"/>
  <c r="M154" i="11" s="1"/>
  <c r="H154" i="11"/>
  <c r="I153" i="11"/>
  <c r="M153" i="11" s="1"/>
  <c r="H153" i="11"/>
  <c r="I152" i="11"/>
  <c r="M152" i="11" s="1"/>
  <c r="H152" i="11"/>
  <c r="I151" i="11"/>
  <c r="M151" i="11" s="1"/>
  <c r="H151" i="11"/>
  <c r="I150" i="11"/>
  <c r="M150" i="11" s="1"/>
  <c r="H150" i="11"/>
  <c r="I149" i="11"/>
  <c r="M149" i="11" s="1"/>
  <c r="H149" i="11"/>
  <c r="I148" i="11"/>
  <c r="M148" i="11" s="1"/>
  <c r="H148" i="11"/>
  <c r="I147" i="11"/>
  <c r="M147" i="11" s="1"/>
  <c r="H147" i="11"/>
  <c r="I146" i="11"/>
  <c r="M146" i="11" s="1"/>
  <c r="H146" i="11"/>
  <c r="I145" i="11"/>
  <c r="M145" i="11" s="1"/>
  <c r="H145" i="11"/>
  <c r="I144" i="11"/>
  <c r="M144" i="11" s="1"/>
  <c r="H144" i="11"/>
  <c r="I143" i="11"/>
  <c r="M143" i="11" s="1"/>
  <c r="H143" i="11"/>
  <c r="I142" i="11"/>
  <c r="M142" i="11" s="1"/>
  <c r="H142" i="11"/>
  <c r="I141" i="11"/>
  <c r="M141" i="11" s="1"/>
  <c r="H141" i="11"/>
  <c r="I140" i="11"/>
  <c r="M140" i="11" s="1"/>
  <c r="H140" i="11"/>
  <c r="I139" i="11"/>
  <c r="M139" i="11" s="1"/>
  <c r="H139" i="11"/>
  <c r="I138" i="11"/>
  <c r="M138" i="11" s="1"/>
  <c r="H138" i="11"/>
  <c r="I137" i="11"/>
  <c r="M137" i="11" s="1"/>
  <c r="H137" i="11"/>
  <c r="I136" i="11"/>
  <c r="M136" i="11" s="1"/>
  <c r="H136" i="11"/>
  <c r="I135" i="11"/>
  <c r="M135" i="11" s="1"/>
  <c r="H135" i="11"/>
  <c r="I134" i="11"/>
  <c r="M134" i="11" s="1"/>
  <c r="H134" i="11"/>
  <c r="I133" i="11"/>
  <c r="M133" i="11" s="1"/>
  <c r="H133" i="11"/>
  <c r="I132" i="11"/>
  <c r="M132" i="11" s="1"/>
  <c r="H132" i="11"/>
  <c r="I131" i="11"/>
  <c r="M131" i="11" s="1"/>
  <c r="H131" i="11"/>
  <c r="I130" i="11"/>
  <c r="M130" i="11" s="1"/>
  <c r="H130" i="11"/>
  <c r="I129" i="11"/>
  <c r="M129" i="11" s="1"/>
  <c r="H129" i="11"/>
  <c r="I128" i="11"/>
  <c r="M128" i="11" s="1"/>
  <c r="H128" i="11"/>
  <c r="I127" i="11"/>
  <c r="M127" i="11" s="1"/>
  <c r="H127" i="11"/>
  <c r="I126" i="11"/>
  <c r="M126" i="11" s="1"/>
  <c r="H126" i="11"/>
  <c r="I125" i="11"/>
  <c r="M125" i="11" s="1"/>
  <c r="H125" i="11"/>
  <c r="I124" i="11"/>
  <c r="M124" i="11" s="1"/>
  <c r="H124" i="11"/>
  <c r="I123" i="11"/>
  <c r="M123" i="11" s="1"/>
  <c r="H123" i="11"/>
  <c r="I122" i="11"/>
  <c r="M122" i="11" s="1"/>
  <c r="H122" i="11"/>
  <c r="I121" i="11"/>
  <c r="M121" i="11" s="1"/>
  <c r="H121" i="11"/>
  <c r="I120" i="11"/>
  <c r="M120" i="11" s="1"/>
  <c r="H120" i="11"/>
  <c r="I119" i="11"/>
  <c r="M119" i="11" s="1"/>
  <c r="H119" i="11"/>
  <c r="I118" i="11"/>
  <c r="M118" i="11" s="1"/>
  <c r="H118" i="11"/>
  <c r="I117" i="11"/>
  <c r="M117" i="11" s="1"/>
  <c r="H117" i="11"/>
  <c r="I116" i="11"/>
  <c r="M116" i="11" s="1"/>
  <c r="H116" i="11"/>
  <c r="I115" i="11"/>
  <c r="M115" i="11" s="1"/>
  <c r="H115" i="11"/>
  <c r="I114" i="11"/>
  <c r="M114" i="11" s="1"/>
  <c r="H114" i="11"/>
  <c r="I113" i="11"/>
  <c r="M113" i="11" s="1"/>
  <c r="H113" i="11"/>
  <c r="I112" i="11"/>
  <c r="M112" i="11" s="1"/>
  <c r="H112" i="11"/>
  <c r="I111" i="11"/>
  <c r="M111" i="11" s="1"/>
  <c r="H111" i="11"/>
  <c r="I110" i="11"/>
  <c r="M110" i="11" s="1"/>
  <c r="H110" i="11"/>
  <c r="I109" i="11"/>
  <c r="M109" i="11" s="1"/>
  <c r="H109" i="11"/>
  <c r="X108" i="11"/>
  <c r="I108" i="11"/>
  <c r="M108" i="11" s="1"/>
  <c r="H108" i="11"/>
  <c r="I107" i="11"/>
  <c r="M107" i="11" s="1"/>
  <c r="H107" i="11"/>
  <c r="I106" i="11"/>
  <c r="M106" i="11" s="1"/>
  <c r="H106" i="11"/>
  <c r="I105" i="11"/>
  <c r="M105" i="11" s="1"/>
  <c r="H105" i="11"/>
  <c r="I104" i="11"/>
  <c r="M104" i="11" s="1"/>
  <c r="H104" i="11"/>
  <c r="I103" i="11"/>
  <c r="M103" i="11" s="1"/>
  <c r="H103" i="11"/>
  <c r="I102" i="11"/>
  <c r="M102" i="11" s="1"/>
  <c r="H102" i="11"/>
  <c r="I101" i="11"/>
  <c r="M101" i="11" s="1"/>
  <c r="H101" i="11"/>
  <c r="I100" i="11"/>
  <c r="M100" i="11" s="1"/>
  <c r="H100" i="11"/>
  <c r="I99" i="11"/>
  <c r="M99" i="11" s="1"/>
  <c r="H99" i="11"/>
  <c r="I98" i="11"/>
  <c r="M98" i="11" s="1"/>
  <c r="H98" i="11"/>
  <c r="I97" i="11"/>
  <c r="M97" i="11" s="1"/>
  <c r="H97" i="11"/>
  <c r="I96" i="11"/>
  <c r="M96" i="11" s="1"/>
  <c r="H96" i="11"/>
  <c r="I95" i="11"/>
  <c r="M95" i="11" s="1"/>
  <c r="H95" i="11"/>
  <c r="I94" i="11"/>
  <c r="M94" i="11" s="1"/>
  <c r="H94" i="11"/>
  <c r="I93" i="11"/>
  <c r="M93" i="11" s="1"/>
  <c r="H93" i="11"/>
  <c r="I92" i="11"/>
  <c r="M92" i="11" s="1"/>
  <c r="H92" i="11"/>
  <c r="I91" i="11"/>
  <c r="M91" i="11" s="1"/>
  <c r="H91" i="11"/>
  <c r="I90" i="11"/>
  <c r="M90" i="11" s="1"/>
  <c r="H90" i="11"/>
  <c r="I89" i="11"/>
  <c r="M89" i="11" s="1"/>
  <c r="H89" i="11"/>
  <c r="I88" i="11"/>
  <c r="M88" i="11" s="1"/>
  <c r="H88" i="11"/>
  <c r="I87" i="11"/>
  <c r="M87" i="11" s="1"/>
  <c r="H87" i="11"/>
  <c r="I86" i="11"/>
  <c r="M86" i="11" s="1"/>
  <c r="H86" i="11"/>
  <c r="I85" i="11"/>
  <c r="M85" i="11" s="1"/>
  <c r="H85" i="11"/>
  <c r="I84" i="11"/>
  <c r="M84" i="11" s="1"/>
  <c r="H84" i="11"/>
  <c r="I83" i="11"/>
  <c r="M83" i="11" s="1"/>
  <c r="H83" i="11"/>
  <c r="I82" i="11"/>
  <c r="M82" i="11" s="1"/>
  <c r="H82" i="11"/>
  <c r="I81" i="11"/>
  <c r="M81" i="11" s="1"/>
  <c r="H81" i="11"/>
  <c r="I80" i="11"/>
  <c r="M80" i="11" s="1"/>
  <c r="H80" i="11"/>
  <c r="I79" i="11"/>
  <c r="M79" i="11" s="1"/>
  <c r="H79" i="11"/>
  <c r="I78" i="11"/>
  <c r="M78" i="11" s="1"/>
  <c r="H78" i="11"/>
  <c r="I77" i="11"/>
  <c r="M77" i="11" s="1"/>
  <c r="H77" i="11"/>
  <c r="I76" i="11"/>
  <c r="M76" i="11" s="1"/>
  <c r="H76" i="11"/>
  <c r="I75" i="11"/>
  <c r="M75" i="11" s="1"/>
  <c r="H75" i="11"/>
  <c r="I74" i="11"/>
  <c r="M74" i="11" s="1"/>
  <c r="H74" i="11"/>
  <c r="I73" i="11"/>
  <c r="M73" i="11" s="1"/>
  <c r="H73" i="11"/>
  <c r="I72" i="11"/>
  <c r="M72" i="11" s="1"/>
  <c r="H72" i="11"/>
  <c r="X71" i="11"/>
  <c r="I71" i="11"/>
  <c r="M71" i="11" s="1"/>
  <c r="H71" i="11"/>
  <c r="I70" i="11"/>
  <c r="M70" i="11" s="1"/>
  <c r="H70" i="11"/>
  <c r="I69" i="11"/>
  <c r="M69" i="11" s="1"/>
  <c r="H69" i="11"/>
  <c r="I68" i="11"/>
  <c r="M68" i="11" s="1"/>
  <c r="H68" i="11"/>
  <c r="I67" i="11"/>
  <c r="M67" i="11" s="1"/>
  <c r="H67" i="11"/>
  <c r="I66" i="11"/>
  <c r="M66" i="11" s="1"/>
  <c r="H66" i="11"/>
  <c r="I65" i="11"/>
  <c r="M65" i="11" s="1"/>
  <c r="H65" i="11"/>
  <c r="I64" i="11"/>
  <c r="M64" i="11" s="1"/>
  <c r="H64" i="11"/>
  <c r="I63" i="11"/>
  <c r="M63" i="11" s="1"/>
  <c r="H63" i="11"/>
  <c r="I62" i="11"/>
  <c r="M62" i="11" s="1"/>
  <c r="H62" i="11"/>
  <c r="I61" i="11"/>
  <c r="M61" i="11" s="1"/>
  <c r="H61" i="11"/>
  <c r="I60" i="11"/>
  <c r="M60" i="11" s="1"/>
  <c r="H60" i="11"/>
  <c r="I59" i="11"/>
  <c r="M59" i="11" s="1"/>
  <c r="H59" i="11"/>
  <c r="I58" i="11"/>
  <c r="M58" i="11" s="1"/>
  <c r="H58" i="11"/>
  <c r="I57" i="11"/>
  <c r="M57" i="11" s="1"/>
  <c r="H57" i="11"/>
  <c r="I56" i="11"/>
  <c r="M56" i="11" s="1"/>
  <c r="H56" i="11"/>
  <c r="I55" i="11"/>
  <c r="M55" i="11" s="1"/>
  <c r="H55" i="11"/>
  <c r="I54" i="11"/>
  <c r="M54" i="11" s="1"/>
  <c r="H54" i="11"/>
  <c r="I53" i="11"/>
  <c r="M53" i="11" s="1"/>
  <c r="H53" i="11"/>
  <c r="I52" i="11"/>
  <c r="M52" i="11" s="1"/>
  <c r="H52" i="11"/>
  <c r="I51" i="11"/>
  <c r="M51" i="11" s="1"/>
  <c r="H51" i="11"/>
  <c r="I50" i="11"/>
  <c r="M50" i="11" s="1"/>
  <c r="H50" i="11"/>
  <c r="I49" i="11"/>
  <c r="M49" i="11" s="1"/>
  <c r="H49" i="11"/>
  <c r="I48" i="11"/>
  <c r="M48" i="11" s="1"/>
  <c r="H48" i="11"/>
  <c r="I47" i="11"/>
  <c r="M47" i="11" s="1"/>
  <c r="H47" i="11"/>
  <c r="I46" i="11"/>
  <c r="M46" i="11" s="1"/>
  <c r="H46" i="11"/>
  <c r="I45" i="11"/>
  <c r="M45" i="11" s="1"/>
  <c r="H45" i="11"/>
  <c r="I44" i="11"/>
  <c r="M44" i="11" s="1"/>
  <c r="H44" i="11"/>
  <c r="I43" i="11"/>
  <c r="M43" i="11" s="1"/>
  <c r="H43" i="11"/>
  <c r="X42" i="11"/>
  <c r="P42" i="11" s="1"/>
  <c r="Q42" i="11"/>
  <c r="I42" i="11"/>
  <c r="M42" i="11" s="1"/>
  <c r="H42" i="11"/>
  <c r="I41" i="11"/>
  <c r="M41" i="11" s="1"/>
  <c r="H41" i="11"/>
  <c r="I40" i="11"/>
  <c r="M40" i="11" s="1"/>
  <c r="H40" i="11"/>
  <c r="I39" i="11"/>
  <c r="M39" i="11" s="1"/>
  <c r="H39" i="11"/>
  <c r="I38" i="11"/>
  <c r="M38" i="11" s="1"/>
  <c r="H38" i="11"/>
  <c r="I37" i="11"/>
  <c r="M37" i="11" s="1"/>
  <c r="H37" i="11"/>
  <c r="I36" i="11"/>
  <c r="M36" i="11" s="1"/>
  <c r="H36" i="11"/>
  <c r="I35" i="11"/>
  <c r="M35" i="11" s="1"/>
  <c r="H35" i="11"/>
  <c r="I34" i="11"/>
  <c r="M34" i="11" s="1"/>
  <c r="H34" i="11"/>
  <c r="I33" i="11"/>
  <c r="M33" i="11" s="1"/>
  <c r="H33" i="11"/>
  <c r="I32" i="11"/>
  <c r="M32" i="11" s="1"/>
  <c r="H32" i="11"/>
  <c r="I31" i="11"/>
  <c r="M31" i="11" s="1"/>
  <c r="H31" i="11"/>
  <c r="I30" i="11"/>
  <c r="M30" i="11" s="1"/>
  <c r="H30" i="11"/>
  <c r="I29" i="11"/>
  <c r="M29" i="11" s="1"/>
  <c r="H29" i="11"/>
  <c r="I28" i="11"/>
  <c r="M28" i="11" s="1"/>
  <c r="H28" i="11"/>
  <c r="I27" i="11"/>
  <c r="M27" i="11" s="1"/>
  <c r="H27" i="11"/>
  <c r="I26" i="11"/>
  <c r="M26" i="11" s="1"/>
  <c r="H26" i="11"/>
  <c r="I25" i="11"/>
  <c r="M25" i="11" s="1"/>
  <c r="H25" i="11"/>
  <c r="I24" i="11"/>
  <c r="M24" i="11" s="1"/>
  <c r="H24" i="11"/>
  <c r="I23" i="11"/>
  <c r="M23" i="11" s="1"/>
  <c r="H23" i="11"/>
  <c r="I22" i="11"/>
  <c r="M22" i="11" s="1"/>
  <c r="H22" i="11"/>
  <c r="I21" i="11"/>
  <c r="M21" i="11" s="1"/>
  <c r="H21" i="11"/>
  <c r="I20" i="11"/>
  <c r="M20" i="11" s="1"/>
  <c r="H20" i="11"/>
  <c r="I19" i="11"/>
  <c r="M19" i="11" s="1"/>
  <c r="H19" i="11"/>
  <c r="I18" i="11"/>
  <c r="M18" i="11" s="1"/>
  <c r="H18" i="11"/>
  <c r="I17" i="11"/>
  <c r="M17" i="11" s="1"/>
  <c r="H17" i="11"/>
  <c r="I16" i="11"/>
  <c r="M16" i="11" s="1"/>
  <c r="H16" i="11"/>
  <c r="I15" i="11"/>
  <c r="M15" i="11" s="1"/>
  <c r="H15" i="11"/>
  <c r="I14" i="11"/>
  <c r="M14" i="11" s="1"/>
  <c r="H14" i="11"/>
  <c r="I13" i="11"/>
  <c r="M13" i="11" s="1"/>
  <c r="H13" i="11"/>
  <c r="I12" i="11"/>
  <c r="M12" i="11" s="1"/>
  <c r="H12" i="11"/>
  <c r="I11" i="11"/>
  <c r="M11" i="11" s="1"/>
  <c r="H11" i="11"/>
  <c r="I10" i="11"/>
  <c r="M10" i="11" s="1"/>
  <c r="H10" i="11"/>
  <c r="I9" i="11"/>
  <c r="M9" i="11" s="1"/>
  <c r="H9" i="11"/>
  <c r="I8" i="11"/>
  <c r="M8" i="11" s="1"/>
  <c r="H8" i="11"/>
  <c r="I7" i="11"/>
  <c r="M7" i="11" s="1"/>
  <c r="H7" i="11"/>
  <c r="I6" i="11"/>
  <c r="M6" i="11" s="1"/>
  <c r="H6" i="11"/>
  <c r="I378" i="8" l="1"/>
  <c r="M378" i="8" s="1"/>
  <c r="H378" i="8"/>
  <c r="I377" i="8"/>
  <c r="M377" i="8" s="1"/>
  <c r="H377" i="8"/>
  <c r="I375" i="8"/>
  <c r="M375" i="8" s="1"/>
  <c r="H375" i="8"/>
  <c r="I374" i="8"/>
  <c r="M374" i="8" s="1"/>
  <c r="H374" i="8"/>
  <c r="I373" i="8"/>
  <c r="M373" i="8" s="1"/>
  <c r="H373" i="8"/>
  <c r="I372" i="8"/>
  <c r="M372" i="8" s="1"/>
  <c r="H372" i="8"/>
  <c r="I371" i="8"/>
  <c r="M371" i="8" s="1"/>
  <c r="H371" i="8"/>
  <c r="I370" i="8"/>
  <c r="M370" i="8" s="1"/>
  <c r="H370" i="8"/>
  <c r="I369" i="8"/>
  <c r="M369" i="8" s="1"/>
  <c r="H369" i="8"/>
  <c r="I367" i="8"/>
  <c r="M367" i="8" s="1"/>
  <c r="H367" i="8"/>
  <c r="I366" i="8"/>
  <c r="M366" i="8" s="1"/>
  <c r="H366" i="8"/>
  <c r="I365" i="8"/>
  <c r="M365" i="8" s="1"/>
  <c r="H365" i="8"/>
  <c r="I364" i="8"/>
  <c r="M364" i="8" s="1"/>
  <c r="H364" i="8"/>
  <c r="I363" i="8"/>
  <c r="M363" i="8" s="1"/>
  <c r="H363" i="8"/>
  <c r="I362" i="8"/>
  <c r="M362" i="8" s="1"/>
  <c r="H362" i="8"/>
  <c r="I361" i="8"/>
  <c r="M361" i="8" s="1"/>
  <c r="H361" i="8"/>
  <c r="I359" i="8"/>
  <c r="M359" i="8" s="1"/>
  <c r="H359" i="8"/>
  <c r="I358" i="8"/>
  <c r="M358" i="8" s="1"/>
  <c r="H358" i="8"/>
  <c r="I357" i="8"/>
  <c r="M357" i="8" s="1"/>
  <c r="H357" i="8"/>
  <c r="I356" i="8"/>
  <c r="M356" i="8" s="1"/>
  <c r="H356" i="8"/>
  <c r="I355" i="8"/>
  <c r="M355" i="8" s="1"/>
  <c r="H355" i="8"/>
  <c r="I354" i="8"/>
  <c r="M354" i="8" s="1"/>
  <c r="H354" i="8"/>
  <c r="I353" i="8"/>
  <c r="M353" i="8" s="1"/>
  <c r="H353" i="8"/>
  <c r="I352" i="8"/>
  <c r="M352" i="8" s="1"/>
  <c r="H352" i="8"/>
  <c r="I351" i="8"/>
  <c r="M351" i="8" s="1"/>
  <c r="H351" i="8"/>
  <c r="I350" i="8"/>
  <c r="M350" i="8" s="1"/>
  <c r="H350" i="8"/>
  <c r="I349" i="8"/>
  <c r="M349" i="8" s="1"/>
  <c r="H349" i="8"/>
  <c r="M348" i="8"/>
  <c r="H348" i="8"/>
  <c r="I347" i="8"/>
  <c r="M347" i="8" s="1"/>
  <c r="H347" i="8"/>
  <c r="I346" i="8"/>
  <c r="M346" i="8" s="1"/>
  <c r="H346" i="8"/>
  <c r="X345" i="8"/>
  <c r="I345" i="8"/>
  <c r="M345" i="8" s="1"/>
  <c r="H345" i="8"/>
  <c r="I344" i="8"/>
  <c r="M344" i="8" s="1"/>
  <c r="H344" i="8"/>
  <c r="I343" i="8"/>
  <c r="M343" i="8" s="1"/>
  <c r="H343" i="8"/>
  <c r="I342" i="8"/>
  <c r="M342" i="8" s="1"/>
  <c r="H342" i="8"/>
  <c r="I341" i="8"/>
  <c r="M341" i="8" s="1"/>
  <c r="H341" i="8"/>
  <c r="I340" i="8"/>
  <c r="M340" i="8" s="1"/>
  <c r="H340" i="8"/>
  <c r="I339" i="8"/>
  <c r="M339" i="8" s="1"/>
  <c r="H339" i="8"/>
  <c r="I338" i="8"/>
  <c r="M338" i="8" s="1"/>
  <c r="H338" i="8"/>
  <c r="I337" i="8"/>
  <c r="M337" i="8" s="1"/>
  <c r="H337" i="8"/>
  <c r="I336" i="8"/>
  <c r="M336" i="8" s="1"/>
  <c r="H336" i="8"/>
  <c r="I335" i="8"/>
  <c r="M335" i="8" s="1"/>
  <c r="H335" i="8"/>
  <c r="I334" i="8"/>
  <c r="M334" i="8" s="1"/>
  <c r="H334" i="8"/>
  <c r="I333" i="8"/>
  <c r="M333" i="8" s="1"/>
  <c r="H333" i="8"/>
  <c r="M332" i="8"/>
  <c r="H332" i="8"/>
  <c r="I331" i="8"/>
  <c r="M331" i="8" s="1"/>
  <c r="H331" i="8"/>
  <c r="I330" i="8"/>
  <c r="M330" i="8" s="1"/>
  <c r="H330" i="8"/>
  <c r="I329" i="8"/>
  <c r="M329" i="8" s="1"/>
  <c r="H329" i="8"/>
  <c r="I328" i="8"/>
  <c r="M328" i="8" s="1"/>
  <c r="H328" i="8"/>
  <c r="I327" i="8"/>
  <c r="M327" i="8" s="1"/>
  <c r="H327" i="8"/>
  <c r="I326" i="8"/>
  <c r="M326" i="8" s="1"/>
  <c r="H326" i="8"/>
  <c r="I324" i="8"/>
  <c r="M324" i="8" s="1"/>
  <c r="H324" i="8"/>
  <c r="I323" i="8"/>
  <c r="M323" i="8" s="1"/>
  <c r="H323" i="8"/>
  <c r="I322" i="8"/>
  <c r="M322" i="8" s="1"/>
  <c r="H322" i="8"/>
  <c r="I321" i="8"/>
  <c r="M321" i="8" s="1"/>
  <c r="H321" i="8"/>
  <c r="I320" i="8"/>
  <c r="M320" i="8" s="1"/>
  <c r="H320" i="8"/>
  <c r="I319" i="8"/>
  <c r="M319" i="8" s="1"/>
  <c r="H319" i="8"/>
  <c r="I318" i="8"/>
  <c r="M318" i="8" s="1"/>
  <c r="H318" i="8"/>
  <c r="I317" i="8"/>
  <c r="M317" i="8" s="1"/>
  <c r="H317" i="8"/>
  <c r="I316" i="8"/>
  <c r="M316" i="8" s="1"/>
  <c r="H316" i="8"/>
  <c r="I315" i="8"/>
  <c r="M315" i="8" s="1"/>
  <c r="H315" i="8"/>
  <c r="I314" i="8"/>
  <c r="M314" i="8" s="1"/>
  <c r="H314" i="8"/>
  <c r="I313" i="8"/>
  <c r="M313" i="8" s="1"/>
  <c r="H313" i="8"/>
  <c r="I312" i="8"/>
  <c r="M312" i="8" s="1"/>
  <c r="H312" i="8"/>
  <c r="I311" i="8"/>
  <c r="M311" i="8" s="1"/>
  <c r="H311" i="8"/>
  <c r="I310" i="8"/>
  <c r="M310" i="8" s="1"/>
  <c r="H310" i="8"/>
  <c r="I309" i="8"/>
  <c r="M309" i="8" s="1"/>
  <c r="H309" i="8"/>
  <c r="I308" i="8"/>
  <c r="M308" i="8" s="1"/>
  <c r="H308" i="8"/>
  <c r="I307" i="8"/>
  <c r="M307" i="8" s="1"/>
  <c r="H307" i="8"/>
  <c r="I306" i="8"/>
  <c r="M306" i="8" s="1"/>
  <c r="H306" i="8"/>
  <c r="I305" i="8"/>
  <c r="M305" i="8" s="1"/>
  <c r="H305" i="8"/>
  <c r="I304" i="8"/>
  <c r="M304" i="8" s="1"/>
  <c r="H304" i="8"/>
  <c r="I303" i="8"/>
  <c r="M303" i="8" s="1"/>
  <c r="H303" i="8"/>
  <c r="I302" i="8"/>
  <c r="M302" i="8" s="1"/>
  <c r="H302" i="8"/>
  <c r="I301" i="8"/>
  <c r="M301" i="8" s="1"/>
  <c r="H301" i="8"/>
  <c r="I300" i="8"/>
  <c r="M300" i="8" s="1"/>
  <c r="H300" i="8"/>
  <c r="I299" i="8"/>
  <c r="M299" i="8" s="1"/>
  <c r="H299" i="8"/>
  <c r="I298" i="8"/>
  <c r="M298" i="8" s="1"/>
  <c r="H298" i="8"/>
  <c r="I297" i="8"/>
  <c r="M297" i="8" s="1"/>
  <c r="H297" i="8"/>
  <c r="I296" i="8"/>
  <c r="M296" i="8" s="1"/>
  <c r="H296" i="8"/>
  <c r="I295" i="8"/>
  <c r="M295" i="8" s="1"/>
  <c r="H295" i="8"/>
  <c r="I294" i="8"/>
  <c r="M294" i="8" s="1"/>
  <c r="H294" i="8"/>
  <c r="I293" i="8"/>
  <c r="M293" i="8" s="1"/>
  <c r="H293" i="8"/>
  <c r="I292" i="8"/>
  <c r="M292" i="8" s="1"/>
  <c r="H292" i="8"/>
  <c r="I291" i="8"/>
  <c r="M291" i="8" s="1"/>
  <c r="H291" i="8"/>
  <c r="I290" i="8"/>
  <c r="M290" i="8" s="1"/>
  <c r="H290" i="8"/>
  <c r="I289" i="8"/>
  <c r="M289" i="8" s="1"/>
  <c r="H289" i="8"/>
  <c r="I288" i="8"/>
  <c r="M288" i="8" s="1"/>
  <c r="H288" i="8"/>
  <c r="I287" i="8"/>
  <c r="M287" i="8" s="1"/>
  <c r="H287" i="8"/>
  <c r="I286" i="8"/>
  <c r="M286" i="8" s="1"/>
  <c r="H286" i="8"/>
  <c r="I285" i="8"/>
  <c r="M285" i="8" s="1"/>
  <c r="H285" i="8"/>
  <c r="I284" i="8"/>
  <c r="M284" i="8" s="1"/>
  <c r="H284" i="8"/>
  <c r="I283" i="8"/>
  <c r="M283" i="8" s="1"/>
  <c r="H283" i="8"/>
  <c r="I282" i="8"/>
  <c r="M282" i="8" s="1"/>
  <c r="H282" i="8"/>
  <c r="I281" i="8"/>
  <c r="M281" i="8" s="1"/>
  <c r="H281" i="8"/>
  <c r="I280" i="8"/>
  <c r="M280" i="8" s="1"/>
  <c r="H280" i="8"/>
  <c r="I279" i="8"/>
  <c r="M279" i="8" s="1"/>
  <c r="H279" i="8"/>
  <c r="I278" i="8"/>
  <c r="M278" i="8" s="1"/>
  <c r="H278" i="8"/>
  <c r="I277" i="8"/>
  <c r="M277" i="8" s="1"/>
  <c r="H277" i="8"/>
  <c r="I276" i="8"/>
  <c r="M276" i="8" s="1"/>
  <c r="H276" i="8"/>
  <c r="I275" i="8"/>
  <c r="M275" i="8" s="1"/>
  <c r="H275" i="8"/>
  <c r="I274" i="8"/>
  <c r="M274" i="8" s="1"/>
  <c r="H274" i="8"/>
  <c r="I273" i="8"/>
  <c r="M273" i="8" s="1"/>
  <c r="H273" i="8"/>
  <c r="I272" i="8"/>
  <c r="M272" i="8" s="1"/>
  <c r="H272" i="8"/>
  <c r="I271" i="8"/>
  <c r="M271" i="8" s="1"/>
  <c r="H271" i="8"/>
  <c r="I270" i="8"/>
  <c r="M270" i="8" s="1"/>
  <c r="H270" i="8"/>
  <c r="I269" i="8"/>
  <c r="M269" i="8" s="1"/>
  <c r="H269" i="8"/>
  <c r="I268" i="8"/>
  <c r="M268" i="8" s="1"/>
  <c r="H268" i="8"/>
  <c r="I267" i="8"/>
  <c r="M267" i="8" s="1"/>
  <c r="H267" i="8"/>
  <c r="I266" i="8"/>
  <c r="M266" i="8" s="1"/>
  <c r="H266" i="8"/>
  <c r="I265" i="8"/>
  <c r="M265" i="8" s="1"/>
  <c r="H265" i="8"/>
  <c r="I264" i="8"/>
  <c r="M264" i="8" s="1"/>
  <c r="H264" i="8"/>
  <c r="I263" i="8"/>
  <c r="M263" i="8" s="1"/>
  <c r="H263" i="8"/>
  <c r="I262" i="8"/>
  <c r="M262" i="8" s="1"/>
  <c r="H262" i="8"/>
  <c r="I261" i="8"/>
  <c r="M261" i="8" s="1"/>
  <c r="H261" i="8"/>
  <c r="I260" i="8"/>
  <c r="M260" i="8" s="1"/>
  <c r="H260" i="8"/>
  <c r="I259" i="8"/>
  <c r="M259" i="8" s="1"/>
  <c r="H259" i="8"/>
  <c r="I258" i="8"/>
  <c r="M258" i="8" s="1"/>
  <c r="H258" i="8"/>
  <c r="X257" i="8"/>
  <c r="I257" i="8"/>
  <c r="M257" i="8" s="1"/>
  <c r="H257" i="8"/>
  <c r="I256" i="8"/>
  <c r="M256" i="8" s="1"/>
  <c r="H256" i="8"/>
  <c r="I255" i="8"/>
  <c r="M255" i="8" s="1"/>
  <c r="H255" i="8"/>
  <c r="I254" i="8"/>
  <c r="M254" i="8" s="1"/>
  <c r="H254" i="8"/>
  <c r="I253" i="8"/>
  <c r="M253" i="8" s="1"/>
  <c r="H253" i="8"/>
  <c r="I252" i="8"/>
  <c r="M252" i="8" s="1"/>
  <c r="H252" i="8"/>
  <c r="I251" i="8"/>
  <c r="M251" i="8" s="1"/>
  <c r="H251" i="8"/>
  <c r="I250" i="8"/>
  <c r="M250" i="8" s="1"/>
  <c r="H250" i="8"/>
  <c r="I249" i="8"/>
  <c r="M249" i="8" s="1"/>
  <c r="H249" i="8"/>
  <c r="I248" i="8"/>
  <c r="M248" i="8" s="1"/>
  <c r="H248" i="8"/>
  <c r="I247" i="8"/>
  <c r="M247" i="8" s="1"/>
  <c r="H247" i="8"/>
  <c r="I246" i="8"/>
  <c r="M246" i="8" s="1"/>
  <c r="H246" i="8"/>
  <c r="I245" i="8"/>
  <c r="M245" i="8" s="1"/>
  <c r="H245" i="8"/>
  <c r="I244" i="8"/>
  <c r="M244" i="8" s="1"/>
  <c r="H244" i="8"/>
  <c r="I243" i="8"/>
  <c r="M243" i="8" s="1"/>
  <c r="H243" i="8"/>
  <c r="I242" i="8"/>
  <c r="M242" i="8" s="1"/>
  <c r="H242" i="8"/>
  <c r="I241" i="8"/>
  <c r="M241" i="8" s="1"/>
  <c r="H241" i="8"/>
  <c r="I240" i="8"/>
  <c r="M240" i="8" s="1"/>
  <c r="H240" i="8"/>
  <c r="I239" i="8"/>
  <c r="M239" i="8" s="1"/>
  <c r="H239" i="8"/>
  <c r="I238" i="8"/>
  <c r="M238" i="8" s="1"/>
  <c r="H238" i="8"/>
  <c r="I237" i="8"/>
  <c r="M237" i="8" s="1"/>
  <c r="H237" i="8"/>
  <c r="I236" i="8"/>
  <c r="M236" i="8" s="1"/>
  <c r="H236" i="8"/>
  <c r="I235" i="8"/>
  <c r="M235" i="8" s="1"/>
  <c r="H235" i="8"/>
  <c r="I234" i="8"/>
  <c r="M234" i="8" s="1"/>
  <c r="H234" i="8"/>
  <c r="I233" i="8"/>
  <c r="M233" i="8" s="1"/>
  <c r="H233" i="8"/>
  <c r="I232" i="8"/>
  <c r="M232" i="8" s="1"/>
  <c r="H232" i="8"/>
  <c r="I231" i="8"/>
  <c r="M231" i="8" s="1"/>
  <c r="H231" i="8"/>
  <c r="I230" i="8"/>
  <c r="M230" i="8" s="1"/>
  <c r="H230" i="8"/>
  <c r="I229" i="8"/>
  <c r="M229" i="8" s="1"/>
  <c r="H229" i="8"/>
  <c r="I228" i="8"/>
  <c r="M228" i="8" s="1"/>
  <c r="H228" i="8"/>
  <c r="I227" i="8"/>
  <c r="M227" i="8" s="1"/>
  <c r="H227" i="8"/>
  <c r="I226" i="8"/>
  <c r="M226" i="8" s="1"/>
  <c r="H226" i="8"/>
  <c r="I225" i="8"/>
  <c r="M225" i="8" s="1"/>
  <c r="H225" i="8"/>
  <c r="I224" i="8"/>
  <c r="M224" i="8" s="1"/>
  <c r="H224" i="8"/>
  <c r="I223" i="8"/>
  <c r="M223" i="8" s="1"/>
  <c r="H223" i="8"/>
  <c r="I222" i="8"/>
  <c r="M222" i="8" s="1"/>
  <c r="H222" i="8"/>
  <c r="I221" i="8"/>
  <c r="M221" i="8" s="1"/>
  <c r="H221" i="8"/>
  <c r="I220" i="8"/>
  <c r="M220" i="8" s="1"/>
  <c r="H220" i="8"/>
  <c r="I219" i="8"/>
  <c r="M219" i="8" s="1"/>
  <c r="H219" i="8"/>
  <c r="I218" i="8"/>
  <c r="M218" i="8" s="1"/>
  <c r="H218" i="8"/>
  <c r="I217" i="8"/>
  <c r="M217" i="8" s="1"/>
  <c r="H217" i="8"/>
  <c r="I216" i="8"/>
  <c r="M216" i="8" s="1"/>
  <c r="H216" i="8"/>
  <c r="I215" i="8"/>
  <c r="M215" i="8" s="1"/>
  <c r="H215" i="8"/>
  <c r="I214" i="8"/>
  <c r="M214" i="8" s="1"/>
  <c r="H214" i="8"/>
  <c r="I213" i="8"/>
  <c r="M213" i="8" s="1"/>
  <c r="H213" i="8"/>
  <c r="I212" i="8"/>
  <c r="M212" i="8" s="1"/>
  <c r="H212" i="8"/>
  <c r="I211" i="8"/>
  <c r="M211" i="8" s="1"/>
  <c r="H211" i="8"/>
  <c r="I210" i="8"/>
  <c r="M210" i="8" s="1"/>
  <c r="H210" i="8"/>
  <c r="I209" i="8"/>
  <c r="M209" i="8" s="1"/>
  <c r="H209" i="8"/>
  <c r="I208" i="8"/>
  <c r="M208" i="8" s="1"/>
  <c r="H208" i="8"/>
  <c r="I207" i="8"/>
  <c r="M207" i="8" s="1"/>
  <c r="H207" i="8"/>
  <c r="I206" i="8"/>
  <c r="M206" i="8" s="1"/>
  <c r="H206" i="8"/>
  <c r="I205" i="8"/>
  <c r="M205" i="8" s="1"/>
  <c r="H205" i="8"/>
  <c r="I204" i="8"/>
  <c r="M204" i="8" s="1"/>
  <c r="H204" i="8"/>
  <c r="I203" i="8"/>
  <c r="M203" i="8" s="1"/>
  <c r="H203" i="8"/>
  <c r="I202" i="8"/>
  <c r="M202" i="8" s="1"/>
  <c r="H202" i="8"/>
  <c r="I201" i="8"/>
  <c r="M201" i="8" s="1"/>
  <c r="H201" i="8"/>
  <c r="I200" i="8"/>
  <c r="M200" i="8" s="1"/>
  <c r="H200" i="8"/>
  <c r="I199" i="8"/>
  <c r="M199" i="8" s="1"/>
  <c r="H199" i="8"/>
  <c r="I198" i="8"/>
  <c r="M198" i="8" s="1"/>
  <c r="H198" i="8"/>
  <c r="I197" i="8"/>
  <c r="M197" i="8" s="1"/>
  <c r="H197" i="8"/>
  <c r="I196" i="8"/>
  <c r="M196" i="8" s="1"/>
  <c r="H196" i="8"/>
  <c r="I195" i="8"/>
  <c r="M195" i="8" s="1"/>
  <c r="H195" i="8"/>
  <c r="I194" i="8"/>
  <c r="M194" i="8" s="1"/>
  <c r="H194" i="8"/>
  <c r="I193" i="8"/>
  <c r="M193" i="8" s="1"/>
  <c r="H193" i="8"/>
  <c r="I192" i="8"/>
  <c r="M192" i="8" s="1"/>
  <c r="H192" i="8"/>
  <c r="I191" i="8"/>
  <c r="M191" i="8" s="1"/>
  <c r="H191" i="8"/>
  <c r="I190" i="8"/>
  <c r="M190" i="8" s="1"/>
  <c r="H190" i="8"/>
  <c r="I189" i="8"/>
  <c r="M189" i="8" s="1"/>
  <c r="H189" i="8"/>
  <c r="I188" i="8"/>
  <c r="M188" i="8" s="1"/>
  <c r="H188" i="8"/>
  <c r="I187" i="8"/>
  <c r="M187" i="8" s="1"/>
  <c r="H187" i="8"/>
  <c r="I186" i="8"/>
  <c r="M186" i="8" s="1"/>
  <c r="H186" i="8"/>
  <c r="I185" i="8"/>
  <c r="M185" i="8" s="1"/>
  <c r="H185" i="8"/>
  <c r="I184" i="8"/>
  <c r="M184" i="8" s="1"/>
  <c r="H184" i="8"/>
  <c r="I183" i="8"/>
  <c r="M183" i="8" s="1"/>
  <c r="H183" i="8"/>
  <c r="I182" i="8"/>
  <c r="M182" i="8" s="1"/>
  <c r="H182" i="8"/>
  <c r="I181" i="8"/>
  <c r="M181" i="8" s="1"/>
  <c r="H181" i="8"/>
  <c r="I180" i="8"/>
  <c r="M180" i="8" s="1"/>
  <c r="H180" i="8"/>
  <c r="I179" i="8"/>
  <c r="M179" i="8" s="1"/>
  <c r="H179" i="8"/>
  <c r="I178" i="8"/>
  <c r="M178" i="8" s="1"/>
  <c r="H178" i="8"/>
  <c r="I177" i="8"/>
  <c r="M177" i="8" s="1"/>
  <c r="H177" i="8"/>
  <c r="I176" i="8"/>
  <c r="M176" i="8" s="1"/>
  <c r="H176" i="8"/>
  <c r="I175" i="8"/>
  <c r="M175" i="8" s="1"/>
  <c r="H175" i="8"/>
  <c r="I174" i="8"/>
  <c r="M174" i="8" s="1"/>
  <c r="H174" i="8"/>
  <c r="I173" i="8"/>
  <c r="M173" i="8" s="1"/>
  <c r="H173" i="8"/>
  <c r="I172" i="8"/>
  <c r="M172" i="8" s="1"/>
  <c r="H172" i="8"/>
  <c r="I171" i="8"/>
  <c r="M171" i="8" s="1"/>
  <c r="H171" i="8"/>
  <c r="I170" i="8"/>
  <c r="M170" i="8" s="1"/>
  <c r="H170" i="8"/>
  <c r="I169" i="8"/>
  <c r="M169" i="8" s="1"/>
  <c r="H169" i="8"/>
  <c r="I168" i="8"/>
  <c r="M168" i="8" s="1"/>
  <c r="H168" i="8"/>
  <c r="I167" i="8"/>
  <c r="M167" i="8" s="1"/>
  <c r="H167" i="8"/>
  <c r="I166" i="8"/>
  <c r="M166" i="8" s="1"/>
  <c r="H166" i="8"/>
  <c r="I165" i="8"/>
  <c r="M165" i="8" s="1"/>
  <c r="H165" i="8"/>
  <c r="I164" i="8"/>
  <c r="M164" i="8" s="1"/>
  <c r="H164" i="8"/>
  <c r="I163" i="8"/>
  <c r="M163" i="8" s="1"/>
  <c r="H163" i="8"/>
  <c r="I162" i="8"/>
  <c r="M162" i="8" s="1"/>
  <c r="H162" i="8"/>
  <c r="I161" i="8"/>
  <c r="M161" i="8" s="1"/>
  <c r="H161" i="8"/>
  <c r="I160" i="8"/>
  <c r="M160" i="8" s="1"/>
  <c r="H160" i="8"/>
  <c r="I159" i="8"/>
  <c r="M159" i="8" s="1"/>
  <c r="H159" i="8"/>
  <c r="I158" i="8"/>
  <c r="M158" i="8" s="1"/>
  <c r="H158" i="8"/>
  <c r="I157" i="8"/>
  <c r="M157" i="8" s="1"/>
  <c r="H157" i="8"/>
  <c r="I156" i="8"/>
  <c r="M156" i="8" s="1"/>
  <c r="H156" i="8"/>
  <c r="I155" i="8"/>
  <c r="M155" i="8" s="1"/>
  <c r="H155" i="8"/>
  <c r="I154" i="8"/>
  <c r="M154" i="8" s="1"/>
  <c r="H154" i="8"/>
  <c r="I153" i="8"/>
  <c r="M153" i="8" s="1"/>
  <c r="H153" i="8"/>
  <c r="I152" i="8"/>
  <c r="M152" i="8" s="1"/>
  <c r="H152" i="8"/>
  <c r="I151" i="8"/>
  <c r="M151" i="8" s="1"/>
  <c r="H151" i="8"/>
  <c r="I150" i="8"/>
  <c r="M150" i="8" s="1"/>
  <c r="H150" i="8"/>
  <c r="I149" i="8"/>
  <c r="M149" i="8" s="1"/>
  <c r="H149" i="8"/>
  <c r="I148" i="8"/>
  <c r="M148" i="8" s="1"/>
  <c r="H148" i="8"/>
  <c r="I147" i="8"/>
  <c r="M147" i="8" s="1"/>
  <c r="H147" i="8"/>
  <c r="I146" i="8"/>
  <c r="M146" i="8" s="1"/>
  <c r="H146" i="8"/>
  <c r="I145" i="8"/>
  <c r="M145" i="8" s="1"/>
  <c r="H145" i="8"/>
  <c r="I144" i="8"/>
  <c r="M144" i="8" s="1"/>
  <c r="H144" i="8"/>
  <c r="I143" i="8"/>
  <c r="M143" i="8" s="1"/>
  <c r="H143" i="8"/>
  <c r="I142" i="8"/>
  <c r="M142" i="8" s="1"/>
  <c r="H142" i="8"/>
  <c r="I141" i="8"/>
  <c r="M141" i="8" s="1"/>
  <c r="H141" i="8"/>
  <c r="I140" i="8"/>
  <c r="M140" i="8" s="1"/>
  <c r="H140" i="8"/>
  <c r="I139" i="8"/>
  <c r="M139" i="8" s="1"/>
  <c r="H139" i="8"/>
  <c r="I138" i="8"/>
  <c r="M138" i="8" s="1"/>
  <c r="H138" i="8"/>
  <c r="I137" i="8"/>
  <c r="M137" i="8" s="1"/>
  <c r="H137" i="8"/>
  <c r="I136" i="8"/>
  <c r="M136" i="8" s="1"/>
  <c r="H136" i="8"/>
  <c r="I135" i="8"/>
  <c r="M135" i="8" s="1"/>
  <c r="H135" i="8"/>
  <c r="I134" i="8"/>
  <c r="M134" i="8" s="1"/>
  <c r="H134" i="8"/>
  <c r="I133" i="8"/>
  <c r="M133" i="8" s="1"/>
  <c r="H133" i="8"/>
  <c r="I132" i="8"/>
  <c r="M132" i="8" s="1"/>
  <c r="H132" i="8"/>
  <c r="I131" i="8"/>
  <c r="M131" i="8" s="1"/>
  <c r="H131" i="8"/>
  <c r="I130" i="8"/>
  <c r="M130" i="8" s="1"/>
  <c r="H130" i="8"/>
  <c r="I129" i="8"/>
  <c r="M129" i="8" s="1"/>
  <c r="H129" i="8"/>
  <c r="I128" i="8"/>
  <c r="M128" i="8" s="1"/>
  <c r="H128" i="8"/>
  <c r="I127" i="8"/>
  <c r="M127" i="8" s="1"/>
  <c r="H127" i="8"/>
  <c r="I126" i="8"/>
  <c r="M126" i="8" s="1"/>
  <c r="H126" i="8"/>
  <c r="I125" i="8"/>
  <c r="M125" i="8" s="1"/>
  <c r="H125" i="8"/>
  <c r="I124" i="8"/>
  <c r="M124" i="8" s="1"/>
  <c r="H124" i="8"/>
  <c r="I123" i="8"/>
  <c r="M123" i="8" s="1"/>
  <c r="H123" i="8"/>
  <c r="I122" i="8"/>
  <c r="M122" i="8" s="1"/>
  <c r="H122" i="8"/>
  <c r="I121" i="8"/>
  <c r="M121" i="8" s="1"/>
  <c r="H121" i="8"/>
  <c r="I120" i="8"/>
  <c r="M120" i="8" s="1"/>
  <c r="H120" i="8"/>
  <c r="I119" i="8"/>
  <c r="M119" i="8" s="1"/>
  <c r="H119" i="8"/>
  <c r="I118" i="8"/>
  <c r="M118" i="8" s="1"/>
  <c r="H118" i="8"/>
  <c r="I117" i="8"/>
  <c r="M117" i="8" s="1"/>
  <c r="H117" i="8"/>
  <c r="I116" i="8"/>
  <c r="M116" i="8" s="1"/>
  <c r="H116" i="8"/>
  <c r="I115" i="8"/>
  <c r="M115" i="8" s="1"/>
  <c r="H115" i="8"/>
  <c r="I114" i="8"/>
  <c r="M114" i="8" s="1"/>
  <c r="H114" i="8"/>
  <c r="I113" i="8"/>
  <c r="M113" i="8" s="1"/>
  <c r="H113" i="8"/>
  <c r="I112" i="8"/>
  <c r="M112" i="8" s="1"/>
  <c r="H112" i="8"/>
  <c r="I111" i="8"/>
  <c r="M111" i="8" s="1"/>
  <c r="H111" i="8"/>
  <c r="I110" i="8"/>
  <c r="M110" i="8" s="1"/>
  <c r="H110" i="8"/>
  <c r="X109" i="8"/>
  <c r="I109" i="8"/>
  <c r="M109" i="8" s="1"/>
  <c r="H109" i="8"/>
  <c r="I108" i="8"/>
  <c r="M108" i="8" s="1"/>
  <c r="H108" i="8"/>
  <c r="I107" i="8"/>
  <c r="M107" i="8" s="1"/>
  <c r="H107" i="8"/>
  <c r="I106" i="8"/>
  <c r="M106" i="8" s="1"/>
  <c r="H106" i="8"/>
  <c r="I105" i="8"/>
  <c r="M105" i="8" s="1"/>
  <c r="H105" i="8"/>
  <c r="I104" i="8"/>
  <c r="M104" i="8" s="1"/>
  <c r="H104" i="8"/>
  <c r="I103" i="8"/>
  <c r="M103" i="8" s="1"/>
  <c r="H103" i="8"/>
  <c r="I102" i="8"/>
  <c r="M102" i="8" s="1"/>
  <c r="H102" i="8"/>
  <c r="I101" i="8"/>
  <c r="M101" i="8" s="1"/>
  <c r="H101" i="8"/>
  <c r="I100" i="8"/>
  <c r="M100" i="8" s="1"/>
  <c r="H100" i="8"/>
  <c r="I99" i="8"/>
  <c r="M99" i="8" s="1"/>
  <c r="H99" i="8"/>
  <c r="I98" i="8"/>
  <c r="M98" i="8" s="1"/>
  <c r="H98" i="8"/>
  <c r="I97" i="8"/>
  <c r="M97" i="8" s="1"/>
  <c r="H97" i="8"/>
  <c r="I96" i="8"/>
  <c r="M96" i="8" s="1"/>
  <c r="H96" i="8"/>
  <c r="I95" i="8"/>
  <c r="M95" i="8" s="1"/>
  <c r="H95" i="8"/>
  <c r="I94" i="8"/>
  <c r="M94" i="8" s="1"/>
  <c r="H94" i="8"/>
  <c r="I93" i="8"/>
  <c r="M93" i="8" s="1"/>
  <c r="H93" i="8"/>
  <c r="I92" i="8"/>
  <c r="M92" i="8" s="1"/>
  <c r="H92" i="8"/>
  <c r="I91" i="8"/>
  <c r="M91" i="8" s="1"/>
  <c r="H91" i="8"/>
  <c r="I90" i="8"/>
  <c r="M90" i="8" s="1"/>
  <c r="H90" i="8"/>
  <c r="I89" i="8"/>
  <c r="M89" i="8" s="1"/>
  <c r="H89" i="8"/>
  <c r="I88" i="8"/>
  <c r="M88" i="8" s="1"/>
  <c r="H88" i="8"/>
  <c r="I87" i="8"/>
  <c r="M87" i="8" s="1"/>
  <c r="H87" i="8"/>
  <c r="I86" i="8"/>
  <c r="M86" i="8" s="1"/>
  <c r="H86" i="8"/>
  <c r="I85" i="8"/>
  <c r="M85" i="8" s="1"/>
  <c r="H85" i="8"/>
  <c r="I84" i="8"/>
  <c r="M84" i="8" s="1"/>
  <c r="H84" i="8"/>
  <c r="I83" i="8"/>
  <c r="M83" i="8" s="1"/>
  <c r="H83" i="8"/>
  <c r="I82" i="8"/>
  <c r="M82" i="8" s="1"/>
  <c r="H82" i="8"/>
  <c r="I81" i="8"/>
  <c r="M81" i="8" s="1"/>
  <c r="H81" i="8"/>
  <c r="I80" i="8"/>
  <c r="M80" i="8" s="1"/>
  <c r="H80" i="8"/>
  <c r="I79" i="8"/>
  <c r="M79" i="8" s="1"/>
  <c r="H79" i="8"/>
  <c r="I78" i="8"/>
  <c r="M78" i="8" s="1"/>
  <c r="H78" i="8"/>
  <c r="I77" i="8"/>
  <c r="M77" i="8" s="1"/>
  <c r="H77" i="8"/>
  <c r="I76" i="8"/>
  <c r="M76" i="8" s="1"/>
  <c r="H76" i="8"/>
  <c r="I75" i="8"/>
  <c r="M75" i="8" s="1"/>
  <c r="H75" i="8"/>
  <c r="I74" i="8"/>
  <c r="M74" i="8" s="1"/>
  <c r="H74" i="8"/>
  <c r="I73" i="8"/>
  <c r="M73" i="8" s="1"/>
  <c r="H73" i="8"/>
  <c r="X72" i="8"/>
  <c r="I72" i="8"/>
  <c r="M72" i="8" s="1"/>
  <c r="H72" i="8"/>
  <c r="I71" i="8"/>
  <c r="M71" i="8" s="1"/>
  <c r="H71" i="8"/>
  <c r="I70" i="8"/>
  <c r="M70" i="8" s="1"/>
  <c r="H70" i="8"/>
  <c r="I69" i="8"/>
  <c r="M69" i="8" s="1"/>
  <c r="H69" i="8"/>
  <c r="I68" i="8"/>
  <c r="M68" i="8" s="1"/>
  <c r="H68" i="8"/>
  <c r="I67" i="8"/>
  <c r="M67" i="8" s="1"/>
  <c r="H67" i="8"/>
  <c r="I66" i="8"/>
  <c r="M66" i="8" s="1"/>
  <c r="H66" i="8"/>
  <c r="I65" i="8"/>
  <c r="M65" i="8" s="1"/>
  <c r="H65" i="8"/>
  <c r="I64" i="8"/>
  <c r="M64" i="8" s="1"/>
  <c r="H64" i="8"/>
  <c r="I63" i="8"/>
  <c r="M63" i="8" s="1"/>
  <c r="H63" i="8"/>
  <c r="I62" i="8"/>
  <c r="M62" i="8" s="1"/>
  <c r="H62" i="8"/>
  <c r="I61" i="8"/>
  <c r="M61" i="8" s="1"/>
  <c r="H61" i="8"/>
  <c r="I60" i="8"/>
  <c r="M60" i="8" s="1"/>
  <c r="H60" i="8"/>
  <c r="I59" i="8"/>
  <c r="M59" i="8" s="1"/>
  <c r="H59" i="8"/>
  <c r="I58" i="8"/>
  <c r="M58" i="8" s="1"/>
  <c r="H58" i="8"/>
  <c r="I57" i="8"/>
  <c r="M57" i="8" s="1"/>
  <c r="H57" i="8"/>
  <c r="I56" i="8"/>
  <c r="M56" i="8" s="1"/>
  <c r="H56" i="8"/>
  <c r="I55" i="8"/>
  <c r="M55" i="8" s="1"/>
  <c r="H55" i="8"/>
  <c r="I54" i="8"/>
  <c r="M54" i="8" s="1"/>
  <c r="H54" i="8"/>
  <c r="I53" i="8"/>
  <c r="M53" i="8" s="1"/>
  <c r="H53" i="8"/>
  <c r="I52" i="8"/>
  <c r="M52" i="8" s="1"/>
  <c r="H52" i="8"/>
  <c r="I51" i="8"/>
  <c r="M51" i="8" s="1"/>
  <c r="H51" i="8"/>
  <c r="I50" i="8"/>
  <c r="M50" i="8" s="1"/>
  <c r="H50" i="8"/>
  <c r="I49" i="8"/>
  <c r="M49" i="8" s="1"/>
  <c r="H49" i="8"/>
  <c r="I48" i="8"/>
  <c r="M48" i="8" s="1"/>
  <c r="H48" i="8"/>
  <c r="I47" i="8"/>
  <c r="M47" i="8" s="1"/>
  <c r="H47" i="8"/>
  <c r="I46" i="8"/>
  <c r="M46" i="8" s="1"/>
  <c r="H46" i="8"/>
  <c r="I45" i="8"/>
  <c r="M45" i="8" s="1"/>
  <c r="H45" i="8"/>
  <c r="I44" i="8"/>
  <c r="M44" i="8" s="1"/>
  <c r="H44" i="8"/>
  <c r="I43" i="8"/>
  <c r="M43" i="8" s="1"/>
  <c r="H43" i="8"/>
  <c r="X42" i="8"/>
  <c r="P42" i="8" s="1"/>
  <c r="Q42" i="8"/>
  <c r="I42" i="8"/>
  <c r="M42" i="8" s="1"/>
  <c r="H42" i="8"/>
  <c r="I41" i="8"/>
  <c r="M41" i="8" s="1"/>
  <c r="H41" i="8"/>
  <c r="I40" i="8"/>
  <c r="M40" i="8" s="1"/>
  <c r="H40" i="8"/>
  <c r="I39" i="8"/>
  <c r="M39" i="8" s="1"/>
  <c r="H39" i="8"/>
  <c r="I38" i="8"/>
  <c r="M38" i="8" s="1"/>
  <c r="H38" i="8"/>
  <c r="I37" i="8"/>
  <c r="M37" i="8" s="1"/>
  <c r="H37" i="8"/>
  <c r="I36" i="8"/>
  <c r="M36" i="8" s="1"/>
  <c r="H36" i="8"/>
  <c r="I35" i="8"/>
  <c r="M35" i="8" s="1"/>
  <c r="H35" i="8"/>
  <c r="I34" i="8"/>
  <c r="M34" i="8" s="1"/>
  <c r="H34" i="8"/>
  <c r="I33" i="8"/>
  <c r="M33" i="8" s="1"/>
  <c r="H33" i="8"/>
  <c r="I32" i="8"/>
  <c r="M32" i="8" s="1"/>
  <c r="H32" i="8"/>
  <c r="I31" i="8"/>
  <c r="M31" i="8" s="1"/>
  <c r="H31" i="8"/>
  <c r="I30" i="8"/>
  <c r="M30" i="8" s="1"/>
  <c r="H30" i="8"/>
  <c r="I29" i="8"/>
  <c r="M29" i="8" s="1"/>
  <c r="H29" i="8"/>
  <c r="I28" i="8"/>
  <c r="M28" i="8" s="1"/>
  <c r="H28" i="8"/>
  <c r="I27" i="8"/>
  <c r="M27" i="8" s="1"/>
  <c r="H27" i="8"/>
  <c r="I26" i="8"/>
  <c r="M26" i="8" s="1"/>
  <c r="H26" i="8"/>
  <c r="I25" i="8"/>
  <c r="M25" i="8" s="1"/>
  <c r="H25" i="8"/>
  <c r="I24" i="8"/>
  <c r="M24" i="8" s="1"/>
  <c r="H24" i="8"/>
  <c r="I23" i="8"/>
  <c r="M23" i="8" s="1"/>
  <c r="H23" i="8"/>
  <c r="I22" i="8"/>
  <c r="M22" i="8" s="1"/>
  <c r="H22" i="8"/>
  <c r="I21" i="8"/>
  <c r="M21" i="8" s="1"/>
  <c r="H21" i="8"/>
  <c r="I20" i="8"/>
  <c r="M20" i="8" s="1"/>
  <c r="H20" i="8"/>
  <c r="I19" i="8"/>
  <c r="M19" i="8" s="1"/>
  <c r="H19" i="8"/>
  <c r="I18" i="8"/>
  <c r="M18" i="8" s="1"/>
  <c r="H18" i="8"/>
  <c r="I17" i="8"/>
  <c r="M17" i="8" s="1"/>
  <c r="H17" i="8"/>
  <c r="I16" i="8"/>
  <c r="M16" i="8" s="1"/>
  <c r="H16" i="8"/>
  <c r="I15" i="8"/>
  <c r="M15" i="8" s="1"/>
  <c r="H15" i="8"/>
  <c r="I14" i="8"/>
  <c r="M14" i="8" s="1"/>
  <c r="H14" i="8"/>
  <c r="I13" i="8"/>
  <c r="M13" i="8" s="1"/>
  <c r="H13" i="8"/>
  <c r="I12" i="8"/>
  <c r="M12" i="8" s="1"/>
  <c r="H12" i="8"/>
  <c r="I11" i="8"/>
  <c r="M11" i="8" s="1"/>
  <c r="H11" i="8"/>
  <c r="I10" i="8"/>
  <c r="M10" i="8" s="1"/>
  <c r="H10" i="8"/>
  <c r="I9" i="8"/>
  <c r="M9" i="8" s="1"/>
  <c r="H9" i="8"/>
  <c r="I8" i="8"/>
  <c r="M8" i="8" s="1"/>
  <c r="H8" i="8"/>
  <c r="I7" i="8"/>
  <c r="M7" i="8" s="1"/>
  <c r="H7" i="8"/>
  <c r="I6" i="8"/>
  <c r="M6" i="8" s="1"/>
  <c r="H6" i="8"/>
  <c r="I216" i="1" l="1"/>
  <c r="M216" i="1" s="1"/>
  <c r="H216" i="1"/>
  <c r="I215" i="1"/>
  <c r="M215" i="1" s="1"/>
  <c r="H215" i="1"/>
  <c r="H82" i="1"/>
  <c r="I82" i="1"/>
  <c r="M82" i="1" s="1"/>
  <c r="H6" i="1"/>
  <c r="I6" i="1"/>
  <c r="M6" i="1" s="1"/>
  <c r="H7" i="1"/>
  <c r="I7" i="1"/>
  <c r="M7" i="1" s="1"/>
  <c r="I8" i="1"/>
  <c r="M8" i="1" s="1"/>
  <c r="I9" i="1"/>
  <c r="M9" i="1" s="1"/>
  <c r="I10" i="1"/>
  <c r="M10" i="1" s="1"/>
  <c r="I11" i="1"/>
  <c r="M11" i="1" s="1"/>
  <c r="I12" i="1"/>
  <c r="M12" i="1" s="1"/>
  <c r="I13" i="1"/>
  <c r="M13" i="1" s="1"/>
  <c r="I14" i="1"/>
  <c r="M14" i="1" s="1"/>
  <c r="I15" i="1"/>
  <c r="M15" i="1" s="1"/>
  <c r="I16" i="1"/>
  <c r="M16" i="1" s="1"/>
  <c r="I17" i="1"/>
  <c r="M17" i="1" s="1"/>
  <c r="I18" i="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34" i="1"/>
  <c r="M34" i="1" s="1"/>
  <c r="I35" i="1"/>
  <c r="M35" i="1" s="1"/>
  <c r="I36" i="1"/>
  <c r="M36" i="1" s="1"/>
  <c r="I37" i="1"/>
  <c r="M37" i="1" s="1"/>
  <c r="I38" i="1"/>
  <c r="M38" i="1" s="1"/>
  <c r="I39" i="1"/>
  <c r="M39" i="1" s="1"/>
  <c r="I40" i="1"/>
  <c r="M40" i="1" s="1"/>
  <c r="I41" i="1"/>
  <c r="M41" i="1" s="1"/>
  <c r="I42" i="1"/>
  <c r="M42" i="1" s="1"/>
  <c r="I43" i="1"/>
  <c r="M43" i="1" s="1"/>
  <c r="I44" i="1"/>
  <c r="M44" i="1" s="1"/>
  <c r="I45" i="1"/>
  <c r="M45" i="1" s="1"/>
  <c r="I46" i="1"/>
  <c r="M46" i="1" s="1"/>
  <c r="I47" i="1"/>
  <c r="M47" i="1" s="1"/>
  <c r="I48" i="1"/>
  <c r="M48" i="1" s="1"/>
  <c r="I49" i="1"/>
  <c r="M49" i="1" s="1"/>
  <c r="I50" i="1"/>
  <c r="M50" i="1" s="1"/>
  <c r="I51" i="1"/>
  <c r="M51" i="1" s="1"/>
  <c r="I52" i="1"/>
  <c r="M52" i="1" s="1"/>
  <c r="I53" i="1"/>
  <c r="M53" i="1" s="1"/>
  <c r="I54" i="1"/>
  <c r="M54" i="1" s="1"/>
  <c r="I55" i="1"/>
  <c r="M55" i="1" s="1"/>
  <c r="I56" i="1"/>
  <c r="M56" i="1" s="1"/>
  <c r="I57" i="1"/>
  <c r="M57" i="1" s="1"/>
  <c r="I58" i="1"/>
  <c r="M58" i="1" s="1"/>
  <c r="I60" i="1"/>
  <c r="M60" i="1" s="1"/>
  <c r="I61" i="1"/>
  <c r="M61" i="1" s="1"/>
  <c r="I62" i="1"/>
  <c r="M62" i="1" s="1"/>
  <c r="I63" i="1"/>
  <c r="M63" i="1" s="1"/>
  <c r="I64" i="1"/>
  <c r="M64" i="1" s="1"/>
  <c r="I65" i="1"/>
  <c r="M65" i="1" s="1"/>
  <c r="I66" i="1"/>
  <c r="M66" i="1" s="1"/>
  <c r="I67" i="1"/>
  <c r="M67" i="1" s="1"/>
  <c r="I68" i="1"/>
  <c r="M68" i="1" s="1"/>
  <c r="I69" i="1"/>
  <c r="M69" i="1" s="1"/>
  <c r="I70" i="1"/>
  <c r="M70" i="1" s="1"/>
  <c r="I71" i="1"/>
  <c r="M71" i="1" s="1"/>
  <c r="I72" i="1"/>
  <c r="M72" i="1" s="1"/>
  <c r="I73" i="1"/>
  <c r="M73" i="1" s="1"/>
  <c r="I74" i="1"/>
  <c r="M74" i="1" s="1"/>
  <c r="I75" i="1"/>
  <c r="M75" i="1" s="1"/>
  <c r="I76" i="1"/>
  <c r="M76" i="1" s="1"/>
  <c r="I77" i="1"/>
  <c r="M77" i="1" s="1"/>
  <c r="I78" i="1"/>
  <c r="M78" i="1" s="1"/>
  <c r="I79" i="1"/>
  <c r="M79" i="1" s="1"/>
  <c r="I80" i="1"/>
  <c r="M80" i="1" s="1"/>
  <c r="I81" i="1"/>
  <c r="M81" i="1" s="1"/>
  <c r="I83" i="1"/>
  <c r="M83" i="1" s="1"/>
  <c r="I84" i="1"/>
  <c r="M84" i="1" s="1"/>
  <c r="I85" i="1"/>
  <c r="M85" i="1" s="1"/>
  <c r="I86" i="1"/>
  <c r="M86" i="1" s="1"/>
  <c r="I87" i="1"/>
  <c r="M87" i="1" s="1"/>
  <c r="I88" i="1"/>
  <c r="M88" i="1" s="1"/>
  <c r="I89" i="1"/>
  <c r="M89" i="1" s="1"/>
  <c r="I90" i="1"/>
  <c r="M90" i="1" s="1"/>
  <c r="I91" i="1"/>
  <c r="M91" i="1" s="1"/>
  <c r="I92" i="1"/>
  <c r="M92" i="1" s="1"/>
  <c r="I93" i="1"/>
  <c r="M93" i="1" s="1"/>
  <c r="I94" i="1"/>
  <c r="M94" i="1" s="1"/>
  <c r="I95" i="1"/>
  <c r="M95" i="1" s="1"/>
  <c r="I96" i="1"/>
  <c r="M96" i="1" s="1"/>
  <c r="I97" i="1"/>
  <c r="M97" i="1" s="1"/>
  <c r="I98" i="1"/>
  <c r="M98" i="1" s="1"/>
  <c r="I99" i="1"/>
  <c r="M99" i="1" s="1"/>
  <c r="I100" i="1"/>
  <c r="M100" i="1" s="1"/>
  <c r="I101" i="1"/>
  <c r="M101" i="1" s="1"/>
  <c r="I102" i="1"/>
  <c r="M102" i="1" s="1"/>
  <c r="I103" i="1"/>
  <c r="M103" i="1" s="1"/>
  <c r="I104" i="1"/>
  <c r="M104" i="1" s="1"/>
  <c r="I105" i="1"/>
  <c r="M105" i="1" s="1"/>
  <c r="I106" i="1"/>
  <c r="M106" i="1" s="1"/>
  <c r="I107" i="1"/>
  <c r="M107" i="1" s="1"/>
  <c r="I108" i="1"/>
  <c r="M108" i="1" s="1"/>
  <c r="I109" i="1"/>
  <c r="M109" i="1" s="1"/>
  <c r="I110" i="1"/>
  <c r="M110" i="1" s="1"/>
  <c r="I111" i="1"/>
  <c r="M111" i="1" s="1"/>
  <c r="I112" i="1"/>
  <c r="M112" i="1" s="1"/>
  <c r="I113" i="1"/>
  <c r="M113" i="1" s="1"/>
  <c r="I114" i="1"/>
  <c r="M114" i="1" s="1"/>
  <c r="I115" i="1"/>
  <c r="M115" i="1" s="1"/>
  <c r="I116" i="1"/>
  <c r="M116" i="1" s="1"/>
  <c r="I117" i="1"/>
  <c r="M117" i="1" s="1"/>
  <c r="I118" i="1"/>
  <c r="M118" i="1" s="1"/>
  <c r="I119" i="1"/>
  <c r="M119" i="1" s="1"/>
  <c r="I120" i="1"/>
  <c r="M120" i="1" s="1"/>
  <c r="I121" i="1"/>
  <c r="M121" i="1" s="1"/>
  <c r="I122" i="1"/>
  <c r="M122" i="1" s="1"/>
  <c r="I123" i="1"/>
  <c r="M123" i="1" s="1"/>
  <c r="I124" i="1"/>
  <c r="M124" i="1" s="1"/>
  <c r="I125" i="1"/>
  <c r="M125" i="1" s="1"/>
  <c r="I126" i="1"/>
  <c r="M126" i="1" s="1"/>
  <c r="I127" i="1"/>
  <c r="M127" i="1" s="1"/>
  <c r="I128" i="1"/>
  <c r="M128" i="1" s="1"/>
  <c r="I129" i="1"/>
  <c r="M129" i="1" s="1"/>
  <c r="I130" i="1"/>
  <c r="M130" i="1" s="1"/>
  <c r="I131" i="1"/>
  <c r="M131" i="1" s="1"/>
  <c r="I132" i="1"/>
  <c r="M132" i="1" s="1"/>
  <c r="I133" i="1"/>
  <c r="M133" i="1" s="1"/>
  <c r="I134" i="1"/>
  <c r="M134" i="1" s="1"/>
  <c r="I135" i="1"/>
  <c r="M135" i="1" s="1"/>
  <c r="I136" i="1"/>
  <c r="M136" i="1" s="1"/>
  <c r="I137" i="1"/>
  <c r="M137" i="1" s="1"/>
  <c r="I138" i="1"/>
  <c r="M138" i="1" s="1"/>
  <c r="I139" i="1"/>
  <c r="M139" i="1" s="1"/>
  <c r="I140" i="1"/>
  <c r="M140" i="1" s="1"/>
  <c r="I141" i="1"/>
  <c r="M141" i="1" s="1"/>
  <c r="I142" i="1"/>
  <c r="M142" i="1" s="1"/>
  <c r="I143" i="1"/>
  <c r="M143" i="1" s="1"/>
  <c r="I144" i="1"/>
  <c r="M144" i="1" s="1"/>
  <c r="I145" i="1"/>
  <c r="M145" i="1" s="1"/>
  <c r="I146" i="1"/>
  <c r="M146" i="1" s="1"/>
  <c r="I147" i="1"/>
  <c r="M147" i="1" s="1"/>
  <c r="I148" i="1"/>
  <c r="M148" i="1" s="1"/>
  <c r="I149" i="1"/>
  <c r="M149" i="1" s="1"/>
  <c r="I150" i="1"/>
  <c r="M150" i="1" s="1"/>
  <c r="I59" i="1"/>
  <c r="M59" i="1" s="1"/>
  <c r="I151" i="1"/>
  <c r="M151" i="1" s="1"/>
  <c r="I152" i="1"/>
  <c r="M152" i="1" s="1"/>
  <c r="I153" i="1"/>
  <c r="M153" i="1" s="1"/>
  <c r="I154" i="1"/>
  <c r="M154" i="1" s="1"/>
  <c r="I155" i="1"/>
  <c r="M155" i="1" s="1"/>
  <c r="I156" i="1"/>
  <c r="M156" i="1" s="1"/>
  <c r="I157" i="1"/>
  <c r="M157" i="1" s="1"/>
  <c r="I158" i="1"/>
  <c r="M158" i="1" s="1"/>
  <c r="I159" i="1"/>
  <c r="M159" i="1" s="1"/>
  <c r="I160" i="1"/>
  <c r="M160" i="1" s="1"/>
  <c r="I161" i="1"/>
  <c r="M161" i="1" s="1"/>
  <c r="I162" i="1"/>
  <c r="M162" i="1" s="1"/>
  <c r="I163" i="1"/>
  <c r="M163" i="1" s="1"/>
  <c r="I164" i="1"/>
  <c r="M164" i="1" s="1"/>
  <c r="I165" i="1"/>
  <c r="M165" i="1" s="1"/>
  <c r="I166" i="1"/>
  <c r="M166" i="1" s="1"/>
  <c r="I167" i="1"/>
  <c r="M167" i="1" s="1"/>
  <c r="I168" i="1"/>
  <c r="M168" i="1" s="1"/>
  <c r="I169" i="1"/>
  <c r="M169" i="1" s="1"/>
  <c r="I170" i="1"/>
  <c r="M170" i="1" s="1"/>
  <c r="I171" i="1"/>
  <c r="M171" i="1" s="1"/>
  <c r="I172" i="1"/>
  <c r="M172" i="1" s="1"/>
  <c r="I173" i="1"/>
  <c r="M173" i="1" s="1"/>
  <c r="I174" i="1"/>
  <c r="M174" i="1" s="1"/>
  <c r="I175" i="1"/>
  <c r="M175" i="1" s="1"/>
  <c r="I176" i="1"/>
  <c r="M176" i="1" s="1"/>
  <c r="I177" i="1"/>
  <c r="M177" i="1" s="1"/>
  <c r="I178" i="1"/>
  <c r="M178" i="1" s="1"/>
  <c r="I179" i="1"/>
  <c r="M179" i="1" s="1"/>
  <c r="I180" i="1"/>
  <c r="M180" i="1" s="1"/>
  <c r="I181" i="1"/>
  <c r="M181" i="1" s="1"/>
  <c r="I182" i="1"/>
  <c r="M182" i="1" s="1"/>
  <c r="I183" i="1"/>
  <c r="M183" i="1" s="1"/>
  <c r="I184" i="1"/>
  <c r="M184" i="1" s="1"/>
  <c r="I185" i="1"/>
  <c r="M185" i="1" s="1"/>
  <c r="I186" i="1"/>
  <c r="M186" i="1" s="1"/>
  <c r="I187" i="1"/>
  <c r="M187" i="1" s="1"/>
  <c r="I188" i="1"/>
  <c r="M188" i="1" s="1"/>
  <c r="I189" i="1"/>
  <c r="M189" i="1" s="1"/>
  <c r="I190" i="1"/>
  <c r="M190" i="1" s="1"/>
  <c r="I191" i="1"/>
  <c r="M191" i="1" s="1"/>
  <c r="I192" i="1"/>
  <c r="M192" i="1" s="1"/>
  <c r="I193" i="1"/>
  <c r="M193" i="1" s="1"/>
  <c r="I194" i="1"/>
  <c r="M194" i="1" s="1"/>
  <c r="I195" i="1"/>
  <c r="M195" i="1" s="1"/>
  <c r="I196" i="1"/>
  <c r="M196" i="1" s="1"/>
  <c r="I197" i="1"/>
  <c r="M197" i="1" s="1"/>
  <c r="I198" i="1"/>
  <c r="M198" i="1" s="1"/>
  <c r="I199" i="1"/>
  <c r="M199" i="1" s="1"/>
  <c r="I200" i="1"/>
  <c r="M200" i="1" s="1"/>
  <c r="I201" i="1"/>
  <c r="M201" i="1" s="1"/>
  <c r="I202" i="1"/>
  <c r="M202" i="1" s="1"/>
  <c r="I203" i="1"/>
  <c r="M203" i="1" s="1"/>
  <c r="I204" i="1"/>
  <c r="M204" i="1" s="1"/>
  <c r="I205" i="1"/>
  <c r="M205" i="1" s="1"/>
  <c r="I206" i="1"/>
  <c r="M206" i="1" s="1"/>
  <c r="I207" i="1"/>
  <c r="M207" i="1" s="1"/>
  <c r="I208" i="1"/>
  <c r="M208" i="1" s="1"/>
  <c r="I209" i="1"/>
  <c r="M209" i="1" s="1"/>
  <c r="I211" i="1"/>
  <c r="M211" i="1" s="1"/>
  <c r="I212" i="1"/>
  <c r="M212" i="1" s="1"/>
  <c r="I213" i="1"/>
  <c r="M213" i="1" s="1"/>
  <c r="I214" i="1"/>
  <c r="M214" i="1" s="1"/>
  <c r="I217" i="1"/>
  <c r="M217" i="1" s="1"/>
  <c r="I218" i="1"/>
  <c r="M218" i="1" s="1"/>
  <c r="I220" i="1"/>
  <c r="M220" i="1" s="1"/>
  <c r="I221" i="1"/>
  <c r="M221" i="1" s="1"/>
  <c r="I222" i="1"/>
  <c r="M222" i="1" s="1"/>
  <c r="I223" i="1"/>
  <c r="M223" i="1" s="1"/>
  <c r="I224" i="1"/>
  <c r="M224" i="1" s="1"/>
  <c r="I225" i="1"/>
  <c r="M225" i="1" s="1"/>
  <c r="I226" i="1"/>
  <c r="M226" i="1" s="1"/>
  <c r="I227" i="1"/>
  <c r="M227" i="1" s="1"/>
  <c r="I228" i="1"/>
  <c r="M228" i="1" s="1"/>
  <c r="I229" i="1"/>
  <c r="M229" i="1" s="1"/>
  <c r="I230" i="1"/>
  <c r="M230" i="1" s="1"/>
  <c r="I231" i="1"/>
  <c r="M231" i="1" s="1"/>
  <c r="I232" i="1"/>
  <c r="M232" i="1" s="1"/>
  <c r="I233" i="1"/>
  <c r="M233" i="1" s="1"/>
  <c r="I234" i="1"/>
  <c r="M234" i="1" s="1"/>
  <c r="I235" i="1"/>
  <c r="M235" i="1" s="1"/>
  <c r="I236" i="1"/>
  <c r="M236" i="1" s="1"/>
  <c r="I237" i="1"/>
  <c r="M237" i="1" s="1"/>
  <c r="I238" i="1"/>
  <c r="M238" i="1" s="1"/>
  <c r="I239" i="1"/>
  <c r="M239" i="1" s="1"/>
  <c r="I240" i="1"/>
  <c r="M240" i="1" s="1"/>
  <c r="I241" i="1"/>
  <c r="M241" i="1" s="1"/>
  <c r="I242" i="1"/>
  <c r="M242" i="1" s="1"/>
  <c r="I243" i="1"/>
  <c r="M243" i="1" s="1"/>
  <c r="I244" i="1"/>
  <c r="M244" i="1" s="1"/>
  <c r="I245" i="1"/>
  <c r="M245" i="1" s="1"/>
  <c r="I246" i="1"/>
  <c r="M246" i="1" s="1"/>
  <c r="I247" i="1"/>
  <c r="M247" i="1" s="1"/>
  <c r="I248" i="1"/>
  <c r="M248" i="1" s="1"/>
  <c r="I249" i="1"/>
  <c r="M249" i="1" s="1"/>
  <c r="I250" i="1"/>
  <c r="M250" i="1" s="1"/>
  <c r="I251" i="1"/>
  <c r="M251" i="1" s="1"/>
  <c r="I252" i="1"/>
  <c r="M252" i="1" s="1"/>
  <c r="I253" i="1"/>
  <c r="M253" i="1" s="1"/>
  <c r="I254" i="1"/>
  <c r="M254" i="1" s="1"/>
  <c r="I255" i="1"/>
  <c r="M255" i="1" s="1"/>
  <c r="I256" i="1"/>
  <c r="M256" i="1" s="1"/>
  <c r="I257" i="1"/>
  <c r="M257" i="1" s="1"/>
  <c r="I258" i="1"/>
  <c r="M258" i="1" s="1"/>
  <c r="I259" i="1"/>
  <c r="M259" i="1" s="1"/>
  <c r="I260" i="1"/>
  <c r="M260" i="1" s="1"/>
  <c r="I261" i="1"/>
  <c r="M261" i="1" s="1"/>
  <c r="I262" i="1"/>
  <c r="M262" i="1" s="1"/>
  <c r="I263" i="1"/>
  <c r="M263" i="1" s="1"/>
  <c r="I264" i="1"/>
  <c r="M264" i="1" s="1"/>
  <c r="I265" i="1"/>
  <c r="M265" i="1" s="1"/>
  <c r="I266" i="1"/>
  <c r="M266" i="1" s="1"/>
  <c r="I267" i="1"/>
  <c r="M267" i="1" s="1"/>
  <c r="I268" i="1"/>
  <c r="M268" i="1" s="1"/>
  <c r="I269" i="1"/>
  <c r="M269" i="1" s="1"/>
  <c r="I270" i="1"/>
  <c r="M270" i="1" s="1"/>
  <c r="I271" i="1"/>
  <c r="M271" i="1" s="1"/>
  <c r="I272" i="1"/>
  <c r="M272" i="1" s="1"/>
  <c r="I273" i="1"/>
  <c r="M273" i="1" s="1"/>
  <c r="I274" i="1"/>
  <c r="M274" i="1" s="1"/>
  <c r="I275" i="1"/>
  <c r="M275" i="1" s="1"/>
  <c r="I276" i="1"/>
  <c r="M276" i="1" s="1"/>
  <c r="I277" i="1"/>
  <c r="M277" i="1" s="1"/>
  <c r="I278" i="1"/>
  <c r="M278" i="1" s="1"/>
  <c r="I279" i="1"/>
  <c r="M279" i="1" s="1"/>
  <c r="I280" i="1"/>
  <c r="M280" i="1" s="1"/>
  <c r="I281" i="1"/>
  <c r="M281" i="1" s="1"/>
  <c r="I282" i="1"/>
  <c r="M282" i="1" s="1"/>
  <c r="I283" i="1"/>
  <c r="M283" i="1" s="1"/>
  <c r="I284" i="1"/>
  <c r="M284" i="1" s="1"/>
  <c r="I285" i="1"/>
  <c r="M285" i="1" s="1"/>
  <c r="I286" i="1"/>
  <c r="M286" i="1" s="1"/>
  <c r="I210" i="1"/>
  <c r="M210" i="1" s="1"/>
  <c r="I219" i="1"/>
  <c r="M219" i="1" s="1"/>
  <c r="I287" i="1"/>
  <c r="M287" i="1" s="1"/>
  <c r="I288" i="1"/>
  <c r="M288" i="1" s="1"/>
  <c r="I289" i="1"/>
  <c r="M289" i="1" s="1"/>
  <c r="I290" i="1"/>
  <c r="M290" i="1" s="1"/>
  <c r="I291" i="1"/>
  <c r="M291" i="1" s="1"/>
  <c r="I292" i="1"/>
  <c r="M292" i="1" s="1"/>
  <c r="I293" i="1"/>
  <c r="M293" i="1" s="1"/>
  <c r="I294" i="1"/>
  <c r="M294" i="1" s="1"/>
  <c r="I295" i="1"/>
  <c r="M295" i="1" s="1"/>
  <c r="I296" i="1"/>
  <c r="M296" i="1" s="1"/>
  <c r="I297" i="1"/>
  <c r="M297" i="1" s="1"/>
  <c r="I298" i="1"/>
  <c r="M298" i="1" s="1"/>
  <c r="I299" i="1"/>
  <c r="M299" i="1" s="1"/>
  <c r="I300" i="1"/>
  <c r="M300" i="1" s="1"/>
  <c r="I301" i="1"/>
  <c r="M301" i="1" s="1"/>
  <c r="I302" i="1"/>
  <c r="M302" i="1" s="1"/>
  <c r="I303" i="1"/>
  <c r="M303" i="1" s="1"/>
  <c r="I304" i="1"/>
  <c r="M304" i="1" s="1"/>
  <c r="I305" i="1"/>
  <c r="M305" i="1" s="1"/>
  <c r="I306" i="1"/>
  <c r="M306" i="1" s="1"/>
  <c r="I307" i="1"/>
  <c r="M307" i="1" s="1"/>
  <c r="I308" i="1"/>
  <c r="M308" i="1" s="1"/>
  <c r="I309" i="1"/>
  <c r="M309" i="1" s="1"/>
  <c r="I310" i="1"/>
  <c r="M310" i="1" s="1"/>
  <c r="I311" i="1"/>
  <c r="M311" i="1" s="1"/>
  <c r="I312" i="1"/>
  <c r="M312" i="1" s="1"/>
  <c r="I313" i="1"/>
  <c r="M313" i="1" s="1"/>
  <c r="I314" i="1"/>
  <c r="M314" i="1" s="1"/>
  <c r="I315" i="1"/>
  <c r="M315" i="1" s="1"/>
  <c r="I316" i="1"/>
  <c r="M316" i="1" s="1"/>
  <c r="I317" i="1"/>
  <c r="M317" i="1" s="1"/>
  <c r="I318" i="1"/>
  <c r="M318" i="1" s="1"/>
  <c r="I319" i="1"/>
  <c r="M319" i="1" s="1"/>
  <c r="I320" i="1"/>
  <c r="M320" i="1" s="1"/>
  <c r="I321" i="1"/>
  <c r="M321" i="1" s="1"/>
  <c r="I322" i="1"/>
  <c r="M322" i="1" s="1"/>
  <c r="I323" i="1"/>
  <c r="M323" i="1" s="1"/>
  <c r="I324" i="1"/>
  <c r="M324" i="1" s="1"/>
  <c r="I326" i="1"/>
  <c r="M326" i="1" s="1"/>
  <c r="I327" i="1"/>
  <c r="M327" i="1" s="1"/>
  <c r="I328" i="1"/>
  <c r="M328" i="1" s="1"/>
  <c r="I329" i="1"/>
  <c r="M329" i="1" s="1"/>
  <c r="I330" i="1"/>
  <c r="M330" i="1" s="1"/>
  <c r="I331" i="1"/>
  <c r="M331" i="1" s="1"/>
  <c r="M332" i="1"/>
  <c r="I333" i="1"/>
  <c r="M333" i="1" s="1"/>
  <c r="I334" i="1"/>
  <c r="M334" i="1" s="1"/>
  <c r="I335" i="1"/>
  <c r="M335" i="1" s="1"/>
  <c r="I336" i="1"/>
  <c r="M336" i="1" s="1"/>
  <c r="I337" i="1"/>
  <c r="M337" i="1" s="1"/>
  <c r="I338" i="1"/>
  <c r="M338" i="1" s="1"/>
  <c r="I339" i="1"/>
  <c r="M339" i="1" s="1"/>
  <c r="I340" i="1"/>
  <c r="M340" i="1" s="1"/>
  <c r="I341" i="1"/>
  <c r="M341" i="1" s="1"/>
  <c r="I342" i="1"/>
  <c r="M342" i="1" s="1"/>
  <c r="I343" i="1"/>
  <c r="M343" i="1" s="1"/>
  <c r="I344" i="1"/>
  <c r="M344" i="1" s="1"/>
  <c r="I345" i="1"/>
  <c r="M345" i="1" s="1"/>
  <c r="I346" i="1"/>
  <c r="M346" i="1" s="1"/>
  <c r="I347" i="1"/>
  <c r="M347" i="1" s="1"/>
  <c r="M348" i="1"/>
  <c r="I349" i="1"/>
  <c r="M349" i="1" s="1"/>
  <c r="I350" i="1"/>
  <c r="M350" i="1" s="1"/>
  <c r="I351" i="1"/>
  <c r="M351" i="1" s="1"/>
  <c r="I352" i="1"/>
  <c r="M352" i="1" s="1"/>
  <c r="I353" i="1"/>
  <c r="M353" i="1" s="1"/>
  <c r="I354" i="1"/>
  <c r="M354" i="1" s="1"/>
  <c r="I355" i="1"/>
  <c r="M355" i="1" s="1"/>
  <c r="I356" i="1"/>
  <c r="M356" i="1" s="1"/>
  <c r="I357" i="1"/>
  <c r="M357" i="1" s="1"/>
  <c r="I358" i="1"/>
  <c r="M358" i="1" s="1"/>
  <c r="I359" i="1"/>
  <c r="M359" i="1" s="1"/>
  <c r="I361" i="1"/>
  <c r="M361" i="1" s="1"/>
  <c r="I362" i="1"/>
  <c r="M362" i="1" s="1"/>
  <c r="I363" i="1"/>
  <c r="M363" i="1" s="1"/>
  <c r="I364" i="1"/>
  <c r="M364" i="1" s="1"/>
  <c r="I365" i="1"/>
  <c r="M365" i="1" s="1"/>
  <c r="I366" i="1"/>
  <c r="M366" i="1" s="1"/>
  <c r="I367" i="1"/>
  <c r="M367" i="1" s="1"/>
  <c r="I369" i="1"/>
  <c r="M369" i="1" s="1"/>
  <c r="I370" i="1"/>
  <c r="M370" i="1" s="1"/>
  <c r="I371" i="1"/>
  <c r="M371" i="1" s="1"/>
  <c r="I372" i="1"/>
  <c r="M372" i="1" s="1"/>
  <c r="I373" i="1"/>
  <c r="M373" i="1" s="1"/>
  <c r="I374" i="1"/>
  <c r="M374" i="1" s="1"/>
  <c r="I375" i="1"/>
  <c r="M375" i="1" s="1"/>
  <c r="I377" i="1"/>
  <c r="M377" i="1" s="1"/>
  <c r="I378" i="1"/>
  <c r="M378" i="1" s="1"/>
  <c r="H378" i="1"/>
  <c r="H377" i="1"/>
  <c r="H375" i="1"/>
  <c r="H374" i="1"/>
  <c r="H373" i="1"/>
  <c r="H372" i="1"/>
  <c r="H371" i="1"/>
  <c r="H370" i="1"/>
  <c r="H369" i="1"/>
  <c r="H367" i="1"/>
  <c r="H366" i="1"/>
  <c r="H365" i="1"/>
  <c r="H364" i="1"/>
  <c r="H363" i="1"/>
  <c r="H362" i="1"/>
  <c r="H361"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19" i="1"/>
  <c r="H210"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8" i="1"/>
  <c r="H217" i="1"/>
  <c r="H214" i="1"/>
  <c r="H213" i="1"/>
  <c r="H212" i="1"/>
  <c r="H211"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59"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1" i="1"/>
  <c r="H80" i="1"/>
  <c r="H79" i="1"/>
  <c r="H78" i="1"/>
  <c r="H77" i="1"/>
  <c r="H76" i="1"/>
  <c r="H75" i="1"/>
  <c r="H74" i="1"/>
  <c r="H73" i="1"/>
  <c r="H72" i="1"/>
  <c r="H71" i="1"/>
  <c r="H70" i="1"/>
  <c r="H69" i="1"/>
  <c r="H68" i="1"/>
  <c r="H67" i="1"/>
  <c r="H66" i="1"/>
  <c r="H65" i="1"/>
  <c r="H64" i="1"/>
  <c r="H63" i="1"/>
  <c r="H62" i="1"/>
  <c r="H61" i="1"/>
  <c r="H60"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Ambrish Shenoy</author>
  </authors>
  <commentList>
    <comment ref="A215" authorId="0" shapeId="0" xr:uid="{00000000-0006-0000-0100-00000100000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xr:uid="{00000000-0006-0000-0100-00000200000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Ambrish Shenoy</author>
  </authors>
  <commentList>
    <comment ref="A215" authorId="0" shapeId="0" xr:uid="{00000000-0006-0000-0200-00000100000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xr:uid="{00000000-0006-0000-0200-00000200000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Ambrish Shenoy</author>
  </authors>
  <commentList>
    <comment ref="A215" authorId="0" shapeId="0" xr:uid="{00000000-0006-0000-0300-00000100000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xr:uid="{00000000-0006-0000-0300-00000200000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sharedStrings.xml><?xml version="1.0" encoding="utf-8"?>
<sst xmlns="http://schemas.openxmlformats.org/spreadsheetml/2006/main" count="19552" uniqueCount="462">
  <si>
    <t xml:space="preserve">Fiscal Year 2026 Nursing Home Rate for FFS Residents and NF QIPP
</t>
  </si>
  <si>
    <t>Facility Identifier</t>
  </si>
  <si>
    <t>Rate Effective as of 07/01/2024</t>
  </si>
  <si>
    <t>Rate Effective as of 07/01/2025</t>
  </si>
  <si>
    <t>Overall NF QIPP Eligibility Results</t>
  </si>
  <si>
    <t>Nursing Facility Quality Incentive Payment Program Results (Refer To Cover Sheet For Information)</t>
  </si>
  <si>
    <t>(State Avg: 3.81 ↑)</t>
  </si>
  <si>
    <t>•  Tier 1 – 4.10 + 
•  Tier 2 – 3.81 to 4.09 
•  Tier 3 – 3.60 to 3.80
•  N/A – Below &lt; 3.60    Only Tier 2 &amp; Tier 3 Facilities are Eligible for Improvement</t>
  </si>
  <si>
    <t>QPS # 2: Total Nurse Staffing-Adjusted - Difference from 2023 Average to 2024 Average</t>
  </si>
  <si>
    <t>QPS # 2: Total Nurse Staffing -Adjusted; Percentage Difference from 2023 to 2024</t>
  </si>
  <si>
    <t xml:space="preserve">Total Nurse Staffing -Adjusted; Improvement from Prior Year
• Y: Percentage Difference Between 2023 and 2024 data is ≥ 0.5%
• N: Percentage Difference Between 2023 and 2024 Data is &lt; 0.5%
</t>
  </si>
  <si>
    <t>QPS # 3: Total Nursing Staff Turnover '(Avg: 30.00% ↓)</t>
  </si>
  <si>
    <t>QPS # 4: Lose Too Much Weight 404   '(State Avg: 5.67% ↓)</t>
  </si>
  <si>
    <t>QPS # 5: Pressure Ulcers 479  '(National Avg: 5.63% ↓)</t>
  </si>
  <si>
    <t>QPS # 6: Number of Hospitalizations Per 1000 Long-Stay Resident Days 551 ' (National Avg: 1.82% ↓)</t>
  </si>
  <si>
    <t>QPS # 7: CoreQ (Avg: 85.00% ↑)</t>
  </si>
  <si>
    <t>Facility Name</t>
  </si>
  <si>
    <t>Gainwell #</t>
  </si>
  <si>
    <t>Facility Type</t>
  </si>
  <si>
    <t>Rate as of June 30, 2024 minus Provider Tax Add-on &amp; Performance Add-on</t>
  </si>
  <si>
    <t xml:space="preserve"> Appropriation Increase as of 07/01/2024</t>
  </si>
  <si>
    <t>Provider Tax Add-on</t>
  </si>
  <si>
    <t>Performance Add-on as of 07/01/2024</t>
  </si>
  <si>
    <t>Total Rate Amount as of 07/01/2024</t>
  </si>
  <si>
    <t xml:space="preserve"> Appropriation Increase as of 07/01/2025</t>
  </si>
  <si>
    <t>Performance Add-on as of 07/01/2025</t>
  </si>
  <si>
    <t>Total Rate Amount as of 07/01/2025</t>
  </si>
  <si>
    <t>Overall NF QIPP Eligibility</t>
  </si>
  <si>
    <t xml:space="preserve">Total Number of Metrics Met Based on Requirements </t>
  </si>
  <si>
    <t>Total   Performance Amount for Each of the Seven Measures</t>
  </si>
  <si>
    <t>CoreQ Long-Stay Sample Size Calculation Affirmation</t>
  </si>
  <si>
    <t>Special Focus Facility (Including SFF Candidates)</t>
  </si>
  <si>
    <t>One Star Ranking</t>
  </si>
  <si>
    <t xml:space="preserve">Two or More Level G or Higher Deficiencies </t>
  </si>
  <si>
    <t>Average</t>
  </si>
  <si>
    <t>QPS#2: Add-on Amount</t>
  </si>
  <si>
    <t>Meets  Avg</t>
  </si>
  <si>
    <t>QPS#3: Add-on Amount</t>
  </si>
  <si>
    <t>Meets State Avg</t>
  </si>
  <si>
    <t>QPS#4: Add-on Amount</t>
  </si>
  <si>
    <t>Meets Nat'l Avg</t>
  </si>
  <si>
    <t>QPS#5: Add-on Amount</t>
  </si>
  <si>
    <t>Q3 2023 - Q2 2024</t>
  </si>
  <si>
    <t>QPS#6: Add-on Amount</t>
  </si>
  <si>
    <t>CoreQ Composite Score</t>
  </si>
  <si>
    <t>Meets Average</t>
  </si>
  <si>
    <t>QPS#7: Add-on Amount</t>
  </si>
  <si>
    <t>ABIGAIL HOUSE FOR N&amp;R</t>
  </si>
  <si>
    <t>NF</t>
  </si>
  <si>
    <t>N</t>
  </si>
  <si>
    <t>NE</t>
  </si>
  <si>
    <t>Y</t>
  </si>
  <si>
    <t>N/A</t>
  </si>
  <si>
    <t>ABINGDON CARE &amp; REHAB CENTER</t>
  </si>
  <si>
    <t>---</t>
  </si>
  <si>
    <t>ACCLAIM REHABILITATION AND NURSING CENTER</t>
  </si>
  <si>
    <t>ACCELERATE SKILLED NURSING AND REHAB</t>
  </si>
  <si>
    <t>NS</t>
  </si>
  <si>
    <t xml:space="preserve">ADROIT CARE REHAB AND NURSING CENTER </t>
  </si>
  <si>
    <t>ADVANCED SUBACUTE REHABILITATION CENTER AT SEWELL</t>
  </si>
  <si>
    <t>Tier 1</t>
  </si>
  <si>
    <t>ALAMEDA CENTER FOR REHAB &amp; HC</t>
  </si>
  <si>
    <t>Tier 2</t>
  </si>
  <si>
    <t>ALARIS AT WEST ORANGE</t>
  </si>
  <si>
    <t>ALARIS HEALTH AT BELGROVE</t>
  </si>
  <si>
    <t>ALARIS HEALTH AT CEDAR GROVE</t>
  </si>
  <si>
    <t xml:space="preserve">ALLAINCE CARE REHAB AND NURSING CENTER </t>
  </si>
  <si>
    <t>ALARIS HEALTH AT HAMILTON PARK</t>
  </si>
  <si>
    <t>ALARIS HEALTH AT KEARNY</t>
  </si>
  <si>
    <t>*</t>
  </si>
  <si>
    <t>ALARIS HEALTH AT ST MARY'S</t>
  </si>
  <si>
    <t>ALARIS HEALTH AT THE CHATEAU</t>
  </si>
  <si>
    <t>ALARIS HEALTH AT THE FOUNTAINS - NORTH</t>
  </si>
  <si>
    <t>ALLAIRE REHAB AND NURSING CENTER</t>
  </si>
  <si>
    <t>ALLEGRIA AT THE FOUNTAINS</t>
  </si>
  <si>
    <t>ALLENDALE NURSING HOME</t>
  </si>
  <si>
    <t>ANCHOR CARE AND REHAB CENTER</t>
  </si>
  <si>
    <t>ANDOVER SUBACUTE &amp; REHAB. CENTER TWO</t>
  </si>
  <si>
    <t>APPLEWOOD ESTATES</t>
  </si>
  <si>
    <t>ARBOR GLEN CENTER</t>
  </si>
  <si>
    <t>ARBOR RIDGE REHAB HEALTHCARE</t>
  </si>
  <si>
    <t>ARISTA CARE AT WHITING</t>
  </si>
  <si>
    <t>Tier 3</t>
  </si>
  <si>
    <t>ARISTA CARE AT NORWOOD TERRACE</t>
  </si>
  <si>
    <t>ARISTACARE AT CEDAR OAKS</t>
  </si>
  <si>
    <t>ARISTACARE AT CHERRY HILL</t>
  </si>
  <si>
    <t>ARISTACARE AT DELAIRE</t>
  </si>
  <si>
    <t>ARISTACARE AT MANCHESTER</t>
  </si>
  <si>
    <t xml:space="preserve">ARNOLD WALTER NURSING AND REHAB CENTER  </t>
  </si>
  <si>
    <t>ASHBROOK CARE &amp; REHAB. CENTER</t>
  </si>
  <si>
    <t>ASPEN HILLS HEALTHCARE CENTER</t>
  </si>
  <si>
    <t>ASTER CREEK NURSING AND REHABILITATION CENTER</t>
  </si>
  <si>
    <t>ATLANTIC COAST REHAB &amp; HEALTH CARE CENTER</t>
  </si>
  <si>
    <t>ATLAS HEALTHCARE AT DAUGHTERS OF MIRIAM</t>
  </si>
  <si>
    <t>ATLAS REHAB AND HEALTHCARE AT MAYWOOD</t>
  </si>
  <si>
    <t>ATLAST POST ACUTE WOODBURY CARE CTR</t>
  </si>
  <si>
    <t>ATRIUM AT NAVESINK HARBOR</t>
  </si>
  <si>
    <t>ATRIUM POST ACUTE CARE OF PARK RIDGE</t>
  </si>
  <si>
    <t>ATRIUM POST ACUTE CARE OF WAYNE</t>
  </si>
  <si>
    <t>ATRIUM POST ACUTE CARE OF WAYNE VIEW</t>
  </si>
  <si>
    <t xml:space="preserve">AUTUMN LAKE AT OCEANVIEW </t>
  </si>
  <si>
    <t>AUTUMN LAKES HEALTHCARE AT BERKELEY HEIGHTS</t>
  </si>
  <si>
    <t>AVALON REHAB AND HEALTHCARE CENTER</t>
  </si>
  <si>
    <t>AVANT REHABILITATION AND CARE CENTER .</t>
  </si>
  <si>
    <t>BARCLAYS REHAB</t>
  </si>
  <si>
    <t>BARNEGAT NURSING CENTER</t>
  </si>
  <si>
    <t>BARNERT SUBACUTE REHAB</t>
  </si>
  <si>
    <t>BARTLEY HEALTHCARE NURSING &amp; REHAB.</t>
  </si>
  <si>
    <t>BAY AT MANAHAWKIN HEALTH AND REHAB CENTER, THE</t>
  </si>
  <si>
    <t>BELLE CARE NURSING AND REHABILITATION CENTER</t>
  </si>
  <si>
    <t>BERLIN REHAB AND HEALTHCARE CENTER</t>
  </si>
  <si>
    <t>BIRCHWOOD REHABILITATION AND HEALTHCARE CENTER</t>
  </si>
  <si>
    <t>BISHOP McCARTHY CENTER FOR REHAB &amp; HEALTHCARE</t>
  </si>
  <si>
    <t>BRIDGEWAY CARE AND REHAB CENTER AT BRIDGEWATER</t>
  </si>
  <si>
    <t>BRIDGEWAY CARE AND REHAB CENTER AT HILLSBOROUGH</t>
  </si>
  <si>
    <t>BROADWAY HOUSE FOR CONTINUING CARE</t>
  </si>
  <si>
    <t>BROOKHAVEN HEALTH CARE CENTER</t>
  </si>
  <si>
    <t>BUCKINGHAM AT NORWOOD</t>
  </si>
  <si>
    <t>CAMBRIDGE REHAB &amp; HEALTHCARE CENTER</t>
  </si>
  <si>
    <t>CANTERBURY AT CEDAR GROVE</t>
  </si>
  <si>
    <t>CARE ONE AT EAST BRUNSWICK</t>
  </si>
  <si>
    <t>CARE ONE AT EVESHAM</t>
  </si>
  <si>
    <t>CARE ONE AT HANOVER</t>
  </si>
  <si>
    <t>CARE ONE AT HOLMDEL</t>
  </si>
  <si>
    <t>CARE ONE AT KING JAMES</t>
  </si>
  <si>
    <t>CARE ONE AT LIVINGSTON</t>
  </si>
  <si>
    <t>CARE ONE AT MADISON AVENUE</t>
  </si>
  <si>
    <t>CARE ONE AT MORRIS</t>
  </si>
  <si>
    <t>CARE ONE AT ORADELL</t>
  </si>
  <si>
    <t>CARE ONE AT THE HIGHLANDS</t>
  </si>
  <si>
    <t>CARE ONE AT VALLEY</t>
  </si>
  <si>
    <t>CARE ONE AT WALL</t>
  </si>
  <si>
    <t>CARE ONE AT WELLINGTON</t>
  </si>
  <si>
    <t>CARNEGIE POST ACUTE CARE AT PRINCETON</t>
  </si>
  <si>
    <t>CARNEYS POINT CARE CENTER</t>
  </si>
  <si>
    <t>CEDAR CREST VILLAGE RENAISSANCE GARDENS</t>
  </si>
  <si>
    <t>CEDAR GROVE RESPITORY AND NURSING</t>
  </si>
  <si>
    <t>CHATHAM HILLS SUBACUTE CARE CENTER</t>
  </si>
  <si>
    <t>CHRISTIAN HEALTH CARE CENTER</t>
  </si>
  <si>
    <t>CLOVER MEADOWS HEALTHCARE AND REHAB</t>
  </si>
  <si>
    <t xml:space="preserve">CLOVER REST HOME </t>
  </si>
  <si>
    <t>COMPLETE CARE AT ARBORS</t>
  </si>
  <si>
    <t>COMPLETE CARE AT BARN HILL, LLC</t>
  </si>
  <si>
    <t>COMPLETE CARE AT BAYSHORE,LLC</t>
  </si>
  <si>
    <t>COMPLETE CARE AT BEY LEA LLC</t>
  </si>
  <si>
    <t>COMPLETE CARE AT BRAKELEY, LLC</t>
  </si>
  <si>
    <t>COMPLETE CARE AT BRICK LLC</t>
  </si>
  <si>
    <t>COMPLETE CARE AT BURLINGTON WOODS,LLC</t>
  </si>
  <si>
    <t>COMPLETE CARE AT CLARK, LLC</t>
  </si>
  <si>
    <t>COMPLETE CARE AT CEDAR GROVE</t>
  </si>
  <si>
    <t>COMPLETE CARE AT CHESTNUT HILL. LLC</t>
  </si>
  <si>
    <t>COMPLETE CARE AT COURT HOUSE, LLC</t>
  </si>
  <si>
    <t>COMPLETE CARE AT GREEN ACRES MANOR</t>
  </si>
  <si>
    <t xml:space="preserve">COMPLETE CARE AT GREEN KNOLL </t>
  </si>
  <si>
    <t>COMPLETE CARE AT HAMILTON, LLC</t>
  </si>
  <si>
    <t>COMPLETE CARE AT HARBORAGE LLC</t>
  </si>
  <si>
    <t>COMPLETE CARE AT HOLIDAY,LLC</t>
  </si>
  <si>
    <t>COMPLETE CARE AT INGLEMOOR,LLC</t>
  </si>
  <si>
    <t>COMPLETE CARE AT KRESSON VIEW, LLC</t>
  </si>
  <si>
    <t>COMPLETE CARE AT LAKEVIEW,LLC</t>
  </si>
  <si>
    <t>COMPLETE CARE AT LAURELTON LLC</t>
  </si>
  <si>
    <t>COMPLETE CARE AT LINWOOD LLC</t>
  </si>
  <si>
    <t>COMPLETE CARE AT MADISON LLC</t>
  </si>
  <si>
    <t>COMPLETE CARE AT MARCELLA LLC</t>
  </si>
  <si>
    <t>COMPLETE CARE AT MERCERVILLE,LLC</t>
  </si>
  <si>
    <t>COMPLETE CARE AT MILFORD MANOR,LLC</t>
  </si>
  <si>
    <t>COMPLETE CARE AT MONMOUTH,LLC</t>
  </si>
  <si>
    <t>COMPLETE CARE AT OCEAN GROVE LLC</t>
  </si>
  <si>
    <t>COMPLETE CARE AT ORANGE PARK, LLC</t>
  </si>
  <si>
    <t>COMPLETE CARE AT PARK PLACE LLC</t>
  </si>
  <si>
    <t>COMPLETE CARE AT PASSAIC COUNTY</t>
  </si>
  <si>
    <t>COMPLETE CARE AT PHILLIPSBURG, LLC</t>
  </si>
  <si>
    <t>COMPLETE CARE AT PLAINFIELD LLC</t>
  </si>
  <si>
    <t>COMPLETE CARE@ PROSPECT HEIGHT</t>
  </si>
  <si>
    <t>COMPLETE CARE AT REGENT, LLC</t>
  </si>
  <si>
    <t>COMPLETE CARE AT SHORROCK</t>
  </si>
  <si>
    <t>COMPLETE CARE AT SHREWSBURY LLC</t>
  </si>
  <si>
    <t xml:space="preserve">COMPLETE CARE AT SUMMIT RIDGE      </t>
  </si>
  <si>
    <t>COMPLETE CARE AT ST. VINCENT'S LLC</t>
  </si>
  <si>
    <t>COMPLETE CARE AT VOORHEES,LLC</t>
  </si>
  <si>
    <t>COMPLETE CARE AT WALL LLC    *</t>
  </si>
  <si>
    <t>COMPLETE CARE AT WESTFIELD LLC</t>
  </si>
  <si>
    <t>COMPLETE CARE AT WEST CALDWELL,LLC</t>
  </si>
  <si>
    <t>COMPLETE CARE AT WILLOW CREEK LLC</t>
  </si>
  <si>
    <t>COMPLETE CARE AT WOODLANDS LLC</t>
  </si>
  <si>
    <t xml:space="preserve">CONCORD HALTHCARE REHAB CENTER        </t>
  </si>
  <si>
    <t>CONTINUING CARE AT SEABROOK</t>
  </si>
  <si>
    <t>COOPER CENTER FOR REHABILITATION &amp; HEALTHCARE</t>
  </si>
  <si>
    <t>CORAL HARBOR REHAB &amp; HEALTHCARE CENTER</t>
  </si>
  <si>
    <t>CORNELL HALL CARE &amp; REHAB. CENTER</t>
  </si>
  <si>
    <t>COUNTRY ARCH CARE CENTER</t>
  </si>
  <si>
    <t>CRANBURY CENTER</t>
  </si>
  <si>
    <t>CRANFORD PARK REHABILITATION &amp; HEALTHCARE CENTER</t>
  </si>
  <si>
    <t>CREST POINTE REHAB AND HEALTHCARE CTR</t>
  </si>
  <si>
    <t>CRESTWOOD MANOR</t>
  </si>
  <si>
    <t xml:space="preserve">CRYSTAL SPRING CENTER </t>
  </si>
  <si>
    <t>DAUGHTERS OF ISRAEL PLEASANT VALLEY HOME</t>
  </si>
  <si>
    <t>DE LA SALLE HALL</t>
  </si>
  <si>
    <t>DELLRIDGE HEALTH &amp; REHAB. CENTER</t>
  </si>
  <si>
    <t>DEPTFORD CENTER FOR REHABILITATION AND HEALTHCARE</t>
  </si>
  <si>
    <t>DOCTORS SUBACUTE CARE</t>
  </si>
  <si>
    <t>DWELLSIDE CARE AND REHAB</t>
  </si>
  <si>
    <t>EAGLEVIEW HEALTH AND REHABILITATION</t>
  </si>
  <si>
    <t>ECHELON CARE &amp; REHAB</t>
  </si>
  <si>
    <t>ELIZABETH NURSING &amp; REHAB. CENTER</t>
  </si>
  <si>
    <t>ELMORA HILLS HEALTH &amp; REHAB. CENTER</t>
  </si>
  <si>
    <t>ELMWOOD HILLS HEALTHCARE CENTER</t>
  </si>
  <si>
    <t>EMBASSY MANOR AT EDISON NURSE</t>
  </si>
  <si>
    <t>EMERSON HEALTH CARE CENTER</t>
  </si>
  <si>
    <t>EXCEL CARE AT DOVER</t>
  </si>
  <si>
    <t xml:space="preserve">EXCEL CARE AT EGG HARBOR </t>
  </si>
  <si>
    <t>EXCEL CARE AT MANALAPAN</t>
  </si>
  <si>
    <t>EXCEL CARE AT THE PINES</t>
  </si>
  <si>
    <t>EXCEL CARE AT WAYNE</t>
  </si>
  <si>
    <t>FALLSVIEW NURSING AND REHAB CENTER</t>
  </si>
  <si>
    <t>FAMILY CARING OF MONTCLAIR</t>
  </si>
  <si>
    <t>FAMILY OF CARING AT RIDGEWOOD</t>
  </si>
  <si>
    <t>FAMILY OF CARING AT TEANECK,LLC</t>
  </si>
  <si>
    <t xml:space="preserve">FAMILY OF CARING HEALTHCARE AT TENAFLY LLC  </t>
  </si>
  <si>
    <t>FLORHAM PARK REHAB AND HEALTHCARE CENTER</t>
  </si>
  <si>
    <t>FOOTHILL ACRES REHAB &amp; NURSING</t>
  </si>
  <si>
    <t>FOREST HILL CENTER REHAB &amp; HEALING</t>
  </si>
  <si>
    <t>FOREST MANOR HEALTH CARE CENTER</t>
  </si>
  <si>
    <t>FOUNTAINVIEW CARE CENTER</t>
  </si>
  <si>
    <t>FOUNTAIN SPRING AT CAPE MAY</t>
  </si>
  <si>
    <t>FRIENDS VILLAGE AT WOODSTOWN, INC.</t>
  </si>
  <si>
    <t>GARDENS AT MONROE HEALTHCARE &amp; REHAB CENTER</t>
  </si>
  <si>
    <t>GATEWAY CARE CENTER</t>
  </si>
  <si>
    <t>GOLDEN REHAB &amp; NURSING CENTER</t>
  </si>
  <si>
    <t>GREEN HILL, INC.</t>
  </si>
  <si>
    <t>GREENWOOD HOUSE - HOME FOR THE JEWISH AGED</t>
  </si>
  <si>
    <t xml:space="preserve">GROVE PARK HEALTHCARE AND REHABILITATION </t>
  </si>
  <si>
    <t>HAMILTON GROVE HEALTHCARE AND REHABILITATION, LLC</t>
  </si>
  <si>
    <t>HAMILTON PLACE AT THE PINES AT WHITING</t>
  </si>
  <si>
    <t>HAMMONTON CENTER FOR REHABILITATION AND HEALTHCARE</t>
  </si>
  <si>
    <t>HAMPTON RIDGE HEALTHCARE AND REHAB</t>
  </si>
  <si>
    <t>HARTWYCK AT OAK TREE</t>
  </si>
  <si>
    <t>HEALTH CENTER AT BLOOMINGDALE</t>
  </si>
  <si>
    <t>HEATH VILLAGE</t>
  </si>
  <si>
    <t>HOLLY MANOR CENTER</t>
  </si>
  <si>
    <t>HOMESTEAD REHABILITATION &amp; HEALTH CARE CENTER</t>
  </si>
  <si>
    <t xml:space="preserve">HUDSON HILLS SENIOR LIVING </t>
  </si>
  <si>
    <t>HUDSON VIEW CARE  REHAB. CENTER</t>
  </si>
  <si>
    <t>HUNTERDON CARE CENTER</t>
  </si>
  <si>
    <t>IMPERIAL CARE CENTER</t>
  </si>
  <si>
    <t>INGLEMOOR REHAB.CENTER-LIVINGSTON</t>
  </si>
  <si>
    <t>JERSEY SHORE CENTER</t>
  </si>
  <si>
    <t xml:space="preserve">JERSEY SHORE POST ACUTE REHAB &amp; NURSING LLC  </t>
  </si>
  <si>
    <t>JEWISH HOME AT ROCKLEIGH</t>
  </si>
  <si>
    <t>JOB HAINES HOME FOR THE AGED</t>
  </si>
  <si>
    <t>KING MANOR CARE</t>
  </si>
  <si>
    <t xml:space="preserve">LAKELAND NURSING AND REHAB </t>
  </si>
  <si>
    <t>LAUREL BAY HEALTH &amp; REHAB. CENTER</t>
  </si>
  <si>
    <t>LAUREL BROOK REHAB AND HEALTHCARE CENTER</t>
  </si>
  <si>
    <t>LAUREL MANOR HEALTHCARE &amp; REHAB CENTER</t>
  </si>
  <si>
    <t>LAWRENCE REHABILITATION AND HEALTHCARE CENTER/THE MEADOWS AT LAWRENCE</t>
  </si>
  <si>
    <t>LEISURE CHATEAU REHAB.</t>
  </si>
  <si>
    <t>LINCOLN PARK CARE CENTER</t>
  </si>
  <si>
    <t>LINCOLN PARK RENAISSANCE REHAB AND NURSING</t>
  </si>
  <si>
    <t>LINCOLN SPECIALTY CARE CENTER</t>
  </si>
  <si>
    <t>LIONS GATE NURSING HOME</t>
  </si>
  <si>
    <t>LITTLE BROOK NURSING &amp; CONVALESCENT HOME</t>
  </si>
  <si>
    <t>LLANFAIR HOUSE CARE &amp; REHAB. CENTER</t>
  </si>
  <si>
    <t>LOPATCONG CENTER</t>
  </si>
  <si>
    <t>MANHATTANVIEW CTR  FOR  REHAB</t>
  </si>
  <si>
    <t>MAPLE GLEN CENTER</t>
  </si>
  <si>
    <t>MASONIC HOME OF NEW JERSEY</t>
  </si>
  <si>
    <t>MCAULEY HALL HEALTH CARE CENTER</t>
  </si>
  <si>
    <t>MEDFORD CARE CENTER</t>
  </si>
  <si>
    <t>MERRY HEART HEALTH CARE CENTER</t>
  </si>
  <si>
    <t>MERWICK CARE &amp; REHABILITATION CENTER</t>
  </si>
  <si>
    <t>MILLVILLE CENTER</t>
  </si>
  <si>
    <t>MOUNTAINSIDE NURSING AND REHAB</t>
  </si>
  <si>
    <t>MOHAWK MEADOWS</t>
  </si>
  <si>
    <t>MONTCLAIR CARE CENTER</t>
  </si>
  <si>
    <t>MORRISTOWN POST ACUTE REHAB AND NURSING CENTER</t>
  </si>
  <si>
    <t>MORRISVIEW HEALTHCARE</t>
  </si>
  <si>
    <t>MOUNT HOLLY REHABILITATION &amp; HEALTHCARE CENTER</t>
  </si>
  <si>
    <t>MYSTIC MEADOWS REHAB AND NURSING CENTER</t>
  </si>
  <si>
    <t>NEW COMMUNITY EXTENDED CARE FACILITY</t>
  </si>
  <si>
    <t>NEW JERSEY EASTERN STAR HOME</t>
  </si>
  <si>
    <t>NEW VISTA NURSING &amp; REHAB. CENTER</t>
  </si>
  <si>
    <t>NORTH CAPE CENTER</t>
  </si>
  <si>
    <t>OAKLAND REHAB AND HEALTHCARE CENTER</t>
  </si>
  <si>
    <t>OPTIMA CARE CASTLE HILL</t>
  </si>
  <si>
    <t xml:space="preserve">OPTIMA CARE HARBORVIEW </t>
  </si>
  <si>
    <t>OUR LADY'S CENTER FOR REHAB &amp; HEALTHCARE</t>
  </si>
  <si>
    <t>PALACE NURSING &amp; REHAB.</t>
  </si>
  <si>
    <t>PARK CRESCENT HEALTHCARE &amp; REHAB</t>
  </si>
  <si>
    <t>PARKER AT SOMERSET</t>
  </si>
  <si>
    <t xml:space="preserve">PEACE CARE ST. ANN'S </t>
  </si>
  <si>
    <t xml:space="preserve">PEACE CARE ST. JOSEPH'S </t>
  </si>
  <si>
    <t>PELICAN POINTE POST ACUTE NURSING AND REHABILITATION</t>
  </si>
  <si>
    <t>PHOENIX CENTER FOR REHAB AND PEDS.</t>
  </si>
  <si>
    <t>PINE ACRES CONVALESCENT CENTER</t>
  </si>
  <si>
    <t>PITMAN MANOR</t>
  </si>
  <si>
    <t>PLAZA HEALTH CARE CENTER</t>
  </si>
  <si>
    <t>PREFERRED CARE AT ABSECON</t>
  </si>
  <si>
    <t xml:space="preserve">PREFERRED CARE AT CUMBERLAND  </t>
  </si>
  <si>
    <t>PREFERRED CARE AT HAMILTON</t>
  </si>
  <si>
    <t>PREFERRED CARE AT MERCER</t>
  </si>
  <si>
    <t>PREFERRED CARE AT OLD BRIDGE</t>
  </si>
  <si>
    <t>PREFERRED CARE AT WALL</t>
  </si>
  <si>
    <t>PREMIER CADBURY OF CHERRY HILL</t>
  </si>
  <si>
    <t>PRESBYTERIAN HOMES AT MEADOW LAKES</t>
  </si>
  <si>
    <t>PROMEDICA SKILLED NURSING AND REHAB* -VOORHEES</t>
  </si>
  <si>
    <t>PROMEDICA SKILLED NURSING AND REHAB (VOORHEES WEST)</t>
  </si>
  <si>
    <t>REDBANK CENTER FOR REHABILITATION AND HEALING</t>
  </si>
  <si>
    <t>REFORMED CHURCH HOME</t>
  </si>
  <si>
    <t>REGENCY HERITAGE NURSING &amp; REHAB. CENTER</t>
  </si>
  <si>
    <t>RIDGEWOOD CENTER</t>
  </si>
  <si>
    <t>RIVERFRONT REHABILITATION AND HEALTHCARE CENTER</t>
  </si>
  <si>
    <t>RIVERSIDE NURSING AND REHABILITATION CENTER</t>
  </si>
  <si>
    <t>RIVERVIEW ESTATES REHAB AND SENIOR LIVING CENTER</t>
  </si>
  <si>
    <t>ROLLING HILLS CARE CENTER</t>
  </si>
  <si>
    <t>ROSE GARDEN NURSING &amp; REHAB. CENTER</t>
  </si>
  <si>
    <t>ROSE MOUNTAIN CARE CENTER</t>
  </si>
  <si>
    <t xml:space="preserve">ROYAL SUITES HEALTH CARE               </t>
  </si>
  <si>
    <t>RUNNELLS SPECIALIZED HOSPITAL</t>
  </si>
  <si>
    <t>SAINT CATHERINE OF SIENA, INC.</t>
  </si>
  <si>
    <t>SAINT JOSEPH'S HOME FOR THE ELDERLY</t>
  </si>
  <si>
    <t>SAINT LAWRENCE REHAB CENTER</t>
  </si>
  <si>
    <t>SEACREST REHAB AND HEALTHCARE</t>
  </si>
  <si>
    <t>SEASHORE GARDENS</t>
  </si>
  <si>
    <t>SHORE GARDENS REHAB. &amp; NURSING CENTER</t>
  </si>
  <si>
    <t>SILVER HEALTHCARE CENTER</t>
  </si>
  <si>
    <t>SINAI POST ACUTE NURSING &amp; REHAB</t>
  </si>
  <si>
    <t>SOMERSET WOODS REHAB AND NURSING</t>
  </si>
  <si>
    <t>SOUTH JERSEY EXTENDED CARE</t>
  </si>
  <si>
    <t>SOUTH MOUNTAIN HEALTHCARE &amp; REHAB.</t>
  </si>
  <si>
    <t>SOUTHERN OCEAN CENTER</t>
  </si>
  <si>
    <t>SOUTHGATE HEALTH CARE CENTER</t>
  </si>
  <si>
    <t>SPRING CREEK HEALTHCARE CENTER</t>
  </si>
  <si>
    <t>SPRING HILLS POST ACUTE HAMILTON</t>
  </si>
  <si>
    <t>SPRING GROVE REHAB AND HEALTH CARE CENTER</t>
  </si>
  <si>
    <t>ST. JOSEPH'S SENIOR HOME</t>
  </si>
  <si>
    <t>ST. MARY'S CENTER FOR REHAB &amp; HEALTHCARE</t>
  </si>
  <si>
    <t>STERLING MANOR</t>
  </si>
  <si>
    <t>STONEBRIDGE AT MONTGOMERY HEALTH CARE</t>
  </si>
  <si>
    <t>STRATFORD MANOR REHAB &amp; CARE CENTER</t>
  </si>
  <si>
    <t>SUMMER HILL NURSING HOME</t>
  </si>
  <si>
    <t>SUNNYSIDE MANOR</t>
  </si>
  <si>
    <t>SYCAMORE LIVING AT EAST HANOVER</t>
  </si>
  <si>
    <t>TALLWOODS CARE CENTER</t>
  </si>
  <si>
    <t>TOTAL REHAB MOORESTOWN</t>
  </si>
  <si>
    <t>THE ACTORS FUND HOME</t>
  </si>
  <si>
    <t>THE CENTER REHABILITATION AND NURSING AT WASHINGTON TOWNSHIP</t>
  </si>
  <si>
    <t>THE ELMS REHABILITATION AND HEALTHCARE CENTER OF CRANBURY</t>
  </si>
  <si>
    <t>THE HEALTH CENTER AT GALLOWAY</t>
  </si>
  <si>
    <t>THE JEWISH HOME FOR REHABILITATION AND NURSING</t>
  </si>
  <si>
    <t>THE MANOR</t>
  </si>
  <si>
    <t>THE OAKS AT DENVILLE</t>
  </si>
  <si>
    <t>TOWER LODGE CARE CENTER</t>
  </si>
  <si>
    <t>TRINITAS HOSPITAL</t>
  </si>
  <si>
    <t>TROY HILLS CENTER</t>
  </si>
  <si>
    <t>UNITED METHODIST COMMUNITIES AT BRISTOL GLEN</t>
  </si>
  <si>
    <t>UNITED METHODIST COMMUNITIES AT COLLINGSWOOD</t>
  </si>
  <si>
    <t>UNITED METHODIST COMMUNITIES AT THE SHORE</t>
  </si>
  <si>
    <t>VALLEY VIEW CARE CENTER</t>
  </si>
  <si>
    <t>VENETIAN CARE &amp; REHAB CENTER</t>
  </si>
  <si>
    <t>VILLAGE POINT</t>
  </si>
  <si>
    <t>WARREN HAVEN</t>
  </si>
  <si>
    <t>WATERS EDGE HEALTHCARE &amp; REHAB.</t>
  </si>
  <si>
    <t>WATERFRONT REHABILITATION AND HEALTHCARE CENTER</t>
  </si>
  <si>
    <t>WEDGEWOOD GARDENS CARE CENTER</t>
  </si>
  <si>
    <t>WHITE HOUSE HEALTHCARE</t>
  </si>
  <si>
    <t>WHITING GARDENS REHABILITATION AND NURSING</t>
  </si>
  <si>
    <t>WILEY MISSION HOME FOR THE AGED</t>
  </si>
  <si>
    <t>WILLOW SPRINGS REHABILITATION AND HEALTHCARE</t>
  </si>
  <si>
    <t>WINCHESTER GARDENS</t>
  </si>
  <si>
    <t>WOODCLIFF LAKE HEALTH &amp; REHAB.</t>
  </si>
  <si>
    <t>WOODCREST HEALTH CARE CENTER</t>
  </si>
  <si>
    <t>WYNWOOD REHABILITATION AND HEALTHCARE CENTER</t>
  </si>
  <si>
    <t>SCNF</t>
  </si>
  <si>
    <t>ALLIANCE CARE REHAB AND NURSING-VENT</t>
  </si>
  <si>
    <t>ALARIS HEALTH AT ST. MARY'S - VENT</t>
  </si>
  <si>
    <t>ALARIS HEALTH AT THE CHATEAU- VENT</t>
  </si>
  <si>
    <t>BERGEN NEW BRIDGE MEDICAL CTR - VENT</t>
  </si>
  <si>
    <t>CEDAR GROVE VENT UNIT</t>
  </si>
  <si>
    <t>CHILDREN'S SPECIALIZED HOSPITAL-MOUNTAINSIDE</t>
  </si>
  <si>
    <t>CHILDREN'S SPECIALIZED HOSPITAL-TOMS RIVER</t>
  </si>
  <si>
    <t>CHRISTIAN HEALTH CARE CENTER - BMGT</t>
  </si>
  <si>
    <t>COMPLETE CARE AT BAYSHORE, LLC-VENT</t>
  </si>
  <si>
    <t>COMPLETE CARE AT CLARK, LLC-vent</t>
  </si>
  <si>
    <t>COMPLETE CARE AT HARBORAGE LLC-vent</t>
  </si>
  <si>
    <t>COMPLETE CARE AT LAKEVIEW,LLC-VENT</t>
  </si>
  <si>
    <t>COMPLETE CARE AT LINWOOD-VENT</t>
  </si>
  <si>
    <t>COMPLETE CARE AT ORANGE PARK (VENT)</t>
  </si>
  <si>
    <t>COMPLETE CARE AT WESTFIELD,LLC - VENT</t>
  </si>
  <si>
    <t>COMPLETE CARE AT WILLOW CREEK - TBI  *Base Rate established per S2369 and Appropriations Act</t>
  </si>
  <si>
    <t>DWELLING PLACE AT ST CLARE'S</t>
  </si>
  <si>
    <t>EXCEL CARE AT THE PINES-VENT</t>
  </si>
  <si>
    <t>HARTWYCK AT OAK TREE - ERU / TBI *Base Rate established per S2369 and Appropriations Act</t>
  </si>
  <si>
    <t>HARTWYCK AT OAK TREE - VENT</t>
  </si>
  <si>
    <t>HARTWYCK AT OAK TREE HUNTINGTON DISEASE UNIT</t>
  </si>
  <si>
    <t>LEISURE CHATEAU HUNTINGTON</t>
  </si>
  <si>
    <t>MEADOWBROOK RESPIRATORY AND NURSING CTR-VENT</t>
  </si>
  <si>
    <t>MORRIS VIEW HEALTH CARE CENTER,BMGT</t>
  </si>
  <si>
    <t>PHOENIX CTR FOR REHAB AND PED</t>
  </si>
  <si>
    <t>PREAKNESS HEALTHCARE CENTER - VENT</t>
  </si>
  <si>
    <t>PREAKNESS HEALTHCARE CENTER-BMGT</t>
  </si>
  <si>
    <t>PREFERRED CARE AT ABSECON - BMGT</t>
  </si>
  <si>
    <t>SILVER HEALTHCARE CENTER - BMGT</t>
  </si>
  <si>
    <t>SILVER HEALTHCARE CENTER - VENT</t>
  </si>
  <si>
    <t>VOORHEES PEDIATRIC FACILITY</t>
  </si>
  <si>
    <t>County FFS</t>
  </si>
  <si>
    <t xml:space="preserve">BERGEN NEW BRIDGE MEDICAL CTR </t>
  </si>
  <si>
    <t>COUNTY-FFS</t>
  </si>
  <si>
    <t>CREST HAVEN NURSING &amp; REHAB. CENTER</t>
  </si>
  <si>
    <t>MEADOWVIEW NURSING HOME</t>
  </si>
  <si>
    <t>PREAKNESS HEALTHCARE CENTER</t>
  </si>
  <si>
    <t>ROOSEVELT CARE CENTER</t>
  </si>
  <si>
    <t>ROOSEVELT CARE CENTER AT OLD BRIDGE</t>
  </si>
  <si>
    <t>SHADY LANE NURSING HOME</t>
  </si>
  <si>
    <t>County MCO</t>
  </si>
  <si>
    <t>COUNTY-MCO</t>
  </si>
  <si>
    <t>BHNF</t>
  </si>
  <si>
    <t xml:space="preserve">ALARIS HEALTH AT CEDAR GROVE  </t>
  </si>
  <si>
    <t>COMPLETE CARE AT HAMILTON</t>
  </si>
  <si>
    <t>Nursing Facility Quality Incentive Payment Program (NF QIPP) Fiscal Year 2026</t>
  </si>
  <si>
    <r>
      <t xml:space="preserve">   </t>
    </r>
    <r>
      <rPr>
        <b/>
        <sz val="14"/>
        <color theme="1"/>
        <rFont val="Times New Roman"/>
        <family val="1"/>
      </rPr>
      <t>Note:</t>
    </r>
    <r>
      <rPr>
        <sz val="14"/>
        <color theme="1"/>
        <rFont val="Times New Roman"/>
        <family val="1"/>
      </rPr>
      <t xml:space="preserve"> Behavioral Health Nursing Facilities (BHNF) facilities are not eligible for QIPP measures per appropriation language.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</si>
  <si>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CoreQ Long-Stay Survey Sample Size Calculation Grid: Responses to the mandated CoreQ Long-Stay Survey Sample Size Calculation Grid. A "N" indicates the facility did not respond and as a result is ineligible for QIPP.  </t>
    </r>
  </si>
  <si>
    <r>
      <t xml:space="preserve">   </t>
    </r>
    <r>
      <rPr>
        <sz val="18"/>
        <color theme="1"/>
        <rFont val="Times New Roman"/>
        <family val="1"/>
      </rPr>
      <t>•</t>
    </r>
    <r>
      <rPr>
        <sz val="14"/>
        <color theme="1"/>
        <rFont val="Times New Roman"/>
        <family val="1"/>
      </rPr>
      <t xml:space="preserve"> Special Focus Facility (SFF) Inclusion: The Centers for Medicare and Medicaid Services (CMS) identifies facilities with a history of serious quality issues or that are included in a special program to stimulate improvements in their quality of care. A "Y" indicates the facility was a SFF or SFF Candidate during calendar year 2024 and as a result is ineligible for QIPP.                                                                                                          </t>
    </r>
  </si>
  <si>
    <r>
      <rPr>
        <sz val="18"/>
        <color theme="1"/>
        <rFont val="Times New Roman"/>
        <family val="1"/>
      </rPr>
      <t xml:space="preserve">  •</t>
    </r>
    <r>
      <rPr>
        <b/>
        <sz val="18"/>
        <color theme="1"/>
        <rFont val="Times New Roman"/>
        <family val="1"/>
      </rPr>
      <t xml:space="preserve"> </t>
    </r>
    <r>
      <rPr>
        <sz val="14"/>
        <color theme="1"/>
        <rFont val="Times New Roman"/>
        <family val="1"/>
      </rPr>
      <t xml:space="preserve">One Star Ranking: The CMS nursing home compare rates facilities on a scale of one to five stars (https://www.medicare.gov/care-compare/). A one star rating is the lowest score and is considered "much below average." Star ratings are based on a nursing home's performance on three sources: health inspections, nursing staff levels, and quality measures. A "Y" indicates the facility received one star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</si>
  <si>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Two or More Level G or Higher Deficiencies: Based on CMS criteria, the NJ Department of Health (DOH) assigns severity ratings to licensing inspection deficiencies. For each deficiency, the surveyor determines the level of harm to the resident(s) involved and the scope of the problem within the nursing home. Deficiencies with a Scope/Severity of Level G or above are those in which actual harm or immediate jeopardy has occurred. A "Y" indicates the facility received two or more Level G deficiencies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</si>
  <si>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Asterisk Symbol (*) indicates CMS had a footnote of "The number of residents is too small to report. Call the facility to discuss the quality measure."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</si>
  <si>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Three Dashes Symbol (---) indicates CMS had a footnote of "The data for this measure is missing. Call the facility to discuss the quality measure." A data period with dashes will result in failure to meet the metric benchmark due to the facility's failure to report required data. </t>
    </r>
  </si>
  <si>
    <t xml:space="preserve">QPS 7: CoreQ reflects the results of an annual nursing home satisfaction survey. This survey was given to long-stay families and their families. Three questions rate the facility overall, the staff, and the care received. </t>
  </si>
  <si>
    <t xml:space="preserve">Responses are scored as follows: 1 (poor), 2 (average), 3 (good), 4 (very good) and 5 (excellent). CoreQ eligibility is established by having valid sample size and a responsiveness to the required information. </t>
  </si>
  <si>
    <t>A composite score of 85% or higher is required to meet the benchmark. Add on Amount: $3.00</t>
  </si>
  <si>
    <r>
      <rPr>
        <sz val="18"/>
        <color theme="1"/>
        <rFont val="Times New Roman"/>
        <family val="1"/>
      </rPr>
      <t xml:space="preserve"> </t>
    </r>
    <r>
      <rPr>
        <sz val="20"/>
        <color theme="1"/>
        <rFont val="Times New Roman"/>
        <family val="1"/>
      </rPr>
      <t xml:space="preserve"> •</t>
    </r>
    <r>
      <rPr>
        <sz val="14"/>
        <color theme="1"/>
        <rFont val="Times New Roman"/>
        <family val="1"/>
      </rPr>
      <t xml:space="preserve"> Facilities who participated in the survey, but with insufficient survey responses for scoring are marked "NS" for No Score. </t>
    </r>
  </si>
  <si>
    <r>
      <rPr>
        <sz val="18"/>
        <color theme="1"/>
        <rFont val="Times New Roman"/>
        <family val="1"/>
      </rPr>
      <t xml:space="preserve">  </t>
    </r>
    <r>
      <rPr>
        <sz val="20"/>
        <color theme="1"/>
        <rFont val="Times New Roman"/>
        <family val="1"/>
      </rPr>
      <t>•</t>
    </r>
    <r>
      <rPr>
        <sz val="14"/>
        <color theme="1"/>
        <rFont val="Times New Roman"/>
        <family val="1"/>
      </rPr>
      <t xml:space="preserve"> Facilities eligible for NF QIPP, but not able to meet a minimum survey sample size are marked "N/A" for Not Applicable. </t>
    </r>
  </si>
  <si>
    <r>
      <rPr>
        <sz val="18"/>
        <color theme="1"/>
        <rFont val="Times New Roman"/>
        <family val="1"/>
      </rPr>
      <t xml:space="preserve">  </t>
    </r>
    <r>
      <rPr>
        <sz val="20"/>
        <color theme="1"/>
        <rFont val="Times New Roman"/>
        <family val="1"/>
      </rPr>
      <t>•</t>
    </r>
    <r>
      <rPr>
        <sz val="14"/>
        <color theme="1"/>
        <rFont val="Times New Roman"/>
        <family val="1"/>
      </rPr>
      <t xml:space="preserve"> Facilities who did not provide the mandatory CoreQ Survey Sample Size Calculation Grid are deemed ineligible for both CoreQ participation and QIPP. These facilities are marked "NE" for Not Eligible. </t>
    </r>
  </si>
  <si>
    <t xml:space="preserve"> </t>
  </si>
  <si>
    <t>Rate as of June 30, 2025 minus Provider Tax Add-on &amp; Performance Add-on</t>
  </si>
  <si>
    <t>QPS#1: Add-on Amount</t>
  </si>
  <si>
    <t>QPS # 1 Eligibility Meets</t>
  </si>
  <si>
    <t xml:space="preserve">CHESHIRE HOME *** The base rate for FY26 got changed from $804 to $853.50 as per the Budget appropriation laguage FY26 - NI Young Adult- S4193*** </t>
  </si>
  <si>
    <t xml:space="preserve">HORIZON AT ALLAIRE *** The base rate for FY26 got changed from $804 to $853.50 as per the Budget appropriation laguage FY26 - NI Young Adult - S4193*** </t>
  </si>
  <si>
    <r>
      <t xml:space="preserve">Overall NF QIPP Eligibility Results: </t>
    </r>
    <r>
      <rPr>
        <sz val="14"/>
        <rFont val="Times New Roman"/>
        <family val="1"/>
      </rPr>
      <t>Columns O - Q</t>
    </r>
  </si>
  <si>
    <r>
      <rPr>
        <b/>
        <sz val="18"/>
        <rFont val="Times New Roman"/>
        <family val="1"/>
      </rPr>
      <t xml:space="preserve">  •</t>
    </r>
    <r>
      <rPr>
        <b/>
        <sz val="14"/>
        <rFont val="Times New Roman"/>
        <family val="1"/>
      </rPr>
      <t xml:space="preserve"> </t>
    </r>
    <r>
      <rPr>
        <sz val="14"/>
        <rFont val="Times New Roman"/>
        <family val="1"/>
      </rPr>
      <t>Condensed</t>
    </r>
    <r>
      <rPr>
        <b/>
        <sz val="14"/>
        <rFont val="Times New Roman"/>
        <family val="1"/>
      </rPr>
      <t xml:space="preserve"> </t>
    </r>
    <r>
      <rPr>
        <sz val="14"/>
        <rFont val="Times New Roman"/>
        <family val="1"/>
      </rPr>
      <t xml:space="preserve">results of NF QIPP program eligibility is indicated by "Y" or "N" in Column O. For eligible facilities, the "Total Number of Metrics Met" out of seven is identified in Column P. For facilities ineligible, the Total Number of Metrics Met is specified as "NE" (Not Eligible). </t>
    </r>
  </si>
  <si>
    <r>
      <t xml:space="preserve">Nursing Facility Quality Incentive Payment Program Results: </t>
    </r>
    <r>
      <rPr>
        <sz val="14"/>
        <rFont val="Times New Roman"/>
        <family val="1"/>
      </rPr>
      <t>Columns S - X</t>
    </r>
  </si>
  <si>
    <r>
      <t xml:space="preserve">   </t>
    </r>
    <r>
      <rPr>
        <sz val="18"/>
        <rFont val="Times New Roman"/>
        <family val="1"/>
      </rPr>
      <t>•</t>
    </r>
    <r>
      <rPr>
        <sz val="14"/>
        <rFont val="Times New Roman"/>
        <family val="1"/>
      </rPr>
      <t xml:space="preserve"> Overall NF QIPP Eligibility: Determination of NF QIPP eligibility is based on the previous columns with "Y" for eligible and "N" for ineligible. Same as Column O.</t>
    </r>
  </si>
  <si>
    <r>
      <t xml:space="preserve">Quality Performance (QPS) Metrics and Averages: </t>
    </r>
    <r>
      <rPr>
        <sz val="14"/>
        <rFont val="Times New Roman"/>
        <family val="1"/>
      </rPr>
      <t>Columns Z - BB</t>
    </r>
  </si>
  <si>
    <r>
      <t xml:space="preserve">        </t>
    </r>
    <r>
      <rPr>
        <u/>
        <sz val="14"/>
        <rFont val="Times New Roman"/>
        <family val="1"/>
      </rPr>
      <t>Tiered Bonus Payments</t>
    </r>
    <r>
      <rPr>
        <sz val="14"/>
        <rFont val="Times New Roman"/>
        <family val="1"/>
      </rPr>
      <t xml:space="preserve">
        Tier 1 benchmark: 4.10 Hours Per Resident Day (HPRD), a benchmark cited frequently in research as a high-quality standard for nursing home staffing quality. Add on Amount: $6.75
        Tier 2 benchmark: 3.81 HPRD (state average) with a lower dollar value than Tier 1. Add on amount: $4.50
        </t>
    </r>
    <r>
      <rPr>
        <u/>
        <sz val="14"/>
        <rFont val="Times New Roman"/>
        <family val="1"/>
      </rPr>
      <t>Improvement Bonus</t>
    </r>
    <r>
      <rPr>
        <sz val="14"/>
        <rFont val="Times New Roman"/>
        <family val="1"/>
      </rPr>
      <t xml:space="preserve">
        Facilities that achieve a minimum benchmark of 3.60 HPRD (Tier 3 benchmark) and demonstrate improvement of at least .5% from the prior fiscal year will be eligible for an add-on with a lower dollar value than Tier 1 and Tier 2.  Only Tier 2 &amp; Tier 3 facilities are eligibly for an improvement add-on.</t>
    </r>
  </si>
  <si>
    <t xml:space="preserve">NF QIPP eligibility is determined by the Department of Human Services (DHS). Eligibility allows a facility to receive performance add-on payment incentives for quality performance metrics. The requirements and criteria for eligibility is based on facility mandated response to the CoreQ Long-Stay Survey Sample Size Calculation Grid and applied exclusions including Special Focus Facility (SFF) Inclusion, One Star Ranking, and Two or More Level G or Higher Deficiencies. This detail is reflected in Columns S - V. </t>
  </si>
  <si>
    <r>
      <t xml:space="preserve">   </t>
    </r>
    <r>
      <rPr>
        <b/>
        <sz val="18"/>
        <color theme="1"/>
        <rFont val="Times New Roman"/>
        <family val="1"/>
      </rPr>
      <t>•</t>
    </r>
    <r>
      <rPr>
        <b/>
        <sz val="14"/>
        <color theme="1"/>
        <rFont val="Times New Roman"/>
        <family val="1"/>
      </rPr>
      <t xml:space="preserve"> </t>
    </r>
    <r>
      <rPr>
        <sz val="14"/>
        <color theme="1"/>
        <rFont val="Times New Roman"/>
        <family val="1"/>
      </rPr>
      <t>Total Number of Metrics Met: Identifies the number of quality metrics (0 - 7) met for eligible facilities. Facilities identified as ineligible for QIPP are specified as "NE." Same as</t>
    </r>
    <r>
      <rPr>
        <sz val="14"/>
        <rFont val="Times New Roman"/>
        <family val="1"/>
      </rPr>
      <t xml:space="preserve"> Column P.</t>
    </r>
  </si>
  <si>
    <t>QPS 3: Metric is selected from the CMS Payroll Based Journal. The data are established and collected by CMS, and benchmarks are calculated by the Department. CMS PBJ Turnover Data for CNAs, LPNs, and RNs where the nursing facility has not failed to report data for any of the reporting periods Q4 2023, Q1 2024, Q2 2024, and Q3 2024, and the simple average is at or below 30%. Add on Amount: $4.50</t>
  </si>
  <si>
    <t>MANOR CARE HEALTH SERVICES WEST DEPTFORD</t>
  </si>
  <si>
    <t>MANORCARE HEALTH SERVICES-WASHINGTON TOWNSHIP</t>
  </si>
  <si>
    <t>MEADOWBROOK RESPIRATORY AND NURSING CENTER</t>
  </si>
  <si>
    <t xml:space="preserve">QPS 1: Metric is selected from the CMS Payroll Based Journal. The data are established and collected by CMS, and benchmarks are calculated by the Department. CMS staff measure where the nursing facility has not failed to report data for any of the reporting periods Q4 2023, Q1 2024, Q2 2024 and Q3 2024. </t>
  </si>
  <si>
    <t>QPS 2: Metric is selected from the CMS Payroll Based Journal. The data are established and collected by CMS, and benchmarks are calculated by the Department. CMS staff measures where the nursing facility has not failed to reported any data for any of the reporting periods Q4 2022, Q1 2023, Q2 2023, Q3 2023, Q4 2023, Q1 2024, Q2 2024 and Q3 2024 and the simple average of Q4 2023, Q1 2024, Q2 2024 and Q3 2024, as calculated by the Department using available data, is equal to or greater than 100.5% of the simple average of Q4 2022, Q1 2023, Q2 2023, and Q3 2023, as calculated by the Department using available data, and is at or above 3.60 hours per resident day and below 4.10 hours per resident day, as calculated by CMS, for total nurse staffing adjusted hours per resident day. Add on Amount: $1.25</t>
  </si>
  <si>
    <t>QPS 6: Metric is selected from the CMS Nursing Home Quality Initiative. The data are established and collected by CMS, and benchmarks are calculated by the Department. The national average is calculated by the DHS based on the data available for four calendar year quarters: Q3 2023, Q4 2023, Q1 2024 and Q2 2024. The National average is used as the benchmark for earning a quality payment. Add on Amount: $3.00</t>
  </si>
  <si>
    <r>
      <t xml:space="preserve">QPS 4 - 5: Metrics are selected from the CMS Nursing Home Quality Initiative. The data are established and collected by CMS, and benchmarks are calculated by the Department.  The national and/or state averages are calculated by the DHS based on the data available for four calendar year quarters: Q4 2023, Q1 2024, Q2 2024 and Q3 2024. The more stringent of the National or State average is used as the benchmark for earning a quality payment. </t>
    </r>
    <r>
      <rPr>
        <b/>
        <sz val="14"/>
        <rFont val="Times New Roman"/>
        <family val="1"/>
      </rPr>
      <t>Note:</t>
    </r>
    <r>
      <rPr>
        <sz val="14"/>
        <rFont val="Times New Roman"/>
        <family val="1"/>
      </rPr>
      <t xml:space="preserve"> QPS 4 uses the State average. QPS 5 uses the National average. Add on Amount per Measure: $3.00</t>
    </r>
  </si>
  <si>
    <t>LIVINGSTON POST ACUTE CARE</t>
  </si>
  <si>
    <t>BIG OAK REHABILITATION AND HC CENTER</t>
  </si>
  <si>
    <t>Two or More Level G or Higher Deficiencies (</t>
  </si>
  <si>
    <t>FAMILY OF CARING AT PARK RIDGE</t>
  </si>
  <si>
    <t>Rate Effective as of 04/01/2026</t>
  </si>
  <si>
    <t xml:space="preserve"> NI Young Adult unit-Rate Effective as of 04/01/2026 -</t>
  </si>
  <si>
    <t>CHESHIRE HOME *** The base rate for FY26 got changed from $853.50 to $1100.00  as per Bill A2075 effective 04/01/2026***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</si>
</sst>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164" formatCode="&quot;$&quot;#,##0.00"/>
    <numFmt numFmtId="165" formatCode="0000000"/>
    <numFmt numFmtId="166" formatCode="00000000"/>
    <numFmt numFmtId="167" formatCode="#,##0.000000_);\(#,##0.000000\)"/>
    <numFmt numFmtId="168" formatCode="mm/dd/yy;@"/>
  </numFmts>
  <fonts count="39" x14ac:knownFonts="1">
    <font>
      <sz val="11"/>
      <color theme="1"/>
      <name val="Calibri"/>
      <family val="2"/>
      <scheme val="minor"/>
    </font>
    <font>
      <sz val="11"/>
      <color theme="1"/>
      <name val="Calibri"/>
      <family val="2"/>
      <scheme val="minor"/>
    </font>
    <font>
      <sz val="11"/>
      <name val="Arial"/>
      <family val="2"/>
    </font>
    <font>
      <sz val="11"/>
      <color rgb="FF000000"/>
      <name val="Calibri"/>
      <family val="2"/>
    </font>
    <font>
      <b/>
      <sz val="14"/>
      <color rgb="FF000000"/>
      <name val="Times New Roman"/>
      <family val="1"/>
    </font>
    <font>
      <b/>
      <sz val="14"/>
      <color theme="1"/>
      <name val="Times New Roman"/>
      <family val="1"/>
    </font>
    <font>
      <b/>
      <sz val="14"/>
      <name val="Times New Roman"/>
      <family val="1"/>
    </font>
    <font>
      <sz val="12"/>
      <color theme="1"/>
      <name val="Times New Roman"/>
      <family val="1"/>
    </font>
    <font>
      <sz val="12"/>
      <color rgb="FF000000"/>
      <name val="Times New Roman"/>
      <family val="1"/>
    </font>
    <font>
      <b/>
      <sz val="13"/>
      <name val="Times New Roman"/>
      <family val="1"/>
    </font>
    <font>
      <b/>
      <sz val="12"/>
      <name val="Times New Roman"/>
      <family val="1"/>
    </font>
    <font>
      <b/>
      <sz val="16"/>
      <name val="Times New Roman"/>
      <family val="1"/>
    </font>
    <font>
      <sz val="13"/>
      <color theme="1"/>
      <name val="Times New Roman"/>
      <family val="1"/>
    </font>
    <font>
      <sz val="12"/>
      <name val="Times New Roman"/>
      <family val="1"/>
    </font>
    <font>
      <sz val="11"/>
      <name val="Calibri"/>
      <family val="2"/>
    </font>
    <font>
      <sz val="11"/>
      <color theme="1"/>
      <name val="Arial"/>
      <family val="2"/>
    </font>
    <font>
      <sz val="11"/>
      <name val="Times New Roman"/>
      <family val="1"/>
    </font>
    <font>
      <sz val="12"/>
      <color rgb="FF333333"/>
      <name val="Times New Roman"/>
      <family val="1"/>
    </font>
    <font>
      <sz val="11"/>
      <color rgb="FFFF0000"/>
      <name val="Calibri"/>
      <family val="2"/>
    </font>
    <font>
      <sz val="9"/>
      <name val="Arial"/>
      <family val="2"/>
    </font>
    <font>
      <sz val="11"/>
      <color theme="1"/>
      <name val="Times New Roman"/>
      <family val="1"/>
    </font>
    <font>
      <b/>
      <u/>
      <sz val="22"/>
      <color theme="1"/>
      <name val="Times New Roman"/>
      <family val="1"/>
    </font>
    <font>
      <b/>
      <sz val="22"/>
      <color theme="1"/>
      <name val="Times New Roman"/>
      <family val="1"/>
    </font>
    <font>
      <sz val="14"/>
      <color theme="1"/>
      <name val="Times New Roman"/>
      <family val="1"/>
    </font>
    <font>
      <sz val="14"/>
      <name val="Times New Roman"/>
      <family val="1"/>
    </font>
    <font>
      <b/>
      <sz val="18"/>
      <name val="Times New Roman"/>
      <family val="1"/>
    </font>
    <font>
      <b/>
      <sz val="18"/>
      <color theme="1"/>
      <name val="Times New Roman"/>
      <family val="1"/>
    </font>
    <font>
      <sz val="18"/>
      <color theme="1"/>
      <name val="Times New Roman"/>
      <family val="1"/>
    </font>
    <font>
      <sz val="20"/>
      <color theme="1"/>
      <name val="Times New Roman"/>
      <family val="1"/>
    </font>
    <font>
      <sz val="14"/>
      <color theme="1"/>
      <name val="Calibri"/>
      <family val="2"/>
      <scheme val="minor"/>
    </font>
    <font>
      <sz val="8"/>
      <name val="Calibri"/>
      <family val="2"/>
      <scheme val="minor"/>
    </font>
    <font>
      <sz val="18"/>
      <name val="Times New Roman"/>
      <family val="1"/>
    </font>
    <font>
      <u/>
      <sz val="14"/>
      <name val="Times New Roman"/>
      <family val="1"/>
    </font>
    <font>
      <sz val="16"/>
      <name val="Times New Roman"/>
      <family val="1"/>
    </font>
    <font>
      <b/>
      <sz val="9"/>
      <color indexed="81"/>
      <name val="Tahoma"/>
      <family val="2"/>
    </font>
    <font>
      <sz val="9"/>
      <color indexed="81"/>
      <name val="Tahoma"/>
      <family val="2"/>
    </font>
    <font>
      <sz val="12"/>
      <name val="Calibri"/>
      <family val="2"/>
      <scheme val="minor"/>
    </font>
    <font>
      <b/>
      <i/>
      <sz val="16"/>
      <color rgb="FF5F497A"/>
      <name val="Script MT Bold"/>
      <family val="4"/>
    </font>
    <font>
      <b/>
      <sz val="12"/>
      <color theme="1"/>
      <name val="Times New Roman"/>
      <family val="1"/>
    </font>
  </fonts>
  <fills count="24">
    <fill>
      <patternFill patternType="none"/>
    </fill>
    <fill>
      <patternFill patternType="gray125"/>
    </fill>
    <fill>
      <patternFill patternType="solid">
        <fgColor theme="8" tint="0.59999389629810485"/>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002060"/>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FFFF00"/>
        <bgColor rgb="FF000000"/>
      </patternFill>
    </fill>
    <fill>
      <patternFill patternType="solid">
        <fgColor rgb="FFFCE4D6"/>
        <bgColor rgb="FF000000"/>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59999389629810485"/>
        <bgColor rgb="FF000000"/>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ck">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ck">
        <color indexed="64"/>
      </right>
      <top style="thin">
        <color auto="1"/>
      </top>
      <bottom style="thin">
        <color indexed="64"/>
      </bottom>
      <diagonal/>
    </border>
    <border>
      <left style="thick">
        <color indexed="64"/>
      </left>
      <right/>
      <top style="thin">
        <color indexed="64"/>
      </top>
      <bottom/>
      <diagonal/>
    </border>
    <border>
      <left/>
      <right style="thick">
        <color indexed="64"/>
      </right>
      <top style="thin">
        <color auto="1"/>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5" fillId="0" borderId="0"/>
    <xf numFmtId="0" fontId="1" fillId="0" borderId="0"/>
    <xf numFmtId="0" fontId="1" fillId="0" borderId="0"/>
    <xf numFmtId="44" fontId="15" fillId="0" borderId="0" applyFont="0" applyFill="0" applyBorder="0" applyAlignment="0" applyProtection="0"/>
    <xf numFmtId="0" fontId="1" fillId="0" borderId="0"/>
  </cellStyleXfs>
  <cellXfs count="488">
    <xf numFmtId="0" fontId="0" fillId="0" borderId="0" xfId="0"/>
    <xf numFmtId="1" fontId="2" fillId="0" borderId="0" xfId="0" applyNumberFormat="1" applyFont="1" applyAlignment="1">
      <alignment horizontal="center" wrapText="1"/>
    </xf>
    <xf numFmtId="164" fontId="3" fillId="0" borderId="0" xfId="0" applyNumberFormat="1" applyFont="1"/>
    <xf numFmtId="0" fontId="3" fillId="0" borderId="0" xfId="0" applyFont="1"/>
    <xf numFmtId="164" fontId="4" fillId="6" borderId="0" xfId="0" applyNumberFormat="1" applyFont="1" applyFill="1" applyAlignment="1">
      <alignment horizontal="center" vertical="center"/>
    </xf>
    <xf numFmtId="0" fontId="6" fillId="8" borderId="4" xfId="3" quotePrefix="1" applyFont="1" applyFill="1" applyBorder="1" applyAlignment="1">
      <alignment horizontal="center" vertical="center" wrapText="1"/>
    </xf>
    <xf numFmtId="0" fontId="6" fillId="4" borderId="1" xfId="3" quotePrefix="1" applyFont="1" applyFill="1" applyBorder="1" applyAlignment="1">
      <alignment horizontal="center" vertical="center" wrapText="1"/>
    </xf>
    <xf numFmtId="164" fontId="4" fillId="6" borderId="2" xfId="0" applyNumberFormat="1" applyFont="1" applyFill="1" applyBorder="1" applyAlignment="1">
      <alignment horizontal="center" vertical="center"/>
    </xf>
    <xf numFmtId="164" fontId="7" fillId="6" borderId="10" xfId="0" applyNumberFormat="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6" fillId="4" borderId="8" xfId="3" quotePrefix="1" applyFont="1" applyFill="1" applyBorder="1" applyAlignment="1">
      <alignment horizontal="center" vertical="center" wrapText="1"/>
    </xf>
    <xf numFmtId="164" fontId="8" fillId="6" borderId="16" xfId="0" applyNumberFormat="1" applyFont="1" applyFill="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xf>
    <xf numFmtId="44" fontId="9" fillId="13" borderId="21" xfId="1" applyFont="1" applyFill="1" applyBorder="1" applyAlignment="1">
      <alignment horizontal="center" vertical="center" wrapText="1"/>
    </xf>
    <xf numFmtId="44" fontId="9" fillId="14" borderId="21" xfId="1" applyFont="1" applyFill="1" applyBorder="1" applyAlignment="1">
      <alignment horizontal="center" vertical="center" wrapText="1"/>
    </xf>
    <xf numFmtId="164" fontId="8" fillId="6" borderId="22" xfId="0" applyNumberFormat="1" applyFont="1" applyFill="1" applyBorder="1"/>
    <xf numFmtId="0" fontId="5" fillId="4" borderId="4" xfId="3" quotePrefix="1" applyFont="1" applyFill="1" applyBorder="1" applyAlignment="1">
      <alignment horizontal="center" vertical="center" wrapText="1"/>
    </xf>
    <xf numFmtId="0" fontId="4" fillId="7" borderId="4" xfId="0" applyFont="1" applyFill="1" applyBorder="1" applyAlignment="1">
      <alignment horizontal="center" vertical="center" wrapText="1"/>
    </xf>
    <xf numFmtId="1" fontId="4" fillId="7" borderId="4" xfId="0" applyNumberFormat="1" applyFont="1" applyFill="1" applyBorder="1" applyAlignment="1">
      <alignment horizontal="center" vertical="center" wrapText="1"/>
    </xf>
    <xf numFmtId="9" fontId="5" fillId="12" borderId="21" xfId="3" applyNumberFormat="1" applyFont="1" applyFill="1" applyBorder="1" applyAlignment="1">
      <alignment horizontal="center" vertical="center" wrapText="1"/>
    </xf>
    <xf numFmtId="0" fontId="5" fillId="12" borderId="21" xfId="3" applyFont="1" applyFill="1" applyBorder="1" applyAlignment="1">
      <alignment horizontal="center" vertical="center" wrapText="1"/>
    </xf>
    <xf numFmtId="0" fontId="9" fillId="12" borderId="21" xfId="3" applyFont="1" applyFill="1" applyBorder="1" applyAlignment="1">
      <alignment horizontal="center" vertical="center" wrapText="1"/>
    </xf>
    <xf numFmtId="164" fontId="12" fillId="6" borderId="10" xfId="0" applyNumberFormat="1" applyFont="1" applyFill="1" applyBorder="1" applyAlignment="1">
      <alignment horizontal="center" vertical="center" wrapText="1"/>
    </xf>
    <xf numFmtId="166" fontId="13" fillId="0" borderId="14" xfId="0" applyNumberFormat="1" applyFont="1" applyBorder="1"/>
    <xf numFmtId="165" fontId="13" fillId="0" borderId="17" xfId="0" applyNumberFormat="1" applyFont="1" applyBorder="1" applyAlignment="1">
      <alignment horizontal="center"/>
    </xf>
    <xf numFmtId="44" fontId="8" fillId="13" borderId="17" xfId="1" applyFont="1" applyFill="1" applyBorder="1"/>
    <xf numFmtId="44" fontId="8" fillId="13" borderId="17" xfId="1" applyFont="1" applyFill="1" applyBorder="1" applyAlignment="1">
      <alignment horizontal="center"/>
    </xf>
    <xf numFmtId="44" fontId="8" fillId="13" borderId="17" xfId="0" applyNumberFormat="1" applyFont="1" applyFill="1" applyBorder="1"/>
    <xf numFmtId="44" fontId="8" fillId="14" borderId="17" xfId="1" applyFont="1" applyFill="1" applyBorder="1"/>
    <xf numFmtId="44" fontId="8" fillId="14" borderId="17" xfId="1" applyFont="1" applyFill="1" applyBorder="1" applyAlignment="1">
      <alignment horizontal="center"/>
    </xf>
    <xf numFmtId="44" fontId="8" fillId="14" borderId="17" xfId="0" applyNumberFormat="1" applyFont="1" applyFill="1" applyBorder="1"/>
    <xf numFmtId="165" fontId="8" fillId="4" borderId="16" xfId="0" applyNumberFormat="1" applyFont="1" applyFill="1" applyBorder="1" applyAlignment="1">
      <alignment horizontal="center"/>
    </xf>
    <xf numFmtId="1" fontId="8" fillId="4" borderId="16" xfId="0" applyNumberFormat="1" applyFont="1" applyFill="1" applyBorder="1" applyAlignment="1">
      <alignment horizontal="center"/>
    </xf>
    <xf numFmtId="44" fontId="8" fillId="4" borderId="16" xfId="1" applyFont="1" applyFill="1" applyBorder="1" applyAlignment="1">
      <alignment horizontal="center"/>
    </xf>
    <xf numFmtId="44" fontId="8" fillId="7" borderId="16" xfId="1" applyFont="1" applyFill="1" applyBorder="1" applyAlignment="1">
      <alignment horizontal="center"/>
    </xf>
    <xf numFmtId="1" fontId="8" fillId="7" borderId="16" xfId="1" applyNumberFormat="1" applyFont="1" applyFill="1" applyBorder="1" applyAlignment="1">
      <alignment horizontal="center"/>
    </xf>
    <xf numFmtId="39" fontId="8" fillId="8" borderId="16" xfId="1" applyNumberFormat="1" applyFont="1" applyFill="1" applyBorder="1" applyAlignment="1">
      <alignment horizontal="center"/>
    </xf>
    <xf numFmtId="7" fontId="8" fillId="8" borderId="16" xfId="1" applyNumberFormat="1" applyFont="1" applyFill="1" applyBorder="1" applyAlignment="1">
      <alignment horizontal="center"/>
    </xf>
    <xf numFmtId="167" fontId="8" fillId="4" borderId="16" xfId="1" applyNumberFormat="1" applyFont="1" applyFill="1" applyBorder="1"/>
    <xf numFmtId="10" fontId="8" fillId="4" borderId="16" xfId="2" applyNumberFormat="1" applyFont="1" applyFill="1" applyBorder="1" applyAlignment="1">
      <alignment horizontal="center"/>
    </xf>
    <xf numFmtId="164" fontId="8" fillId="4" borderId="16" xfId="2" applyNumberFormat="1" applyFont="1" applyFill="1" applyBorder="1" applyAlignment="1">
      <alignment horizontal="center"/>
    </xf>
    <xf numFmtId="10" fontId="8" fillId="9" borderId="16" xfId="2" applyNumberFormat="1" applyFont="1" applyFill="1" applyBorder="1" applyAlignment="1">
      <alignment horizontal="center"/>
    </xf>
    <xf numFmtId="164" fontId="8" fillId="9" borderId="16" xfId="2" applyNumberFormat="1" applyFont="1" applyFill="1" applyBorder="1" applyAlignment="1">
      <alignment horizontal="center"/>
    </xf>
    <xf numFmtId="10" fontId="8" fillId="10" borderId="16" xfId="2" applyNumberFormat="1" applyFont="1" applyFill="1" applyBorder="1" applyAlignment="1">
      <alignment horizontal="center"/>
    </xf>
    <xf numFmtId="7" fontId="8" fillId="10" borderId="16" xfId="1" applyNumberFormat="1" applyFont="1" applyFill="1" applyBorder="1" applyAlignment="1">
      <alignment horizontal="center"/>
    </xf>
    <xf numFmtId="10" fontId="8" fillId="11" borderId="16" xfId="2" applyNumberFormat="1" applyFont="1" applyFill="1" applyBorder="1" applyAlignment="1">
      <alignment horizontal="center"/>
    </xf>
    <xf numFmtId="164" fontId="8" fillId="11" borderId="16" xfId="2" applyNumberFormat="1" applyFont="1" applyFill="1" applyBorder="1" applyAlignment="1">
      <alignment horizontal="center"/>
    </xf>
    <xf numFmtId="9" fontId="8" fillId="12" borderId="16" xfId="2" applyFont="1" applyFill="1" applyBorder="1" applyAlignment="1">
      <alignment horizontal="center"/>
    </xf>
    <xf numFmtId="164" fontId="8" fillId="12" borderId="16" xfId="2" applyNumberFormat="1" applyFont="1" applyFill="1" applyBorder="1" applyAlignment="1">
      <alignment horizontal="center"/>
    </xf>
    <xf numFmtId="164" fontId="8" fillId="6" borderId="0" xfId="0" applyNumberFormat="1" applyFont="1" applyFill="1"/>
    <xf numFmtId="166" fontId="13" fillId="0" borderId="23" xfId="0" applyNumberFormat="1" applyFont="1" applyBorder="1"/>
    <xf numFmtId="165" fontId="13" fillId="0" borderId="21" xfId="0" applyNumberFormat="1" applyFont="1" applyBorder="1" applyAlignment="1">
      <alignment horizontal="center"/>
    </xf>
    <xf numFmtId="44" fontId="8" fillId="13" borderId="21" xfId="1" applyFont="1" applyFill="1" applyBorder="1" applyAlignment="1">
      <alignment horizontal="center"/>
    </xf>
    <xf numFmtId="0" fontId="8" fillId="0" borderId="24" xfId="0" applyFont="1" applyBorder="1" applyAlignment="1">
      <alignment vertical="center" wrapText="1"/>
    </xf>
    <xf numFmtId="165" fontId="13" fillId="0" borderId="11" xfId="0" applyNumberFormat="1" applyFont="1" applyBorder="1" applyAlignment="1">
      <alignment horizontal="center"/>
    </xf>
    <xf numFmtId="0" fontId="8" fillId="0" borderId="21" xfId="0" applyFont="1" applyBorder="1"/>
    <xf numFmtId="165" fontId="13" fillId="0" borderId="25" xfId="0" applyNumberFormat="1" applyFont="1" applyBorder="1" applyAlignment="1">
      <alignment horizontal="center"/>
    </xf>
    <xf numFmtId="44" fontId="13" fillId="13" borderId="21" xfId="1" applyFont="1" applyFill="1" applyBorder="1" applyAlignment="1">
      <alignment horizontal="center"/>
    </xf>
    <xf numFmtId="0" fontId="14" fillId="0" borderId="0" xfId="0" applyFont="1"/>
    <xf numFmtId="0" fontId="13" fillId="0" borderId="23" xfId="0" applyFont="1" applyBorder="1" applyAlignment="1">
      <alignment horizontal="left"/>
    </xf>
    <xf numFmtId="166" fontId="13" fillId="0" borderId="1" xfId="0" applyNumberFormat="1" applyFont="1" applyBorder="1"/>
    <xf numFmtId="166" fontId="13" fillId="0" borderId="21" xfId="0" applyNumberFormat="1" applyFont="1" applyBorder="1"/>
    <xf numFmtId="165" fontId="7" fillId="0" borderId="21" xfId="0" quotePrefix="1" applyNumberFormat="1" applyFont="1" applyBorder="1" applyAlignment="1">
      <alignment horizontal="center"/>
    </xf>
    <xf numFmtId="166" fontId="13" fillId="0" borderId="17" xfId="0" applyNumberFormat="1" applyFont="1" applyBorder="1"/>
    <xf numFmtId="44" fontId="8" fillId="4" borderId="17" xfId="1" applyFont="1" applyFill="1" applyBorder="1"/>
    <xf numFmtId="44" fontId="8" fillId="4" borderId="21" xfId="1" applyFont="1" applyFill="1" applyBorder="1" applyAlignment="1">
      <alignment horizontal="center"/>
    </xf>
    <xf numFmtId="44" fontId="13" fillId="13" borderId="21" xfId="0" applyNumberFormat="1" applyFont="1" applyFill="1" applyBorder="1" applyAlignment="1">
      <alignment horizontal="center"/>
    </xf>
    <xf numFmtId="44" fontId="13" fillId="14" borderId="21" xfId="0" applyNumberFormat="1" applyFont="1" applyFill="1" applyBorder="1" applyAlignment="1">
      <alignment horizontal="center"/>
    </xf>
    <xf numFmtId="165" fontId="13" fillId="0" borderId="4" xfId="0" applyNumberFormat="1" applyFont="1" applyBorder="1" applyAlignment="1">
      <alignment horizontal="center"/>
    </xf>
    <xf numFmtId="165" fontId="13" fillId="4" borderId="22" xfId="0" applyNumberFormat="1" applyFont="1" applyFill="1" applyBorder="1" applyAlignment="1">
      <alignment horizontal="center" vertical="center" wrapText="1"/>
    </xf>
    <xf numFmtId="165" fontId="13" fillId="7" borderId="22" xfId="0" applyNumberFormat="1" applyFont="1" applyFill="1" applyBorder="1" applyAlignment="1">
      <alignment horizontal="center" vertical="center" wrapText="1"/>
    </xf>
    <xf numFmtId="2" fontId="7" fillId="8" borderId="22" xfId="0" applyNumberFormat="1" applyFont="1" applyFill="1" applyBorder="1" applyAlignment="1">
      <alignment horizontal="center" vertical="center" wrapText="1"/>
    </xf>
    <xf numFmtId="0" fontId="7" fillId="8" borderId="22" xfId="0" applyFont="1" applyFill="1" applyBorder="1" applyAlignment="1">
      <alignment horizontal="center" vertical="center" wrapText="1"/>
    </xf>
    <xf numFmtId="164" fontId="7" fillId="8" borderId="16" xfId="0" applyNumberFormat="1" applyFont="1" applyFill="1" applyBorder="1" applyAlignment="1">
      <alignment horizontal="center" vertical="center" wrapText="1"/>
    </xf>
    <xf numFmtId="10" fontId="7" fillId="4" borderId="22"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2" fontId="7" fillId="9" borderId="22" xfId="0" applyNumberFormat="1" applyFont="1" applyFill="1" applyBorder="1" applyAlignment="1">
      <alignment horizontal="center" vertical="center" wrapText="1"/>
    </xf>
    <xf numFmtId="0" fontId="7" fillId="9" borderId="22" xfId="0" applyFont="1" applyFill="1" applyBorder="1" applyAlignment="1">
      <alignment horizontal="center" vertical="center" wrapText="1"/>
    </xf>
    <xf numFmtId="164" fontId="7" fillId="9" borderId="16" xfId="0" applyNumberFormat="1" applyFont="1" applyFill="1" applyBorder="1" applyAlignment="1">
      <alignment horizontal="center" vertical="center" wrapText="1"/>
    </xf>
    <xf numFmtId="2" fontId="7" fillId="10" borderId="22" xfId="0" applyNumberFormat="1" applyFont="1" applyFill="1" applyBorder="1" applyAlignment="1">
      <alignment horizontal="center" vertical="center" wrapText="1"/>
    </xf>
    <xf numFmtId="0" fontId="7" fillId="10" borderId="22" xfId="0" applyFont="1" applyFill="1" applyBorder="1" applyAlignment="1">
      <alignment horizontal="center" vertical="center" wrapText="1"/>
    </xf>
    <xf numFmtId="164" fontId="7" fillId="10" borderId="16"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10" fontId="7" fillId="11" borderId="22" xfId="0" applyNumberFormat="1" applyFont="1" applyFill="1" applyBorder="1" applyAlignment="1">
      <alignment horizontal="center" vertical="center" wrapText="1"/>
    </xf>
    <xf numFmtId="10" fontId="13" fillId="11" borderId="22" xfId="0" applyNumberFormat="1" applyFont="1" applyFill="1" applyBorder="1" applyAlignment="1">
      <alignment horizontal="center" vertical="center" wrapText="1"/>
    </xf>
    <xf numFmtId="164" fontId="7" fillId="11" borderId="16" xfId="0" applyNumberFormat="1" applyFont="1" applyFill="1" applyBorder="1" applyAlignment="1">
      <alignment horizontal="center" vertical="center" wrapText="1"/>
    </xf>
    <xf numFmtId="10" fontId="7" fillId="12" borderId="22" xfId="0" applyNumberFormat="1" applyFont="1" applyFill="1" applyBorder="1" applyAlignment="1">
      <alignment horizontal="center" vertical="center" wrapText="1"/>
    </xf>
    <xf numFmtId="10" fontId="13" fillId="12" borderId="22" xfId="0" applyNumberFormat="1" applyFont="1" applyFill="1" applyBorder="1" applyAlignment="1">
      <alignment horizontal="center" vertical="center" wrapText="1"/>
    </xf>
    <xf numFmtId="164" fontId="7" fillId="12" borderId="16" xfId="0" applyNumberFormat="1" applyFont="1" applyFill="1" applyBorder="1" applyAlignment="1">
      <alignment horizontal="center" vertical="center" wrapText="1"/>
    </xf>
    <xf numFmtId="164" fontId="8" fillId="15" borderId="21" xfId="0" applyNumberFormat="1" applyFont="1" applyFill="1" applyBorder="1"/>
    <xf numFmtId="44" fontId="8" fillId="13" borderId="21" xfId="1" applyFont="1" applyFill="1" applyBorder="1"/>
    <xf numFmtId="164" fontId="8" fillId="4" borderId="21" xfId="0" applyNumberFormat="1" applyFont="1" applyFill="1" applyBorder="1" applyAlignment="1">
      <alignment horizontal="center" wrapText="1"/>
    </xf>
    <xf numFmtId="165" fontId="13" fillId="0" borderId="21" xfId="4" applyNumberFormat="1" applyFont="1" applyBorder="1" applyAlignment="1">
      <alignment horizontal="center"/>
    </xf>
    <xf numFmtId="0" fontId="8" fillId="0" borderId="23" xfId="0" applyFont="1" applyBorder="1"/>
    <xf numFmtId="0" fontId="13" fillId="0" borderId="22" xfId="0" applyFont="1" applyBorder="1"/>
    <xf numFmtId="165" fontId="8" fillId="0" borderId="4" xfId="5" applyNumberFormat="1" applyFont="1" applyBorder="1" applyAlignment="1">
      <alignment horizontal="center"/>
    </xf>
    <xf numFmtId="0" fontId="8" fillId="0" borderId="5" xfId="0" applyFont="1" applyBorder="1" applyAlignment="1">
      <alignment vertical="center" wrapText="1"/>
    </xf>
    <xf numFmtId="0" fontId="8" fillId="0" borderId="26" xfId="0" applyFont="1" applyBorder="1"/>
    <xf numFmtId="165" fontId="8" fillId="0" borderId="21" xfId="6" applyNumberFormat="1" applyFont="1" applyBorder="1" applyAlignment="1">
      <alignment horizontal="center"/>
    </xf>
    <xf numFmtId="0" fontId="13" fillId="0" borderId="21" xfId="0" applyFont="1" applyBorder="1" applyAlignment="1">
      <alignment horizontal="left"/>
    </xf>
    <xf numFmtId="0" fontId="8" fillId="0" borderId="1" xfId="0" applyFont="1" applyBorder="1"/>
    <xf numFmtId="0" fontId="8" fillId="0" borderId="17" xfId="0" applyFont="1" applyBorder="1"/>
    <xf numFmtId="0" fontId="13" fillId="0" borderId="21" xfId="0" applyFont="1" applyBorder="1"/>
    <xf numFmtId="0" fontId="8" fillId="0" borderId="27" xfId="0" applyFont="1" applyBorder="1"/>
    <xf numFmtId="165" fontId="13" fillId="0" borderId="27" xfId="0" applyNumberFormat="1" applyFont="1" applyBorder="1" applyAlignment="1">
      <alignment horizontal="center"/>
    </xf>
    <xf numFmtId="44" fontId="13" fillId="4" borderId="21" xfId="7" applyFont="1" applyFill="1" applyBorder="1" applyAlignment="1">
      <alignment horizontal="center"/>
    </xf>
    <xf numFmtId="0" fontId="13" fillId="0" borderId="23" xfId="0" applyFont="1" applyBorder="1"/>
    <xf numFmtId="0" fontId="8" fillId="0" borderId="23" xfId="6" applyFont="1" applyBorder="1"/>
    <xf numFmtId="0" fontId="16" fillId="0" borderId="27" xfId="0" applyFont="1" applyBorder="1"/>
    <xf numFmtId="165" fontId="13" fillId="0" borderId="28" xfId="0" applyNumberFormat="1" applyFont="1" applyBorder="1" applyAlignment="1">
      <alignment horizontal="center"/>
    </xf>
    <xf numFmtId="165" fontId="8" fillId="0" borderId="21" xfId="0" applyNumberFormat="1" applyFont="1" applyBorder="1" applyAlignment="1">
      <alignment horizontal="center"/>
    </xf>
    <xf numFmtId="0" fontId="13" fillId="0" borderId="21" xfId="0" applyFont="1" applyBorder="1" applyAlignment="1">
      <alignment vertical="center"/>
    </xf>
    <xf numFmtId="165" fontId="7" fillId="0" borderId="21" xfId="0" applyNumberFormat="1" applyFont="1" applyBorder="1" applyAlignment="1">
      <alignment horizontal="center"/>
    </xf>
    <xf numFmtId="0" fontId="13" fillId="0" borderId="29" xfId="0" applyFont="1" applyBorder="1"/>
    <xf numFmtId="0" fontId="7" fillId="0" borderId="0" xfId="0" applyFont="1"/>
    <xf numFmtId="0" fontId="16" fillId="0" borderId="21" xfId="0" applyFont="1" applyBorder="1"/>
    <xf numFmtId="166" fontId="13" fillId="0" borderId="21" xfId="0" applyNumberFormat="1" applyFont="1" applyBorder="1" applyAlignment="1">
      <alignment vertical="center"/>
    </xf>
    <xf numFmtId="0" fontId="8" fillId="0" borderId="21" xfId="4" applyFont="1" applyBorder="1"/>
    <xf numFmtId="0" fontId="7" fillId="0" borderId="5" xfId="0" applyFont="1" applyBorder="1" applyAlignment="1">
      <alignment vertical="center" wrapText="1"/>
    </xf>
    <xf numFmtId="165" fontId="13" fillId="0" borderId="30" xfId="0" applyNumberFormat="1" applyFont="1" applyBorder="1" applyAlignment="1">
      <alignment horizontal="center" vertical="center"/>
    </xf>
    <xf numFmtId="0" fontId="7" fillId="0" borderId="21" xfId="0" applyFont="1" applyBorder="1" applyAlignment="1">
      <alignment vertical="center" wrapText="1"/>
    </xf>
    <xf numFmtId="164" fontId="8" fillId="6" borderId="31" xfId="0" applyNumberFormat="1" applyFont="1" applyFill="1" applyBorder="1"/>
    <xf numFmtId="164" fontId="8" fillId="6" borderId="21" xfId="0" applyNumberFormat="1" applyFont="1" applyFill="1" applyBorder="1"/>
    <xf numFmtId="44" fontId="8" fillId="13" borderId="11" xfId="1" applyFont="1" applyFill="1" applyBorder="1"/>
    <xf numFmtId="44" fontId="8" fillId="13" borderId="4" xfId="1" applyFont="1" applyFill="1" applyBorder="1" applyAlignment="1">
      <alignment horizontal="center"/>
    </xf>
    <xf numFmtId="44" fontId="13" fillId="4" borderId="21" xfId="7" applyFont="1" applyFill="1" applyBorder="1" applyAlignment="1">
      <alignment horizontal="right"/>
    </xf>
    <xf numFmtId="8" fontId="13" fillId="4" borderId="21" xfId="7" applyNumberFormat="1" applyFont="1" applyFill="1" applyBorder="1" applyAlignment="1">
      <alignment horizontal="right"/>
    </xf>
    <xf numFmtId="0" fontId="13" fillId="0" borderId="15" xfId="0" applyFont="1" applyBorder="1" applyAlignment="1">
      <alignment vertical="center"/>
    </xf>
    <xf numFmtId="0" fontId="7" fillId="0" borderId="21" xfId="0" applyFont="1" applyBorder="1"/>
    <xf numFmtId="165" fontId="7" fillId="0" borderId="0" xfId="0" applyNumberFormat="1" applyFont="1" applyAlignment="1">
      <alignment horizontal="center"/>
    </xf>
    <xf numFmtId="0" fontId="13" fillId="0" borderId="17" xfId="0" applyFont="1" applyBorder="1" applyAlignment="1">
      <alignment vertical="center"/>
    </xf>
    <xf numFmtId="0" fontId="8" fillId="0" borderId="22" xfId="0" applyFont="1" applyBorder="1"/>
    <xf numFmtId="165" fontId="13" fillId="0" borderId="21" xfId="0" applyNumberFormat="1" applyFont="1" applyBorder="1" applyAlignment="1">
      <alignment vertical="center" wrapText="1"/>
    </xf>
    <xf numFmtId="165" fontId="13" fillId="0" borderId="25" xfId="0" applyNumberFormat="1" applyFont="1" applyBorder="1" applyAlignment="1">
      <alignment horizontal="center" vertical="center" wrapText="1"/>
    </xf>
    <xf numFmtId="0" fontId="8" fillId="0" borderId="32" xfId="0" applyFont="1" applyBorder="1"/>
    <xf numFmtId="165" fontId="13" fillId="0" borderId="29" xfId="0" applyNumberFormat="1" applyFont="1" applyBorder="1" applyAlignment="1">
      <alignment horizontal="center"/>
    </xf>
    <xf numFmtId="165" fontId="8" fillId="0" borderId="21" xfId="8" applyNumberFormat="1" applyFont="1" applyBorder="1" applyAlignment="1">
      <alignment horizontal="center"/>
    </xf>
    <xf numFmtId="0" fontId="17" fillId="0" borderId="4" xfId="0" applyFont="1" applyBorder="1"/>
    <xf numFmtId="165" fontId="7" fillId="0" borderId="4" xfId="0" quotePrefix="1" applyNumberFormat="1" applyFont="1" applyBorder="1" applyAlignment="1">
      <alignment horizontal="center"/>
    </xf>
    <xf numFmtId="44" fontId="8" fillId="13" borderId="25" xfId="1" applyFont="1" applyFill="1" applyBorder="1" applyAlignment="1">
      <alignment horizontal="center"/>
    </xf>
    <xf numFmtId="166" fontId="13" fillId="0" borderId="4" xfId="0" applyNumberFormat="1" applyFont="1" applyBorder="1" applyAlignment="1">
      <alignment vertical="center"/>
    </xf>
    <xf numFmtId="165" fontId="13" fillId="0" borderId="3" xfId="0" applyNumberFormat="1" applyFont="1" applyBorder="1" applyAlignment="1">
      <alignment horizontal="center"/>
    </xf>
    <xf numFmtId="166" fontId="13" fillId="0" borderId="22" xfId="0" applyNumberFormat="1" applyFont="1" applyBorder="1"/>
    <xf numFmtId="166" fontId="13" fillId="0" borderId="17" xfId="0" applyNumberFormat="1" applyFont="1" applyBorder="1" applyAlignment="1">
      <alignment vertical="center"/>
    </xf>
    <xf numFmtId="165" fontId="13" fillId="0" borderId="15" xfId="0" applyNumberFormat="1" applyFont="1" applyBorder="1" applyAlignment="1">
      <alignment horizontal="center"/>
    </xf>
    <xf numFmtId="0" fontId="8" fillId="0" borderId="12" xfId="0" applyFont="1" applyBorder="1"/>
    <xf numFmtId="0" fontId="13" fillId="0" borderId="0" xfId="0" applyFont="1" applyAlignment="1">
      <alignment vertical="center"/>
    </xf>
    <xf numFmtId="0" fontId="7" fillId="0" borderId="24" xfId="0" applyFont="1" applyBorder="1" applyAlignment="1">
      <alignment horizontal="left" vertical="center" wrapText="1"/>
    </xf>
    <xf numFmtId="165" fontId="13" fillId="0" borderId="21" xfId="0" applyNumberFormat="1" applyFont="1" applyBorder="1" applyAlignment="1">
      <alignment horizontal="center" wrapText="1"/>
    </xf>
    <xf numFmtId="0" fontId="8" fillId="0" borderId="23" xfId="0" applyFont="1" applyBorder="1" applyAlignment="1">
      <alignment vertical="center" wrapText="1"/>
    </xf>
    <xf numFmtId="165" fontId="8" fillId="0" borderId="21" xfId="0" applyNumberFormat="1" applyFont="1" applyBorder="1" applyAlignment="1">
      <alignment horizontal="center" vertical="center" wrapText="1"/>
    </xf>
    <xf numFmtId="166" fontId="13" fillId="0" borderId="4" xfId="0" applyNumberFormat="1" applyFont="1" applyBorder="1"/>
    <xf numFmtId="166" fontId="10" fillId="16" borderId="23" xfId="0" applyNumberFormat="1" applyFont="1" applyFill="1" applyBorder="1"/>
    <xf numFmtId="165" fontId="10" fillId="16" borderId="21" xfId="0" applyNumberFormat="1" applyFont="1" applyFill="1" applyBorder="1" applyAlignment="1">
      <alignment horizontal="center"/>
    </xf>
    <xf numFmtId="44" fontId="10" fillId="16" borderId="21" xfId="1" applyFont="1" applyFill="1" applyBorder="1"/>
    <xf numFmtId="166" fontId="10" fillId="16" borderId="21" xfId="0" applyNumberFormat="1" applyFont="1" applyFill="1" applyBorder="1"/>
    <xf numFmtId="165" fontId="10" fillId="16" borderId="21" xfId="0" applyNumberFormat="1" applyFont="1" applyFill="1" applyBorder="1" applyAlignment="1">
      <alignment horizontal="left" wrapText="1"/>
    </xf>
    <xf numFmtId="166" fontId="10" fillId="16" borderId="21" xfId="0" applyNumberFormat="1" applyFont="1" applyFill="1" applyBorder="1" applyAlignment="1">
      <alignment horizontal="center"/>
    </xf>
    <xf numFmtId="44" fontId="10" fillId="17" borderId="21" xfId="1" applyFont="1" applyFill="1" applyBorder="1" applyAlignment="1">
      <alignment horizontal="center"/>
    </xf>
    <xf numFmtId="166" fontId="10" fillId="16" borderId="23" xfId="0" applyNumberFormat="1" applyFont="1" applyFill="1" applyBorder="1" applyAlignment="1">
      <alignment horizontal="center"/>
    </xf>
    <xf numFmtId="44" fontId="10" fillId="16" borderId="21" xfId="1" applyFont="1" applyFill="1" applyBorder="1" applyAlignment="1">
      <alignment horizontal="center"/>
    </xf>
    <xf numFmtId="0" fontId="8" fillId="0" borderId="14" xfId="0" applyFont="1" applyBorder="1" applyAlignment="1">
      <alignment vertical="center"/>
    </xf>
    <xf numFmtId="0" fontId="18" fillId="0" borderId="0" xfId="0" applyFont="1"/>
    <xf numFmtId="165" fontId="8" fillId="0" borderId="17" xfId="0" applyNumberFormat="1" applyFont="1" applyBorder="1" applyAlignment="1">
      <alignment horizontal="center"/>
    </xf>
    <xf numFmtId="44" fontId="8" fillId="13" borderId="15" xfId="1" applyFont="1" applyFill="1" applyBorder="1" applyAlignment="1">
      <alignment horizontal="center"/>
    </xf>
    <xf numFmtId="44" fontId="8" fillId="14" borderId="21" xfId="1" applyFont="1" applyFill="1" applyBorder="1" applyAlignment="1">
      <alignment horizontal="center"/>
    </xf>
    <xf numFmtId="164" fontId="8" fillId="15" borderId="22" xfId="0" applyNumberFormat="1" applyFont="1" applyFill="1" applyBorder="1"/>
    <xf numFmtId="164" fontId="8" fillId="15" borderId="0" xfId="0" applyNumberFormat="1" applyFont="1" applyFill="1"/>
    <xf numFmtId="0" fontId="3" fillId="18" borderId="0" xfId="0" applyFont="1" applyFill="1"/>
    <xf numFmtId="165" fontId="8" fillId="0" borderId="21" xfId="0" quotePrefix="1" applyNumberFormat="1" applyFont="1" applyBorder="1" applyAlignment="1">
      <alignment horizontal="center"/>
    </xf>
    <xf numFmtId="166" fontId="13" fillId="0" borderId="23" xfId="0" applyNumberFormat="1" applyFont="1" applyBorder="1" applyAlignment="1">
      <alignment wrapText="1"/>
    </xf>
    <xf numFmtId="44" fontId="8" fillId="19" borderId="17" xfId="1" applyFont="1" applyFill="1" applyBorder="1"/>
    <xf numFmtId="44" fontId="13" fillId="19" borderId="21" xfId="1" applyFont="1" applyFill="1" applyBorder="1" applyAlignment="1">
      <alignment horizontal="center"/>
    </xf>
    <xf numFmtId="44" fontId="8" fillId="19" borderId="21" xfId="1" applyFont="1" applyFill="1" applyBorder="1" applyAlignment="1">
      <alignment horizontal="center"/>
    </xf>
    <xf numFmtId="0" fontId="13" fillId="0" borderId="8" xfId="0" applyFont="1" applyBorder="1"/>
    <xf numFmtId="0" fontId="8" fillId="0" borderId="21" xfId="0" applyFont="1" applyBorder="1" applyAlignment="1">
      <alignment wrapText="1"/>
    </xf>
    <xf numFmtId="165" fontId="13" fillId="16" borderId="21" xfId="0" applyNumberFormat="1" applyFont="1" applyFill="1" applyBorder="1" applyAlignment="1">
      <alignment horizontal="center"/>
    </xf>
    <xf numFmtId="165" fontId="10" fillId="16" borderId="21" xfId="0" applyNumberFormat="1" applyFont="1" applyFill="1" applyBorder="1"/>
    <xf numFmtId="0" fontId="8" fillId="0" borderId="23" xfId="0" applyFont="1" applyBorder="1" applyAlignment="1">
      <alignment vertical="center"/>
    </xf>
    <xf numFmtId="44" fontId="19" fillId="0" borderId="0" xfId="1" applyFont="1" applyFill="1" applyBorder="1"/>
    <xf numFmtId="0" fontId="2" fillId="0" borderId="0" xfId="0" applyFont="1"/>
    <xf numFmtId="165" fontId="10" fillId="16" borderId="23" xfId="0" applyNumberFormat="1" applyFont="1" applyFill="1" applyBorder="1" applyAlignment="1">
      <alignment horizontal="left" wrapText="1"/>
    </xf>
    <xf numFmtId="165" fontId="10" fillId="16" borderId="21" xfId="0" applyNumberFormat="1" applyFont="1" applyFill="1" applyBorder="1" applyAlignment="1">
      <alignment horizontal="center" wrapText="1"/>
    </xf>
    <xf numFmtId="44" fontId="8" fillId="13" borderId="21" xfId="0" applyNumberFormat="1" applyFont="1" applyFill="1" applyBorder="1"/>
    <xf numFmtId="44" fontId="8" fillId="14" borderId="21" xfId="0" applyNumberFormat="1" applyFont="1" applyFill="1" applyBorder="1"/>
    <xf numFmtId="0" fontId="2" fillId="0" borderId="0" xfId="0" applyFont="1" applyAlignment="1">
      <alignment wrapText="1"/>
    </xf>
    <xf numFmtId="165" fontId="19" fillId="0" borderId="0" xfId="0" applyNumberFormat="1" applyFont="1" applyAlignment="1">
      <alignment horizontal="center"/>
    </xf>
    <xf numFmtId="0" fontId="3" fillId="0" borderId="0" xfId="0" applyFont="1" applyAlignment="1">
      <alignment horizontal="center"/>
    </xf>
    <xf numFmtId="44" fontId="3" fillId="0" borderId="0" xfId="1" applyFont="1" applyFill="1" applyBorder="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3" fontId="3" fillId="0" borderId="0" xfId="0" applyNumberFormat="1" applyFont="1" applyAlignment="1">
      <alignment horizontal="center"/>
    </xf>
    <xf numFmtId="0" fontId="20" fillId="0" borderId="0" xfId="0" applyFont="1" applyAlignment="1">
      <alignment horizontal="center" vertical="center"/>
    </xf>
    <xf numFmtId="0" fontId="23" fillId="0" borderId="0" xfId="0" applyFont="1" applyAlignment="1">
      <alignment horizontal="left" vertical="top" wrapText="1"/>
    </xf>
    <xf numFmtId="0" fontId="29" fillId="0" borderId="0" xfId="0" applyFont="1"/>
    <xf numFmtId="165" fontId="10" fillId="13" borderId="4" xfId="1" applyNumberFormat="1" applyFont="1" applyFill="1" applyBorder="1" applyAlignment="1">
      <alignment horizontal="center" vertical="center" wrapText="1"/>
    </xf>
    <xf numFmtId="1" fontId="10" fillId="13" borderId="4" xfId="1" applyNumberFormat="1" applyFont="1" applyFill="1" applyBorder="1" applyAlignment="1">
      <alignment horizontal="center" vertical="center" wrapText="1"/>
    </xf>
    <xf numFmtId="0" fontId="5" fillId="8" borderId="4" xfId="3" applyNumberFormat="1" applyFont="1" applyFill="1" applyBorder="1" applyAlignment="1">
      <alignment horizontal="center" vertical="center" wrapText="1"/>
    </xf>
    <xf numFmtId="0" fontId="5"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9" fillId="9" borderId="4" xfId="3" applyFont="1" applyFill="1" applyBorder="1" applyAlignment="1">
      <alignment horizontal="center" vertical="center" wrapText="1"/>
    </xf>
    <xf numFmtId="0" fontId="5" fillId="10" borderId="31" xfId="3" applyFont="1" applyFill="1" applyBorder="1" applyAlignment="1">
      <alignment horizontal="center" vertical="center" wrapText="1"/>
    </xf>
    <xf numFmtId="0" fontId="9" fillId="4" borderId="4"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9" fillId="11" borderId="4" xfId="3" applyFont="1" applyFill="1" applyBorder="1" applyAlignment="1">
      <alignment horizontal="center" vertical="center" wrapText="1"/>
    </xf>
    <xf numFmtId="165" fontId="8" fillId="4" borderId="56" xfId="0" applyNumberFormat="1" applyFont="1" applyFill="1" applyBorder="1" applyAlignment="1">
      <alignment horizontal="center"/>
    </xf>
    <xf numFmtId="1" fontId="8" fillId="4" borderId="56" xfId="0" applyNumberFormat="1" applyFont="1" applyFill="1" applyBorder="1" applyAlignment="1">
      <alignment horizontal="center"/>
    </xf>
    <xf numFmtId="44" fontId="8" fillId="4" borderId="56" xfId="1" applyFont="1" applyFill="1" applyBorder="1" applyAlignment="1">
      <alignment horizontal="center"/>
    </xf>
    <xf numFmtId="164" fontId="8" fillId="6" borderId="56" xfId="0" applyNumberFormat="1" applyFont="1" applyFill="1" applyBorder="1"/>
    <xf numFmtId="44" fontId="8" fillId="7" borderId="56" xfId="1" applyFont="1" applyFill="1" applyBorder="1" applyAlignment="1">
      <alignment horizontal="center"/>
    </xf>
    <xf numFmtId="1" fontId="8" fillId="7" borderId="56" xfId="1" applyNumberFormat="1" applyFont="1" applyFill="1" applyBorder="1" applyAlignment="1">
      <alignment horizontal="center"/>
    </xf>
    <xf numFmtId="39" fontId="8" fillId="8" borderId="56" xfId="1" applyNumberFormat="1" applyFont="1" applyFill="1" applyBorder="1" applyAlignment="1">
      <alignment horizontal="center"/>
    </xf>
    <xf numFmtId="7" fontId="8" fillId="8" borderId="56" xfId="1" applyNumberFormat="1" applyFont="1" applyFill="1" applyBorder="1" applyAlignment="1">
      <alignment horizontal="center"/>
    </xf>
    <xf numFmtId="167" fontId="8" fillId="4" borderId="56" xfId="1" applyNumberFormat="1" applyFont="1" applyFill="1" applyBorder="1"/>
    <xf numFmtId="10" fontId="8" fillId="4" borderId="56" xfId="2" applyNumberFormat="1" applyFont="1" applyFill="1" applyBorder="1" applyAlignment="1">
      <alignment horizontal="center"/>
    </xf>
    <xf numFmtId="164" fontId="8" fillId="4" borderId="56" xfId="2" applyNumberFormat="1" applyFont="1" applyFill="1" applyBorder="1" applyAlignment="1">
      <alignment horizontal="center"/>
    </xf>
    <xf numFmtId="10" fontId="8" fillId="9" borderId="56" xfId="2" applyNumberFormat="1" applyFont="1" applyFill="1" applyBorder="1" applyAlignment="1">
      <alignment horizontal="center"/>
    </xf>
    <xf numFmtId="164" fontId="8" fillId="9" borderId="56" xfId="2" applyNumberFormat="1" applyFont="1" applyFill="1" applyBorder="1" applyAlignment="1">
      <alignment horizontal="center"/>
    </xf>
    <xf numFmtId="10" fontId="8" fillId="10" borderId="56" xfId="2" applyNumberFormat="1" applyFont="1" applyFill="1" applyBorder="1" applyAlignment="1">
      <alignment horizontal="center"/>
    </xf>
    <xf numFmtId="7" fontId="8" fillId="10" borderId="56" xfId="1" applyNumberFormat="1" applyFont="1" applyFill="1" applyBorder="1" applyAlignment="1">
      <alignment horizontal="center"/>
    </xf>
    <xf numFmtId="10" fontId="8" fillId="11" borderId="56" xfId="2" applyNumberFormat="1" applyFont="1" applyFill="1" applyBorder="1" applyAlignment="1">
      <alignment horizontal="center"/>
    </xf>
    <xf numFmtId="164" fontId="8" fillId="11" borderId="56" xfId="2" applyNumberFormat="1" applyFont="1" applyFill="1" applyBorder="1" applyAlignment="1">
      <alignment horizontal="center"/>
    </xf>
    <xf numFmtId="166" fontId="13" fillId="0" borderId="14" xfId="0" applyNumberFormat="1" applyFont="1" applyFill="1" applyBorder="1"/>
    <xf numFmtId="165" fontId="13" fillId="0" borderId="17" xfId="0" applyNumberFormat="1" applyFont="1" applyFill="1" applyBorder="1" applyAlignment="1">
      <alignment horizontal="center"/>
    </xf>
    <xf numFmtId="165" fontId="13" fillId="0" borderId="21" xfId="0" applyNumberFormat="1" applyFont="1" applyFill="1" applyBorder="1" applyAlignment="1">
      <alignment horizontal="center"/>
    </xf>
    <xf numFmtId="0" fontId="8" fillId="0" borderId="14" xfId="0" applyFont="1" applyFill="1" applyBorder="1"/>
    <xf numFmtId="166" fontId="13" fillId="0" borderId="23" xfId="0" applyNumberFormat="1" applyFont="1" applyFill="1" applyBorder="1"/>
    <xf numFmtId="0" fontId="8" fillId="0" borderId="23" xfId="0" applyFont="1" applyFill="1" applyBorder="1"/>
    <xf numFmtId="0" fontId="8" fillId="0" borderId="23" xfId="0" applyFont="1" applyFill="1" applyBorder="1" applyAlignment="1">
      <alignment wrapText="1"/>
    </xf>
    <xf numFmtId="165" fontId="8" fillId="0" borderId="21" xfId="0" applyNumberFormat="1" applyFont="1" applyFill="1" applyBorder="1" applyAlignment="1">
      <alignment horizontal="center"/>
    </xf>
    <xf numFmtId="0" fontId="2" fillId="0" borderId="0" xfId="0" applyFont="1" applyFill="1" applyAlignment="1">
      <alignment wrapText="1"/>
    </xf>
    <xf numFmtId="165" fontId="19" fillId="0" borderId="0" xfId="0" applyNumberFormat="1" applyFont="1" applyFill="1" applyAlignment="1">
      <alignment horizontal="center"/>
    </xf>
    <xf numFmtId="166" fontId="13" fillId="0" borderId="23" xfId="0" applyNumberFormat="1" applyFont="1" applyFill="1" applyBorder="1" applyAlignment="1">
      <alignment wrapText="1"/>
    </xf>
    <xf numFmtId="0" fontId="20"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wrapText="1"/>
    </xf>
    <xf numFmtId="165" fontId="19" fillId="0" borderId="0" xfId="2" applyNumberFormat="1" applyFont="1" applyFill="1" applyBorder="1" applyAlignment="1">
      <alignment horizontal="center"/>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8" borderId="41" xfId="0" applyFont="1" applyFill="1" applyBorder="1" applyAlignment="1">
      <alignment horizontal="left" vertical="center" wrapText="1"/>
    </xf>
    <xf numFmtId="0" fontId="8" fillId="0" borderId="21" xfId="0" applyFont="1" applyFill="1" applyBorder="1"/>
    <xf numFmtId="165" fontId="8" fillId="0" borderId="21" xfId="0" applyNumberFormat="1" applyFont="1" applyFill="1" applyBorder="1"/>
    <xf numFmtId="0" fontId="8" fillId="0" borderId="17" xfId="0" applyFont="1" applyFill="1" applyBorder="1" applyAlignment="1">
      <alignment vertical="center"/>
    </xf>
    <xf numFmtId="0" fontId="8" fillId="20" borderId="27" xfId="0" applyFont="1" applyFill="1" applyBorder="1"/>
    <xf numFmtId="168" fontId="10" fillId="0" borderId="0" xfId="0" applyNumberFormat="1" applyFont="1"/>
    <xf numFmtId="44" fontId="2" fillId="0" borderId="0" xfId="1" applyFont="1" applyAlignment="1">
      <alignment horizontal="center" wrapText="1"/>
    </xf>
    <xf numFmtId="44" fontId="8" fillId="4" borderId="21" xfId="1" applyFont="1" applyFill="1" applyBorder="1" applyAlignment="1">
      <alignment horizontal="center" wrapText="1"/>
    </xf>
    <xf numFmtId="165" fontId="13" fillId="4" borderId="16" xfId="0" applyNumberFormat="1" applyFont="1" applyFill="1" applyBorder="1" applyAlignment="1">
      <alignment horizontal="center"/>
    </xf>
    <xf numFmtId="166" fontId="13" fillId="0" borderId="21" xfId="0" applyNumberFormat="1" applyFont="1" applyFill="1" applyBorder="1"/>
    <xf numFmtId="0" fontId="13" fillId="0" borderId="22" xfId="0" applyFont="1" applyFill="1" applyBorder="1"/>
    <xf numFmtId="165" fontId="13" fillId="0" borderId="25" xfId="0" applyNumberFormat="1" applyFont="1" applyFill="1" applyBorder="1" applyAlignment="1">
      <alignment horizontal="center"/>
    </xf>
    <xf numFmtId="0" fontId="8" fillId="0" borderId="26" xfId="0" applyFont="1" applyFill="1" applyBorder="1"/>
    <xf numFmtId="0" fontId="8" fillId="0" borderId="1" xfId="0" applyFont="1" applyFill="1" applyBorder="1"/>
    <xf numFmtId="165" fontId="13" fillId="0" borderId="4" xfId="0" applyNumberFormat="1" applyFont="1" applyFill="1" applyBorder="1" applyAlignment="1">
      <alignment horizontal="center"/>
    </xf>
    <xf numFmtId="0" fontId="8" fillId="0" borderId="27" xfId="0" applyFont="1" applyFill="1" applyBorder="1"/>
    <xf numFmtId="165" fontId="13" fillId="0" borderId="27" xfId="0" applyNumberFormat="1" applyFont="1" applyFill="1" applyBorder="1" applyAlignment="1">
      <alignment horizontal="center"/>
    </xf>
    <xf numFmtId="0" fontId="7" fillId="0" borderId="5" xfId="0" applyFont="1" applyFill="1" applyBorder="1" applyAlignment="1">
      <alignment vertical="center" wrapText="1"/>
    </xf>
    <xf numFmtId="165" fontId="13" fillId="0" borderId="30" xfId="0" applyNumberFormat="1" applyFont="1" applyFill="1" applyBorder="1" applyAlignment="1">
      <alignment horizontal="center" vertical="center"/>
    </xf>
    <xf numFmtId="166" fontId="13" fillId="0" borderId="21" xfId="0" applyNumberFormat="1" applyFont="1" applyFill="1" applyBorder="1" applyAlignment="1">
      <alignment vertical="center"/>
    </xf>
    <xf numFmtId="0" fontId="8" fillId="0" borderId="17" xfId="0" applyFont="1" applyFill="1" applyBorder="1"/>
    <xf numFmtId="166" fontId="13" fillId="0" borderId="1" xfId="0" applyNumberFormat="1" applyFont="1" applyFill="1" applyBorder="1"/>
    <xf numFmtId="165" fontId="13" fillId="0" borderId="11" xfId="0" applyNumberFormat="1" applyFont="1" applyFill="1" applyBorder="1" applyAlignment="1">
      <alignment horizontal="center"/>
    </xf>
    <xf numFmtId="0" fontId="17" fillId="0" borderId="4" xfId="0" applyFont="1" applyFill="1" applyBorder="1"/>
    <xf numFmtId="165" fontId="7" fillId="0" borderId="4" xfId="0" quotePrefix="1" applyNumberFormat="1" applyFont="1" applyFill="1" applyBorder="1" applyAlignment="1">
      <alignment horizontal="center"/>
    </xf>
    <xf numFmtId="165" fontId="8" fillId="0" borderId="21" xfId="0" quotePrefix="1" applyNumberFormat="1" applyFont="1" applyFill="1" applyBorder="1" applyAlignment="1">
      <alignment horizontal="center"/>
    </xf>
    <xf numFmtId="0" fontId="7" fillId="0" borderId="21" xfId="0" applyFont="1" applyFill="1" applyBorder="1" applyAlignment="1">
      <alignment vertical="center" wrapText="1"/>
    </xf>
    <xf numFmtId="165" fontId="7" fillId="0" borderId="21" xfId="0" quotePrefix="1" applyNumberFormat="1" applyFont="1" applyFill="1" applyBorder="1" applyAlignment="1">
      <alignment horizontal="center"/>
    </xf>
    <xf numFmtId="44" fontId="13" fillId="14" borderId="17" xfId="1" applyFont="1" applyFill="1" applyBorder="1" applyAlignment="1">
      <alignment horizontal="center"/>
    </xf>
    <xf numFmtId="44" fontId="13" fillId="14" borderId="17" xfId="0" applyNumberFormat="1" applyFont="1" applyFill="1" applyBorder="1"/>
    <xf numFmtId="1" fontId="13" fillId="4" borderId="16" xfId="0" applyNumberFormat="1" applyFont="1" applyFill="1" applyBorder="1" applyAlignment="1">
      <alignment horizontal="center"/>
    </xf>
    <xf numFmtId="44" fontId="13" fillId="4" borderId="16" xfId="1" applyFont="1" applyFill="1" applyBorder="1" applyAlignment="1">
      <alignment horizontal="center"/>
    </xf>
    <xf numFmtId="1" fontId="13" fillId="4" borderId="16" xfId="1" applyNumberFormat="1" applyFont="1" applyFill="1" applyBorder="1" applyAlignment="1">
      <alignment horizontal="center"/>
    </xf>
    <xf numFmtId="44" fontId="13" fillId="7" borderId="16" xfId="1" applyFont="1" applyFill="1" applyBorder="1" applyAlignment="1">
      <alignment horizontal="center"/>
    </xf>
    <xf numFmtId="1" fontId="13" fillId="7" borderId="16" xfId="1" applyNumberFormat="1" applyFont="1" applyFill="1" applyBorder="1" applyAlignment="1">
      <alignment horizontal="center"/>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44" fontId="8" fillId="7" borderId="22" xfId="1" applyFont="1" applyFill="1" applyBorder="1" applyAlignment="1">
      <alignment horizontal="center"/>
    </xf>
    <xf numFmtId="1" fontId="8" fillId="7" borderId="22" xfId="1" applyNumberFormat="1" applyFont="1" applyFill="1" applyBorder="1" applyAlignment="1">
      <alignment horizontal="center"/>
    </xf>
    <xf numFmtId="165" fontId="8" fillId="4" borderId="27" xfId="0" applyNumberFormat="1" applyFont="1" applyFill="1" applyBorder="1" applyAlignment="1">
      <alignment horizontal="center"/>
    </xf>
    <xf numFmtId="1" fontId="8" fillId="4" borderId="27" xfId="0" applyNumberFormat="1" applyFont="1" applyFill="1" applyBorder="1" applyAlignment="1">
      <alignment horizontal="center"/>
    </xf>
    <xf numFmtId="44" fontId="8" fillId="4" borderId="27" xfId="1" applyFont="1" applyFill="1" applyBorder="1" applyAlignment="1">
      <alignment horizontal="center"/>
    </xf>
    <xf numFmtId="44" fontId="8" fillId="7" borderId="27" xfId="1" applyFont="1" applyFill="1" applyBorder="1" applyAlignment="1">
      <alignment horizontal="center"/>
    </xf>
    <xf numFmtId="1" fontId="8" fillId="7" borderId="27" xfId="1" applyNumberFormat="1" applyFont="1" applyFill="1" applyBorder="1" applyAlignment="1">
      <alignment horizontal="center"/>
    </xf>
    <xf numFmtId="9" fontId="8" fillId="12" borderId="27" xfId="2" applyFont="1" applyFill="1" applyBorder="1" applyAlignment="1">
      <alignment horizontal="center"/>
    </xf>
    <xf numFmtId="44" fontId="13" fillId="21" borderId="16" xfId="1" applyFont="1" applyFill="1" applyBorder="1" applyAlignment="1">
      <alignment horizontal="center"/>
    </xf>
    <xf numFmtId="44" fontId="13" fillId="14" borderId="17" xfId="1" applyFont="1" applyFill="1" applyBorder="1"/>
    <xf numFmtId="44" fontId="13" fillId="5" borderId="16" xfId="1" applyFont="1" applyFill="1" applyBorder="1" applyAlignment="1">
      <alignment horizontal="center"/>
    </xf>
    <xf numFmtId="165" fontId="13" fillId="4" borderId="56" xfId="0" applyNumberFormat="1" applyFont="1" applyFill="1" applyBorder="1" applyAlignment="1">
      <alignment horizontal="center"/>
    </xf>
    <xf numFmtId="1" fontId="13" fillId="4" borderId="56" xfId="0" applyNumberFormat="1" applyFont="1" applyFill="1" applyBorder="1" applyAlignment="1">
      <alignment horizontal="center"/>
    </xf>
    <xf numFmtId="44" fontId="13" fillId="4" borderId="56" xfId="1" applyFont="1" applyFill="1" applyBorder="1" applyAlignment="1">
      <alignment horizontal="center"/>
    </xf>
    <xf numFmtId="1" fontId="13" fillId="21" borderId="16" xfId="1" applyNumberFormat="1" applyFont="1" applyFill="1" applyBorder="1" applyAlignment="1">
      <alignment horizontal="center"/>
    </xf>
    <xf numFmtId="44" fontId="8" fillId="21" borderId="16" xfId="1" applyFont="1" applyFill="1" applyBorder="1" applyAlignment="1">
      <alignment horizontal="center"/>
    </xf>
    <xf numFmtId="1" fontId="8" fillId="21" borderId="16" xfId="1" applyNumberFormat="1" applyFont="1" applyFill="1" applyBorder="1" applyAlignment="1">
      <alignment horizontal="center"/>
    </xf>
    <xf numFmtId="39" fontId="8" fillId="8" borderId="27" xfId="1" applyNumberFormat="1" applyFont="1" applyFill="1" applyBorder="1" applyAlignment="1">
      <alignment horizontal="center"/>
    </xf>
    <xf numFmtId="44" fontId="13" fillId="21" borderId="56" xfId="1" applyFont="1" applyFill="1" applyBorder="1" applyAlignment="1">
      <alignment horizontal="center"/>
    </xf>
    <xf numFmtId="1" fontId="13" fillId="21" borderId="56" xfId="1" applyNumberFormat="1" applyFont="1" applyFill="1" applyBorder="1" applyAlignment="1">
      <alignment horizontal="center"/>
    </xf>
    <xf numFmtId="9" fontId="36" fillId="12" borderId="56" xfId="0" applyNumberFormat="1" applyFont="1" applyFill="1" applyBorder="1" applyAlignment="1">
      <alignment horizontal="center" vertical="center"/>
    </xf>
    <xf numFmtId="9" fontId="13" fillId="12" borderId="22" xfId="2" applyFont="1" applyFill="1" applyBorder="1" applyAlignment="1">
      <alignment horizontal="center"/>
    </xf>
    <xf numFmtId="164" fontId="13" fillId="12" borderId="16" xfId="2" applyNumberFormat="1" applyFont="1" applyFill="1" applyBorder="1" applyAlignment="1">
      <alignment horizontal="center"/>
    </xf>
    <xf numFmtId="9" fontId="36" fillId="12" borderId="22" xfId="0" applyNumberFormat="1" applyFont="1" applyFill="1" applyBorder="1" applyAlignment="1">
      <alignment horizontal="center" vertical="center"/>
    </xf>
    <xf numFmtId="9" fontId="36" fillId="12" borderId="57" xfId="0" applyNumberFormat="1" applyFont="1" applyFill="1" applyBorder="1" applyAlignment="1">
      <alignment horizontal="center" vertical="center"/>
    </xf>
    <xf numFmtId="44" fontId="13" fillId="13" borderId="58" xfId="1" applyFont="1" applyFill="1" applyBorder="1" applyAlignment="1">
      <alignment horizontal="center"/>
    </xf>
    <xf numFmtId="165" fontId="13" fillId="4" borderId="22" xfId="0" applyNumberFormat="1" applyFont="1" applyFill="1" applyBorder="1" applyAlignment="1">
      <alignment horizontal="center"/>
    </xf>
    <xf numFmtId="1" fontId="13" fillId="4" borderId="22" xfId="0" applyNumberFormat="1" applyFont="1" applyFill="1" applyBorder="1" applyAlignment="1">
      <alignment horizontal="center"/>
    </xf>
    <xf numFmtId="44" fontId="13" fillId="4" borderId="22" xfId="1" applyFont="1" applyFill="1" applyBorder="1" applyAlignment="1">
      <alignment horizontal="center"/>
    </xf>
    <xf numFmtId="165" fontId="13" fillId="0" borderId="3" xfId="0" applyNumberFormat="1" applyFont="1" applyFill="1" applyBorder="1" applyAlignment="1">
      <alignment horizontal="center"/>
    </xf>
    <xf numFmtId="44" fontId="13" fillId="21" borderId="22" xfId="1" applyFont="1" applyFill="1" applyBorder="1" applyAlignment="1">
      <alignment horizontal="center"/>
    </xf>
    <xf numFmtId="1" fontId="13" fillId="21" borderId="22" xfId="1" applyNumberFormat="1" applyFont="1" applyFill="1" applyBorder="1" applyAlignment="1">
      <alignment horizontal="center"/>
    </xf>
    <xf numFmtId="1" fontId="13" fillId="7" borderId="56" xfId="0" applyNumberFormat="1" applyFont="1" applyFill="1" applyBorder="1" applyAlignment="1">
      <alignment horizontal="center"/>
    </xf>
    <xf numFmtId="1" fontId="13" fillId="7" borderId="22" xfId="0" applyNumberFormat="1" applyFont="1" applyFill="1" applyBorder="1" applyAlignment="1">
      <alignment horizontal="center"/>
    </xf>
    <xf numFmtId="0" fontId="8" fillId="0" borderId="21" xfId="0" applyFont="1" applyFill="1" applyBorder="1" applyAlignment="1">
      <alignment horizontal="center"/>
    </xf>
    <xf numFmtId="44" fontId="8" fillId="14" borderId="29" xfId="1" applyFont="1" applyFill="1" applyBorder="1"/>
    <xf numFmtId="165" fontId="13" fillId="0" borderId="0" xfId="0" applyNumberFormat="1" applyFont="1" applyFill="1" applyBorder="1" applyAlignment="1">
      <alignment horizontal="center"/>
    </xf>
    <xf numFmtId="166" fontId="13" fillId="0" borderId="0" xfId="0" applyNumberFormat="1" applyFont="1" applyFill="1" applyBorder="1"/>
    <xf numFmtId="165" fontId="13" fillId="0" borderId="21" xfId="0" applyNumberFormat="1" applyFont="1" applyFill="1" applyBorder="1" applyAlignment="1">
      <alignment horizontal="center" wrapText="1"/>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0" fillId="0" borderId="0" xfId="0" applyAlignment="1">
      <alignment horizontal="left" vertical="center" indent="2"/>
    </xf>
    <xf numFmtId="0" fontId="0" fillId="0" borderId="0" xfId="0" applyAlignment="1">
      <alignment horizontal="left" vertical="center" indent="3"/>
    </xf>
    <xf numFmtId="0" fontId="0" fillId="0" borderId="0" xfId="0" applyAlignment="1">
      <alignment horizontal="left" vertical="center" indent="4"/>
    </xf>
    <xf numFmtId="0" fontId="0" fillId="0" borderId="0" xfId="0" applyAlignment="1">
      <alignment vertical="center"/>
    </xf>
    <xf numFmtId="0" fontId="37" fillId="0" borderId="0" xfId="0" applyFont="1" applyAlignment="1">
      <alignment vertical="center"/>
    </xf>
    <xf numFmtId="165" fontId="8" fillId="4" borderId="28" xfId="0" applyNumberFormat="1" applyFont="1" applyFill="1" applyBorder="1" applyAlignment="1">
      <alignment horizontal="center"/>
    </xf>
    <xf numFmtId="1" fontId="8" fillId="4" borderId="21" xfId="0" applyNumberFormat="1" applyFont="1" applyFill="1" applyBorder="1" applyAlignment="1">
      <alignment horizontal="center"/>
    </xf>
    <xf numFmtId="44" fontId="8" fillId="4" borderId="59" xfId="1" applyFont="1" applyFill="1" applyBorder="1" applyAlignment="1">
      <alignment horizontal="center"/>
    </xf>
    <xf numFmtId="164" fontId="8" fillId="4" borderId="22" xfId="2" applyNumberFormat="1" applyFont="1" applyFill="1" applyBorder="1" applyAlignment="1">
      <alignment horizontal="center"/>
    </xf>
    <xf numFmtId="10" fontId="8" fillId="9" borderId="22" xfId="2" applyNumberFormat="1" applyFont="1" applyFill="1" applyBorder="1" applyAlignment="1">
      <alignment horizontal="center"/>
    </xf>
    <xf numFmtId="164" fontId="8" fillId="9" borderId="22" xfId="2" applyNumberFormat="1" applyFont="1" applyFill="1" applyBorder="1" applyAlignment="1">
      <alignment horizontal="center"/>
    </xf>
    <xf numFmtId="10" fontId="8" fillId="10" borderId="22" xfId="2" applyNumberFormat="1" applyFont="1" applyFill="1" applyBorder="1" applyAlignment="1">
      <alignment horizontal="center"/>
    </xf>
    <xf numFmtId="7" fontId="8" fillId="10" borderId="22" xfId="1" applyNumberFormat="1" applyFont="1" applyFill="1" applyBorder="1" applyAlignment="1">
      <alignment horizontal="center"/>
    </xf>
    <xf numFmtId="10" fontId="8" fillId="4" borderId="22" xfId="2" applyNumberFormat="1" applyFont="1" applyFill="1" applyBorder="1" applyAlignment="1">
      <alignment horizontal="center"/>
    </xf>
    <xf numFmtId="10" fontId="8" fillId="11" borderId="22" xfId="2" applyNumberFormat="1" applyFont="1" applyFill="1" applyBorder="1" applyAlignment="1">
      <alignment horizontal="center"/>
    </xf>
    <xf numFmtId="164" fontId="8" fillId="11" borderId="22" xfId="2" applyNumberFormat="1" applyFont="1" applyFill="1" applyBorder="1" applyAlignment="1">
      <alignment horizontal="center"/>
    </xf>
    <xf numFmtId="7" fontId="8" fillId="8" borderId="22" xfId="1" applyNumberFormat="1" applyFont="1" applyFill="1" applyBorder="1" applyAlignment="1">
      <alignment horizontal="center"/>
    </xf>
    <xf numFmtId="9" fontId="8" fillId="12" borderId="22" xfId="2" applyFont="1" applyFill="1" applyBorder="1" applyAlignment="1">
      <alignment horizontal="center"/>
    </xf>
    <xf numFmtId="164" fontId="8" fillId="12" borderId="22" xfId="2" applyNumberFormat="1" applyFont="1" applyFill="1" applyBorder="1" applyAlignment="1">
      <alignment horizontal="center"/>
    </xf>
    <xf numFmtId="44" fontId="10" fillId="16" borderId="21" xfId="1" applyFont="1" applyFill="1" applyBorder="1" applyAlignment="1">
      <alignment horizontal="left" wrapText="1"/>
    </xf>
    <xf numFmtId="166" fontId="10" fillId="17" borderId="21" xfId="0" applyNumberFormat="1" applyFont="1" applyFill="1" applyBorder="1"/>
    <xf numFmtId="165" fontId="10" fillId="23" borderId="23" xfId="0" applyNumberFormat="1" applyFont="1" applyFill="1" applyBorder="1" applyAlignment="1">
      <alignment horizontal="left" wrapText="1"/>
    </xf>
    <xf numFmtId="0" fontId="20" fillId="0" borderId="0" xfId="0" applyFont="1" applyAlignment="1">
      <alignment horizontal="left" vertical="center"/>
    </xf>
    <xf numFmtId="0" fontId="23" fillId="0" borderId="0" xfId="0" applyFont="1" applyAlignment="1">
      <alignment horizontal="left" vertical="center"/>
    </xf>
    <xf numFmtId="0" fontId="5" fillId="8" borderId="4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42" xfId="0" applyFont="1" applyFill="1" applyBorder="1" applyAlignment="1">
      <alignment horizontal="left" vertical="center" wrapText="1"/>
    </xf>
    <xf numFmtId="0" fontId="23" fillId="8" borderId="54" xfId="0" applyFont="1" applyFill="1" applyBorder="1" applyAlignment="1">
      <alignment horizontal="left" vertical="top" wrapText="1"/>
    </xf>
    <xf numFmtId="0" fontId="23" fillId="8" borderId="6" xfId="0" applyFont="1" applyFill="1" applyBorder="1" applyAlignment="1">
      <alignment horizontal="left" vertical="top" wrapText="1"/>
    </xf>
    <xf numFmtId="0" fontId="23" fillId="8" borderId="55" xfId="0" applyFont="1" applyFill="1" applyBorder="1" applyAlignment="1">
      <alignment horizontal="left" vertical="top" wrapText="1"/>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9" xfId="0" applyFont="1" applyFill="1" applyBorder="1" applyAlignment="1">
      <alignment horizontal="left" vertical="center"/>
    </xf>
    <xf numFmtId="0" fontId="23" fillId="8" borderId="14" xfId="0" applyFont="1" applyFill="1" applyBorder="1" applyAlignment="1">
      <alignment horizontal="left" vertical="center" wrapText="1"/>
    </xf>
    <xf numFmtId="0" fontId="23" fillId="8" borderId="1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4" fillId="8" borderId="43"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24" fillId="8" borderId="44"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6" fillId="8" borderId="44" xfId="0" applyFont="1" applyFill="1" applyBorder="1" applyAlignment="1">
      <alignment horizontal="left" vertical="center" wrapText="1"/>
    </xf>
    <xf numFmtId="0" fontId="24" fillId="8" borderId="48" xfId="0" applyFont="1" applyFill="1" applyBorder="1" applyAlignment="1">
      <alignment horizontal="left" vertical="center" wrapText="1"/>
    </xf>
    <xf numFmtId="0" fontId="24" fillId="8" borderId="49" xfId="0" applyFont="1" applyFill="1" applyBorder="1" applyAlignment="1">
      <alignment horizontal="left" vertical="center" wrapText="1"/>
    </xf>
    <xf numFmtId="0" fontId="24" fillId="8" borderId="51"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24" fillId="8" borderId="52"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53" xfId="0" applyFont="1" applyFill="1" applyBorder="1" applyAlignment="1">
      <alignment horizontal="left" vertical="center" wrapText="1"/>
    </xf>
    <xf numFmtId="0" fontId="24" fillId="8" borderId="41"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42" xfId="0" applyFont="1" applyFill="1" applyBorder="1" applyAlignment="1">
      <alignment horizontal="left" vertical="center" wrapText="1"/>
    </xf>
    <xf numFmtId="0" fontId="23" fillId="8" borderId="43"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44" xfId="0" applyFont="1" applyFill="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49" fontId="6" fillId="8" borderId="45" xfId="0" applyNumberFormat="1" applyFont="1" applyFill="1" applyBorder="1" applyAlignment="1">
      <alignment horizontal="left" vertical="center" wrapText="1"/>
    </xf>
    <xf numFmtId="49" fontId="6" fillId="8" borderId="22" xfId="0" applyNumberFormat="1" applyFont="1" applyFill="1" applyBorder="1" applyAlignment="1">
      <alignment horizontal="left" vertical="center" wrapText="1"/>
    </xf>
    <xf numFmtId="49" fontId="6" fillId="8" borderId="46" xfId="0" applyNumberFormat="1"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23" fillId="8" borderId="45" xfId="0" applyFont="1" applyFill="1" applyBorder="1" applyAlignment="1">
      <alignment horizontal="left" vertical="center" wrapText="1"/>
    </xf>
    <xf numFmtId="0" fontId="23" fillId="8" borderId="22" xfId="0" applyFont="1" applyFill="1" applyBorder="1" applyAlignment="1">
      <alignment horizontal="left" vertical="center" wrapText="1"/>
    </xf>
    <xf numFmtId="0" fontId="23" fillId="8" borderId="46"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24" fillId="8" borderId="45" xfId="0" applyFont="1" applyFill="1" applyBorder="1" applyAlignment="1">
      <alignment horizontal="left" vertical="center" wrapText="1"/>
    </xf>
    <xf numFmtId="0" fontId="24" fillId="8" borderId="22" xfId="0" applyFont="1" applyFill="1" applyBorder="1" applyAlignment="1">
      <alignment horizontal="left" vertical="center" wrapText="1"/>
    </xf>
    <xf numFmtId="0" fontId="24" fillId="8" borderId="47" xfId="0" applyFont="1" applyFill="1" applyBorder="1" applyAlignment="1">
      <alignment horizontal="left" vertic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6" fillId="8" borderId="22" xfId="0" applyFont="1" applyFill="1" applyBorder="1" applyAlignment="1">
      <alignment horizontal="left" vertical="center"/>
    </xf>
    <xf numFmtId="1" fontId="6" fillId="8" borderId="43" xfId="1" applyNumberFormat="1" applyFont="1" applyFill="1" applyBorder="1" applyAlignment="1">
      <alignment horizontal="left" vertical="center" wrapText="1"/>
    </xf>
    <xf numFmtId="1" fontId="6" fillId="8" borderId="19" xfId="1" applyNumberFormat="1" applyFont="1" applyFill="1" applyBorder="1" applyAlignment="1">
      <alignment horizontal="left" vertical="center" wrapText="1"/>
    </xf>
    <xf numFmtId="1" fontId="6" fillId="8" borderId="44" xfId="1" applyNumberFormat="1" applyFont="1" applyFill="1" applyBorder="1" applyAlignment="1">
      <alignment horizontal="left"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33" fillId="8" borderId="23" xfId="0" applyFont="1" applyFill="1" applyBorder="1" applyAlignment="1">
      <alignment horizontal="left" vertical="center" wrapText="1"/>
    </xf>
    <xf numFmtId="0" fontId="33" fillId="8" borderId="39" xfId="0" applyFont="1" applyFill="1" applyBorder="1" applyAlignment="1">
      <alignment horizontal="left" vertical="center" wrapText="1"/>
    </xf>
    <xf numFmtId="0" fontId="33" fillId="8" borderId="40" xfId="0" applyFont="1" applyFill="1" applyBorder="1" applyAlignment="1">
      <alignment horizontal="left" vertical="center" wrapText="1"/>
    </xf>
    <xf numFmtId="1" fontId="6" fillId="8" borderId="22" xfId="1" applyNumberFormat="1" applyFont="1" applyFill="1" applyBorder="1" applyAlignment="1">
      <alignment horizontal="left" vertical="center" wrapText="1"/>
    </xf>
    <xf numFmtId="0" fontId="5" fillId="9" borderId="2" xfId="3" quotePrefix="1"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0" xfId="0" applyFill="1" applyAlignment="1">
      <alignment horizontal="center" vertical="center" wrapText="1"/>
    </xf>
    <xf numFmtId="0" fontId="0" fillId="9" borderId="10" xfId="0" applyFill="1" applyBorder="1" applyAlignment="1">
      <alignment horizontal="center" vertical="center" wrapText="1"/>
    </xf>
    <xf numFmtId="0" fontId="5" fillId="10" borderId="5" xfId="3" quotePrefix="1" applyFont="1" applyFill="1" applyBorder="1" applyAlignment="1">
      <alignment horizontal="center" vertical="center" wrapText="1"/>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13"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5" fillId="4" borderId="2" xfId="3" quotePrefix="1"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5" xfId="0" applyFill="1" applyBorder="1" applyAlignment="1">
      <alignment horizontal="center" vertical="center" wrapText="1"/>
    </xf>
    <xf numFmtId="0" fontId="5" fillId="11" borderId="1" xfId="3" quotePrefix="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11" borderId="8" xfId="3" quotePrefix="1" applyFont="1" applyFill="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11" borderId="14" xfId="3" quotePrefix="1" applyFont="1" applyFill="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5" fillId="12" borderId="2" xfId="3" quotePrefix="1" applyFont="1" applyFill="1" applyBorder="1" applyAlignment="1">
      <alignment horizontal="center" vertical="center" wrapText="1"/>
    </xf>
    <xf numFmtId="0" fontId="5" fillId="12" borderId="0" xfId="3" quotePrefix="1" applyFont="1" applyFill="1" applyBorder="1" applyAlignment="1">
      <alignment horizontal="center" vertical="center" wrapText="1"/>
    </xf>
    <xf numFmtId="0" fontId="5" fillId="12" borderId="10" xfId="3" quotePrefix="1" applyFont="1" applyFill="1" applyBorder="1" applyAlignment="1">
      <alignment horizontal="center" vertical="center" wrapText="1"/>
    </xf>
    <xf numFmtId="0" fontId="38" fillId="22" borderId="23" xfId="0" applyFont="1" applyFill="1" applyBorder="1" applyAlignment="1">
      <alignment horizontal="center" wrapText="1"/>
    </xf>
    <xf numFmtId="0" fontId="7" fillId="22" borderId="39" xfId="0" applyFont="1" applyFill="1" applyBorder="1" applyAlignment="1">
      <alignment horizontal="center" wrapText="1"/>
    </xf>
    <xf numFmtId="0" fontId="7" fillId="22" borderId="25" xfId="0" applyFont="1" applyFill="1" applyBorder="1" applyAlignment="1">
      <alignment horizontal="center" wrapText="1"/>
    </xf>
    <xf numFmtId="0" fontId="6" fillId="4" borderId="4" xfId="3" quotePrefix="1" applyFont="1" applyFill="1"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5" fontId="4" fillId="0" borderId="8" xfId="0" applyNumberFormat="1" applyFont="1" applyBorder="1" applyAlignment="1">
      <alignment horizontal="center" vertical="center"/>
    </xf>
    <xf numFmtId="0" fontId="4" fillId="0" borderId="0" xfId="0" applyFont="1" applyAlignment="1">
      <alignment horizontal="center" vertical="center"/>
    </xf>
    <xf numFmtId="165" fontId="4" fillId="0" borderId="14" xfId="0" applyNumberFormat="1" applyFont="1" applyBorder="1" applyAlignment="1">
      <alignment horizontal="center" vertical="center"/>
    </xf>
    <xf numFmtId="0" fontId="4" fillId="0" borderId="10" xfId="0" applyFont="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44" fontId="4" fillId="4" borderId="2" xfId="1"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44" fontId="4" fillId="4" borderId="0" xfId="1" applyFont="1" applyFill="1" applyAlignment="1">
      <alignment horizontal="center" vertical="center"/>
    </xf>
    <xf numFmtId="0" fontId="4" fillId="4" borderId="9"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44" fontId="4" fillId="4" borderId="10" xfId="1" applyFont="1" applyFill="1" applyBorder="1" applyAlignment="1">
      <alignment horizontal="center" vertical="center"/>
    </xf>
    <xf numFmtId="0" fontId="4" fillId="4" borderId="15"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4" fillId="5" borderId="10"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5" fillId="8" borderId="2" xfId="3" quotePrefix="1" applyFont="1" applyFill="1" applyBorder="1" applyAlignment="1">
      <alignment horizontal="center" vertical="center" wrapText="1"/>
    </xf>
    <xf numFmtId="0" fontId="5" fillId="8" borderId="0" xfId="3" quotePrefix="1" applyFont="1" applyFill="1" applyBorder="1" applyAlignment="1">
      <alignment horizontal="center" vertical="center" wrapText="1"/>
    </xf>
    <xf numFmtId="0" fontId="5" fillId="8" borderId="10" xfId="3" quotePrefix="1" applyFont="1" applyFill="1" applyBorder="1" applyAlignment="1">
      <alignment horizontal="center" vertical="center" wrapText="1"/>
    </xf>
    <xf numFmtId="0" fontId="5" fillId="8" borderId="4" xfId="3" quotePrefix="1" applyFont="1" applyFill="1" applyBorder="1" applyAlignment="1">
      <alignment horizontal="center" vertical="center" wrapText="1"/>
    </xf>
    <xf numFmtId="0" fontId="5" fillId="8" borderId="11" xfId="3" quotePrefix="1" applyFont="1" applyFill="1" applyBorder="1" applyAlignment="1">
      <alignment horizontal="center" vertical="center" wrapText="1"/>
    </xf>
    <xf numFmtId="0" fontId="5" fillId="8" borderId="17" xfId="3" quotePrefix="1" applyFont="1" applyFill="1" applyBorder="1" applyAlignment="1">
      <alignment horizontal="center" vertical="center" wrapText="1"/>
    </xf>
    <xf numFmtId="0" fontId="6" fillId="8" borderId="4" xfId="3" quotePrefix="1" applyFont="1" applyFill="1" applyBorder="1" applyAlignment="1">
      <alignment horizontal="center" vertical="center" wrapText="1"/>
    </xf>
    <xf numFmtId="0" fontId="6" fillId="4" borderId="11"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cellXfs>
  <cellStyles count="9">
    <cellStyle name="40% - Accent5" xfId="3" builtinId="47"/>
    <cellStyle name="Currency" xfId="1" builtinId="4"/>
    <cellStyle name="Currency 2" xfId="7" xr:uid="{00000000-0005-0000-0000-000002000000}"/>
    <cellStyle name="Normal" xfId="0" builtinId="0"/>
    <cellStyle name="Normal 10" xfId="4" xr:uid="{00000000-0005-0000-0000-000004000000}"/>
    <cellStyle name="Normal 3 2" xfId="8" xr:uid="{00000000-0005-0000-0000-000005000000}"/>
    <cellStyle name="Normal 7" xfId="5" xr:uid="{00000000-0005-0000-0000-000006000000}"/>
    <cellStyle name="Normal 9 2" xfId="6" xr:uid="{00000000-0005-0000-0000-000007000000}"/>
    <cellStyle name="Percent" xfId="2" builtinId="5"/>
  </cellStyles>
  <dxfs count="0"/>
  <tableStyles count="0" defaultTableStyle="TableStyleMedium2" defaultPivotStyle="PivotStyleLight16"/>
  <colors>
    <mruColors>
      <color rgb="FFFFFF99"/>
      <color rgb="FF99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O67"/>
  <sheetViews>
    <sheetView workbookViewId="0">
      <selection activeCell="A3" sqref="A3:F3"/>
    </sheetView>
  </sheetViews>
  <sheetFormatPr defaultColWidth="9.109375" defaultRowHeight="13.8" x14ac:dyDescent="0.3"/>
  <cols>
    <col min="1" max="3" width="9.109375" style="237"/>
    <col min="4" max="4" width="12.88671875" style="237" customWidth="1"/>
    <col min="5" max="5" width="9.109375" style="237"/>
    <col min="6" max="6" width="180.6640625" style="237" customWidth="1"/>
    <col min="7" max="16384" width="9.109375" style="237"/>
  </cols>
  <sheetData>
    <row r="1" spans="1:6" s="194" customFormat="1" ht="28.2" thickTop="1" x14ac:dyDescent="0.3">
      <c r="A1" s="400" t="s">
        <v>419</v>
      </c>
      <c r="B1" s="401"/>
      <c r="C1" s="401"/>
      <c r="D1" s="401"/>
      <c r="E1" s="401"/>
      <c r="F1" s="402"/>
    </row>
    <row r="2" spans="1:6" ht="18" customHeight="1" thickBot="1" x14ac:dyDescent="0.35">
      <c r="A2" s="403"/>
      <c r="B2" s="404"/>
      <c r="C2" s="404"/>
      <c r="D2" s="404"/>
      <c r="E2" s="404"/>
      <c r="F2" s="405"/>
    </row>
    <row r="3" spans="1:6" s="240" customFormat="1" ht="63" customHeight="1" thickBot="1" x14ac:dyDescent="0.35">
      <c r="A3" s="406" t="s">
        <v>445</v>
      </c>
      <c r="B3" s="407"/>
      <c r="C3" s="407"/>
      <c r="D3" s="407"/>
      <c r="E3" s="407"/>
      <c r="F3" s="408"/>
    </row>
    <row r="4" spans="1:6" s="238" customFormat="1" ht="18" x14ac:dyDescent="0.3">
      <c r="A4" s="378"/>
      <c r="B4" s="345"/>
      <c r="C4" s="345"/>
      <c r="D4" s="345"/>
      <c r="E4" s="345"/>
      <c r="F4" s="379"/>
    </row>
    <row r="5" spans="1:6" s="239" customFormat="1" ht="21" customHeight="1" x14ac:dyDescent="0.3">
      <c r="A5" s="409" t="s">
        <v>439</v>
      </c>
      <c r="B5" s="409"/>
      <c r="C5" s="409"/>
      <c r="D5" s="409"/>
      <c r="E5" s="409"/>
      <c r="F5" s="409"/>
    </row>
    <row r="6" spans="1:6" s="239" customFormat="1" ht="44.25" customHeight="1" x14ac:dyDescent="0.3">
      <c r="A6" s="397" t="s">
        <v>440</v>
      </c>
      <c r="B6" s="398"/>
      <c r="C6" s="398"/>
      <c r="D6" s="398"/>
      <c r="E6" s="398"/>
      <c r="F6" s="399"/>
    </row>
    <row r="7" spans="1:6" s="238" customFormat="1" ht="22.5" customHeight="1" x14ac:dyDescent="0.3">
      <c r="A7" s="375" t="s">
        <v>420</v>
      </c>
      <c r="B7" s="376"/>
      <c r="C7" s="376"/>
      <c r="D7" s="376"/>
      <c r="E7" s="376"/>
      <c r="F7" s="377"/>
    </row>
    <row r="8" spans="1:6" s="238" customFormat="1" ht="18" customHeight="1" x14ac:dyDescent="0.3">
      <c r="A8" s="378"/>
      <c r="B8" s="345"/>
      <c r="C8" s="345"/>
      <c r="D8" s="345"/>
      <c r="E8" s="345"/>
      <c r="F8" s="379"/>
    </row>
    <row r="9" spans="1:6" s="239" customFormat="1" ht="25.5" customHeight="1" x14ac:dyDescent="0.3">
      <c r="A9" s="380" t="s">
        <v>441</v>
      </c>
      <c r="B9" s="381"/>
      <c r="C9" s="381"/>
      <c r="D9" s="381"/>
      <c r="E9" s="381"/>
      <c r="F9" s="382"/>
    </row>
    <row r="10" spans="1:6" s="238" customFormat="1" ht="51.75" customHeight="1" x14ac:dyDescent="0.3">
      <c r="A10" s="383" t="s">
        <v>421</v>
      </c>
      <c r="B10" s="384"/>
      <c r="C10" s="384"/>
      <c r="D10" s="384"/>
      <c r="E10" s="384"/>
      <c r="F10" s="385"/>
    </row>
    <row r="11" spans="1:6" s="238" customFormat="1" ht="38.25" customHeight="1" x14ac:dyDescent="0.3">
      <c r="A11" s="386" t="s">
        <v>422</v>
      </c>
      <c r="B11" s="387"/>
      <c r="C11" s="387"/>
      <c r="D11" s="387"/>
      <c r="E11" s="387"/>
      <c r="F11" s="388"/>
    </row>
    <row r="12" spans="1:6" s="238" customFormat="1" ht="59.25" customHeight="1" x14ac:dyDescent="0.3">
      <c r="A12" s="383" t="s">
        <v>423</v>
      </c>
      <c r="B12" s="384"/>
      <c r="C12" s="384"/>
      <c r="D12" s="384"/>
      <c r="E12" s="384"/>
      <c r="F12" s="385"/>
    </row>
    <row r="13" spans="1:6" s="238" customFormat="1" ht="59.25" customHeight="1" x14ac:dyDescent="0.3">
      <c r="A13" s="383" t="s">
        <v>424</v>
      </c>
      <c r="B13" s="384"/>
      <c r="C13" s="384"/>
      <c r="D13" s="384"/>
      <c r="E13" s="384"/>
      <c r="F13" s="389"/>
    </row>
    <row r="14" spans="1:6" s="239" customFormat="1" ht="24.75" customHeight="1" x14ac:dyDescent="0.3">
      <c r="A14" s="390" t="s">
        <v>442</v>
      </c>
      <c r="B14" s="391"/>
      <c r="C14" s="391"/>
      <c r="D14" s="391"/>
      <c r="E14" s="391"/>
      <c r="F14" s="392"/>
    </row>
    <row r="15" spans="1:6" s="238" customFormat="1" ht="24.75" customHeight="1" x14ac:dyDescent="0.3">
      <c r="A15" s="383" t="s">
        <v>446</v>
      </c>
      <c r="B15" s="384"/>
      <c r="C15" s="384"/>
      <c r="D15" s="384"/>
      <c r="E15" s="384"/>
      <c r="F15" s="389"/>
    </row>
    <row r="16" spans="1:6" s="238" customFormat="1" ht="18" x14ac:dyDescent="0.3">
      <c r="A16" s="393"/>
      <c r="B16" s="394"/>
      <c r="C16" s="394"/>
      <c r="D16" s="394"/>
      <c r="E16" s="394"/>
      <c r="F16" s="395"/>
    </row>
    <row r="17" spans="1:41" s="239" customFormat="1" ht="18" x14ac:dyDescent="0.3">
      <c r="A17" s="396" t="s">
        <v>443</v>
      </c>
      <c r="B17" s="396"/>
      <c r="C17" s="396"/>
      <c r="D17" s="396"/>
      <c r="E17" s="396"/>
      <c r="F17" s="396"/>
    </row>
    <row r="18" spans="1:41" s="239" customFormat="1" ht="45.75" customHeight="1" x14ac:dyDescent="0.3">
      <c r="A18" s="372" t="s">
        <v>451</v>
      </c>
      <c r="B18" s="373"/>
      <c r="C18" s="373"/>
      <c r="D18" s="373"/>
      <c r="E18" s="373"/>
      <c r="F18" s="374"/>
    </row>
    <row r="19" spans="1:41" s="238" customFormat="1" ht="20.25" customHeight="1" x14ac:dyDescent="0.3">
      <c r="A19" s="346" t="s">
        <v>425</v>
      </c>
      <c r="B19" s="347"/>
      <c r="C19" s="347"/>
      <c r="D19" s="347"/>
      <c r="E19" s="347"/>
      <c r="F19" s="348"/>
    </row>
    <row r="20" spans="1:41" s="238" customFormat="1" ht="43.5" customHeight="1" x14ac:dyDescent="0.3">
      <c r="A20" s="346" t="s">
        <v>426</v>
      </c>
      <c r="B20" s="347"/>
      <c r="C20" s="347"/>
      <c r="D20" s="347"/>
      <c r="E20" s="347"/>
      <c r="F20" s="348"/>
    </row>
    <row r="21" spans="1:41" s="239" customFormat="1" ht="131.25" customHeight="1" x14ac:dyDescent="0.3">
      <c r="A21" s="358" t="s">
        <v>444</v>
      </c>
      <c r="B21" s="359"/>
      <c r="C21" s="359"/>
      <c r="D21" s="359"/>
      <c r="E21" s="359"/>
      <c r="F21" s="360"/>
    </row>
    <row r="22" spans="1:41" s="239" customFormat="1" ht="84.75" customHeight="1" x14ac:dyDescent="0.3">
      <c r="A22" s="358" t="s">
        <v>452</v>
      </c>
      <c r="B22" s="361"/>
      <c r="C22" s="361"/>
      <c r="D22" s="361"/>
      <c r="E22" s="361"/>
      <c r="F22" s="362"/>
    </row>
    <row r="23" spans="1:41" s="244" customFormat="1" ht="44.25" customHeight="1" x14ac:dyDescent="0.3">
      <c r="A23" s="363" t="s">
        <v>447</v>
      </c>
      <c r="B23" s="364"/>
      <c r="C23" s="364"/>
      <c r="D23" s="364"/>
      <c r="E23" s="364"/>
      <c r="F23" s="365"/>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row>
    <row r="24" spans="1:41" s="238" customFormat="1" ht="20.25" customHeight="1" x14ac:dyDescent="0.3">
      <c r="A24" s="346" t="s">
        <v>425</v>
      </c>
      <c r="B24" s="347"/>
      <c r="C24" s="347"/>
      <c r="D24" s="347"/>
      <c r="E24" s="347"/>
      <c r="F24" s="348"/>
    </row>
    <row r="25" spans="1:41" s="238" customFormat="1" ht="43.5" customHeight="1" x14ac:dyDescent="0.3">
      <c r="A25" s="366" t="s">
        <v>426</v>
      </c>
      <c r="B25" s="367"/>
      <c r="C25" s="367"/>
      <c r="D25" s="367"/>
      <c r="E25" s="367"/>
      <c r="F25" s="368"/>
    </row>
    <row r="26" spans="1:41" s="239" customFormat="1" ht="55.5" customHeight="1" x14ac:dyDescent="0.3">
      <c r="A26" s="358" t="s">
        <v>454</v>
      </c>
      <c r="B26" s="361"/>
      <c r="C26" s="361"/>
      <c r="D26" s="361"/>
      <c r="E26" s="361"/>
      <c r="F26" s="362"/>
    </row>
    <row r="27" spans="1:41" s="238" customFormat="1" ht="24.75" customHeight="1" x14ac:dyDescent="0.3">
      <c r="A27" s="346" t="s">
        <v>425</v>
      </c>
      <c r="B27" s="347"/>
      <c r="C27" s="347"/>
      <c r="D27" s="347"/>
      <c r="E27" s="347"/>
      <c r="F27" s="348"/>
    </row>
    <row r="28" spans="1:41" s="238" customFormat="1" ht="45.75" customHeight="1" x14ac:dyDescent="0.3">
      <c r="A28" s="346" t="s">
        <v>426</v>
      </c>
      <c r="B28" s="347"/>
      <c r="C28" s="347"/>
      <c r="D28" s="347"/>
      <c r="E28" s="347"/>
      <c r="F28" s="348"/>
    </row>
    <row r="29" spans="1:41" s="239" customFormat="1" ht="39.75" customHeight="1" x14ac:dyDescent="0.3">
      <c r="A29" s="369" t="s">
        <v>453</v>
      </c>
      <c r="B29" s="370"/>
      <c r="C29" s="370"/>
      <c r="D29" s="370"/>
      <c r="E29" s="370"/>
      <c r="F29" s="371"/>
    </row>
    <row r="30" spans="1:41" s="238" customFormat="1" ht="24.75" customHeight="1" x14ac:dyDescent="0.3">
      <c r="A30" s="346" t="s">
        <v>425</v>
      </c>
      <c r="B30" s="347"/>
      <c r="C30" s="347"/>
      <c r="D30" s="347"/>
      <c r="E30" s="347"/>
      <c r="F30" s="348"/>
    </row>
    <row r="31" spans="1:41" s="238" customFormat="1" ht="43.5" customHeight="1" x14ac:dyDescent="0.3">
      <c r="A31" s="346" t="s">
        <v>426</v>
      </c>
      <c r="B31" s="347"/>
      <c r="C31" s="347"/>
      <c r="D31" s="347"/>
      <c r="E31" s="347"/>
      <c r="F31" s="348"/>
    </row>
    <row r="32" spans="1:41" s="195" customFormat="1" ht="21" customHeight="1" x14ac:dyDescent="0.3">
      <c r="A32" s="349" t="s">
        <v>427</v>
      </c>
      <c r="B32" s="350"/>
      <c r="C32" s="350"/>
      <c r="D32" s="350"/>
      <c r="E32" s="350"/>
      <c r="F32" s="351"/>
    </row>
    <row r="33" spans="1:6" s="238" customFormat="1" ht="18" x14ac:dyDescent="0.3">
      <c r="A33" s="352" t="s">
        <v>428</v>
      </c>
      <c r="B33" s="353"/>
      <c r="C33" s="353"/>
      <c r="D33" s="353"/>
      <c r="E33" s="353"/>
      <c r="F33" s="354"/>
    </row>
    <row r="34" spans="1:6" s="238" customFormat="1" ht="18" x14ac:dyDescent="0.3">
      <c r="A34" s="352" t="s">
        <v>429</v>
      </c>
      <c r="B34" s="353"/>
      <c r="C34" s="353"/>
      <c r="D34" s="353"/>
      <c r="E34" s="353"/>
      <c r="F34" s="354"/>
    </row>
    <row r="35" spans="1:6" s="238" customFormat="1" ht="25.2" x14ac:dyDescent="0.3">
      <c r="A35" s="352" t="s">
        <v>430</v>
      </c>
      <c r="B35" s="353"/>
      <c r="C35" s="353"/>
      <c r="D35" s="353"/>
      <c r="E35" s="353"/>
      <c r="F35" s="354"/>
    </row>
    <row r="36" spans="1:6" s="238" customFormat="1" ht="25.2" x14ac:dyDescent="0.3">
      <c r="A36" s="352" t="s">
        <v>431</v>
      </c>
      <c r="B36" s="353"/>
      <c r="C36" s="353"/>
      <c r="D36" s="353"/>
      <c r="E36" s="353"/>
      <c r="F36" s="354"/>
    </row>
    <row r="37" spans="1:6" ht="23.25" customHeight="1" thickBot="1" x14ac:dyDescent="0.35">
      <c r="A37" s="355" t="s">
        <v>432</v>
      </c>
      <c r="B37" s="356"/>
      <c r="C37" s="356"/>
      <c r="D37" s="356"/>
      <c r="E37" s="356"/>
      <c r="F37" s="357"/>
    </row>
    <row r="38" spans="1:6" s="238" customFormat="1" ht="18" x14ac:dyDescent="0.3">
      <c r="A38" s="345"/>
      <c r="B38" s="345"/>
      <c r="C38" s="345"/>
      <c r="D38" s="345"/>
      <c r="E38" s="345"/>
      <c r="F38" s="345"/>
    </row>
    <row r="39" spans="1:6" s="238" customFormat="1" ht="18" x14ac:dyDescent="0.3">
      <c r="A39" s="345"/>
      <c r="B39" s="345"/>
      <c r="C39" s="345"/>
      <c r="D39" s="345"/>
      <c r="E39" s="345"/>
      <c r="F39" s="345"/>
    </row>
    <row r="40" spans="1:6" s="238" customFormat="1" ht="18" x14ac:dyDescent="0.3">
      <c r="A40" s="345"/>
      <c r="B40" s="345"/>
      <c r="C40" s="345"/>
      <c r="D40" s="345"/>
      <c r="E40" s="345"/>
      <c r="F40" s="345"/>
    </row>
    <row r="41" spans="1:6" s="238" customFormat="1" ht="18" x14ac:dyDescent="0.3">
      <c r="A41" s="345" t="s">
        <v>433</v>
      </c>
      <c r="B41" s="345"/>
      <c r="C41" s="345"/>
      <c r="D41" s="345"/>
      <c r="E41" s="345"/>
      <c r="F41" s="345"/>
    </row>
    <row r="42" spans="1:6" s="238" customFormat="1" ht="18" x14ac:dyDescent="0.3">
      <c r="A42" s="345"/>
      <c r="B42" s="345"/>
      <c r="C42" s="345"/>
      <c r="D42" s="345"/>
      <c r="E42" s="345"/>
      <c r="F42" s="345"/>
    </row>
    <row r="43" spans="1:6" s="238" customFormat="1" ht="18" x14ac:dyDescent="0.3">
      <c r="A43" s="345"/>
      <c r="B43" s="345"/>
      <c r="C43" s="345"/>
      <c r="D43" s="345"/>
      <c r="E43" s="345"/>
      <c r="F43" s="345"/>
    </row>
    <row r="44" spans="1:6" s="238" customFormat="1" ht="18" x14ac:dyDescent="0.3">
      <c r="A44" s="345"/>
      <c r="B44" s="345"/>
      <c r="C44" s="345"/>
      <c r="D44" s="345"/>
      <c r="E44" s="345"/>
      <c r="F44" s="345"/>
    </row>
    <row r="45" spans="1:6" s="238" customFormat="1" ht="18" x14ac:dyDescent="0.3">
      <c r="A45" s="345"/>
      <c r="B45" s="345"/>
      <c r="C45" s="345"/>
      <c r="D45" s="345"/>
      <c r="E45" s="345"/>
      <c r="F45" s="345"/>
    </row>
    <row r="46" spans="1:6" s="238" customFormat="1" ht="18" x14ac:dyDescent="0.3">
      <c r="A46" s="345"/>
      <c r="B46" s="345"/>
      <c r="C46" s="345"/>
      <c r="D46" s="345"/>
      <c r="E46" s="345"/>
      <c r="F46" s="345"/>
    </row>
    <row r="47" spans="1:6" s="238" customFormat="1" ht="18" x14ac:dyDescent="0.3">
      <c r="A47" s="345"/>
      <c r="B47" s="345"/>
      <c r="C47" s="345"/>
      <c r="D47" s="345"/>
      <c r="E47" s="345"/>
      <c r="F47" s="345"/>
    </row>
    <row r="48" spans="1:6" x14ac:dyDescent="0.3">
      <c r="A48" s="344"/>
      <c r="B48" s="344"/>
      <c r="C48" s="344"/>
      <c r="D48" s="344"/>
      <c r="E48" s="344"/>
      <c r="F48" s="344"/>
    </row>
    <row r="49" spans="1:6" x14ac:dyDescent="0.3">
      <c r="A49" s="344"/>
      <c r="B49" s="344"/>
      <c r="C49" s="344"/>
      <c r="D49" s="344"/>
      <c r="E49" s="344"/>
      <c r="F49" s="344"/>
    </row>
    <row r="50" spans="1:6" x14ac:dyDescent="0.3">
      <c r="A50" s="344"/>
      <c r="B50" s="344"/>
      <c r="C50" s="344"/>
      <c r="D50" s="344"/>
      <c r="E50" s="344"/>
      <c r="F50" s="344"/>
    </row>
    <row r="51" spans="1:6" x14ac:dyDescent="0.3">
      <c r="A51" s="344"/>
      <c r="B51" s="344"/>
      <c r="C51" s="344"/>
      <c r="D51" s="344"/>
      <c r="E51" s="344"/>
      <c r="F51" s="344"/>
    </row>
    <row r="52" spans="1:6" x14ac:dyDescent="0.3">
      <c r="A52" s="344"/>
      <c r="B52" s="344"/>
      <c r="C52" s="344"/>
      <c r="D52" s="344"/>
      <c r="E52" s="344"/>
      <c r="F52" s="344"/>
    </row>
    <row r="53" spans="1:6" x14ac:dyDescent="0.3">
      <c r="A53" s="344"/>
      <c r="B53" s="344"/>
      <c r="C53" s="344"/>
      <c r="D53" s="344"/>
      <c r="E53" s="344"/>
      <c r="F53" s="344"/>
    </row>
    <row r="54" spans="1:6" x14ac:dyDescent="0.3">
      <c r="A54" s="344"/>
      <c r="B54" s="344"/>
      <c r="C54" s="344"/>
      <c r="D54" s="344"/>
      <c r="E54" s="344"/>
      <c r="F54" s="344"/>
    </row>
    <row r="55" spans="1:6" x14ac:dyDescent="0.3">
      <c r="A55" s="344"/>
      <c r="B55" s="344"/>
      <c r="C55" s="344"/>
      <c r="D55" s="344"/>
      <c r="E55" s="344"/>
      <c r="F55" s="344"/>
    </row>
    <row r="56" spans="1:6" x14ac:dyDescent="0.3">
      <c r="A56" s="344"/>
      <c r="B56" s="344"/>
      <c r="C56" s="344"/>
      <c r="D56" s="344"/>
      <c r="E56" s="344"/>
      <c r="F56" s="344"/>
    </row>
    <row r="57" spans="1:6" x14ac:dyDescent="0.3">
      <c r="A57" s="344"/>
      <c r="B57" s="344"/>
      <c r="C57" s="344"/>
      <c r="D57" s="344"/>
      <c r="E57" s="344"/>
      <c r="F57" s="344"/>
    </row>
    <row r="58" spans="1:6" ht="18.75" customHeight="1" x14ac:dyDescent="0.3">
      <c r="A58" s="344"/>
      <c r="B58" s="344"/>
      <c r="C58" s="344"/>
      <c r="D58" s="344"/>
      <c r="E58" s="344"/>
      <c r="F58" s="344"/>
    </row>
    <row r="59" spans="1:6" x14ac:dyDescent="0.3">
      <c r="A59" s="344"/>
      <c r="B59" s="344"/>
      <c r="C59" s="344"/>
      <c r="D59" s="344"/>
      <c r="E59" s="344"/>
      <c r="F59" s="344"/>
    </row>
    <row r="67" spans="1:6" s="196" customFormat="1" ht="18" x14ac:dyDescent="0.35">
      <c r="A67" s="237"/>
      <c r="B67" s="237"/>
      <c r="C67" s="237"/>
      <c r="D67" s="237"/>
      <c r="E67" s="237"/>
      <c r="F67" s="237"/>
    </row>
  </sheetData>
  <sheetProtection algorithmName="SHA-512" hashValue="rzXn2q3OnVjXO4OuKgK4XEm8GwvWUOGUyZXNqSW2q7x9GJm4Qqbat/tUqM/UyNmaEyImu4Ikj+CvYChbzC/LtA==" saltValue="6BLKCOkzev+IVPfeoCEm6A==" spinCount="100000" sheet="1" objects="1" scenarios="1"/>
  <mergeCells count="59">
    <mergeCell ref="A6:F6"/>
    <mergeCell ref="A1:F1"/>
    <mergeCell ref="A2:F2"/>
    <mergeCell ref="A3:F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Z400"/>
  <sheetViews>
    <sheetView tabSelected="1" workbookViewId="0">
      <selection activeCell="A2" sqref="A2:A4"/>
    </sheetView>
  </sheetViews>
  <sheetFormatPr defaultColWidth="9.109375" defaultRowHeight="14.4" x14ac:dyDescent="0.3"/>
  <cols>
    <col min="1" max="1" width="105.6640625"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6.8867187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4.5546875" style="2" customWidth="1"/>
    <col min="51" max="51" width="0.5546875" style="2" customWidth="1"/>
    <col min="52" max="53" width="13.5546875" style="2" customWidth="1"/>
    <col min="54" max="54" width="15.44140625" style="2" customWidth="1"/>
    <col min="55" max="56" width="0.5546875" style="2" customWidth="1"/>
    <col min="57" max="57" width="9.109375" style="3"/>
    <col min="58" max="58" width="57.109375" style="3" customWidth="1"/>
    <col min="59" max="59" width="16.6640625" style="3" customWidth="1"/>
    <col min="60" max="16384" width="9.109375" style="3"/>
  </cols>
  <sheetData>
    <row r="1" spans="1:56" ht="33.6" customHeight="1" thickBot="1" x14ac:dyDescent="0.35">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 customHeight="1" x14ac:dyDescent="0.3">
      <c r="A2" s="448" t="s">
        <v>0</v>
      </c>
      <c r="B2" s="451" t="s">
        <v>1</v>
      </c>
      <c r="C2" s="452"/>
      <c r="D2" s="457" t="s">
        <v>2</v>
      </c>
      <c r="E2" s="458"/>
      <c r="F2" s="458"/>
      <c r="G2" s="459"/>
      <c r="H2" s="460"/>
      <c r="I2" s="469" t="s">
        <v>3</v>
      </c>
      <c r="J2" s="470"/>
      <c r="K2" s="470"/>
      <c r="L2" s="470"/>
      <c r="M2" s="470"/>
      <c r="N2" s="4"/>
      <c r="O2" s="475" t="s">
        <v>4</v>
      </c>
      <c r="P2" s="424"/>
      <c r="Q2" s="424"/>
      <c r="R2" s="4"/>
      <c r="S2" s="476" t="s">
        <v>5</v>
      </c>
      <c r="T2" s="476"/>
      <c r="U2" s="476"/>
      <c r="V2" s="476"/>
      <c r="W2" s="476"/>
      <c r="X2" s="476"/>
      <c r="Y2" s="4"/>
      <c r="Z2" s="479"/>
      <c r="AA2" s="482" t="s">
        <v>6</v>
      </c>
      <c r="AB2" s="485" t="s">
        <v>7</v>
      </c>
      <c r="AC2" s="320"/>
      <c r="AD2" s="4"/>
      <c r="AE2" s="445" t="s">
        <v>8</v>
      </c>
      <c r="AF2" s="445" t="s">
        <v>9</v>
      </c>
      <c r="AG2" s="445" t="s">
        <v>10</v>
      </c>
      <c r="AH2" s="6"/>
      <c r="AI2" s="4"/>
      <c r="AJ2" s="410" t="s">
        <v>11</v>
      </c>
      <c r="AK2" s="411"/>
      <c r="AL2" s="411"/>
      <c r="AM2" s="4"/>
      <c r="AN2" s="414" t="s">
        <v>12</v>
      </c>
      <c r="AO2" s="415"/>
      <c r="AP2" s="416"/>
      <c r="AQ2" s="4"/>
      <c r="AR2" s="423" t="s">
        <v>13</v>
      </c>
      <c r="AS2" s="424"/>
      <c r="AT2" s="425"/>
      <c r="AU2" s="4"/>
      <c r="AV2" s="430" t="s">
        <v>14</v>
      </c>
      <c r="AW2" s="431"/>
      <c r="AX2" s="432"/>
      <c r="AY2" s="4"/>
      <c r="AZ2" s="439" t="s">
        <v>15</v>
      </c>
      <c r="BA2" s="439"/>
      <c r="BB2" s="432"/>
      <c r="BC2" s="4"/>
      <c r="BD2" s="7"/>
    </row>
    <row r="3" spans="1:56" ht="35.1" customHeight="1" thickBot="1" x14ac:dyDescent="0.35">
      <c r="A3" s="449"/>
      <c r="B3" s="453"/>
      <c r="C3" s="454"/>
      <c r="D3" s="461"/>
      <c r="E3" s="462"/>
      <c r="F3" s="462"/>
      <c r="G3" s="463"/>
      <c r="H3" s="464"/>
      <c r="I3" s="471"/>
      <c r="J3" s="472"/>
      <c r="K3" s="472"/>
      <c r="L3" s="472"/>
      <c r="M3" s="472"/>
      <c r="N3" s="8"/>
      <c r="O3" s="426"/>
      <c r="P3" s="426"/>
      <c r="Q3" s="426"/>
      <c r="R3" s="8"/>
      <c r="S3" s="477"/>
      <c r="T3" s="477"/>
      <c r="U3" s="477"/>
      <c r="V3" s="477"/>
      <c r="W3" s="477"/>
      <c r="X3" s="477"/>
      <c r="Y3" s="8"/>
      <c r="Z3" s="480"/>
      <c r="AA3" s="483"/>
      <c r="AB3" s="446"/>
      <c r="AC3" s="321"/>
      <c r="AD3" s="8"/>
      <c r="AE3" s="446"/>
      <c r="AF3" s="446"/>
      <c r="AG3" s="446"/>
      <c r="AH3" s="10"/>
      <c r="AI3" s="8"/>
      <c r="AJ3" s="412"/>
      <c r="AK3" s="412"/>
      <c r="AL3" s="412"/>
      <c r="AM3" s="8"/>
      <c r="AN3" s="417"/>
      <c r="AO3" s="418"/>
      <c r="AP3" s="419"/>
      <c r="AQ3" s="8"/>
      <c r="AR3" s="426"/>
      <c r="AS3" s="426"/>
      <c r="AT3" s="427"/>
      <c r="AU3" s="8"/>
      <c r="AV3" s="433"/>
      <c r="AW3" s="434"/>
      <c r="AX3" s="435"/>
      <c r="AY3" s="8"/>
      <c r="AZ3" s="440"/>
      <c r="BA3" s="440"/>
      <c r="BB3" s="435"/>
      <c r="BC3" s="8"/>
      <c r="BD3" s="4"/>
    </row>
    <row r="4" spans="1:56" ht="113.25" customHeight="1" thickBot="1" x14ac:dyDescent="0.35">
      <c r="A4" s="450"/>
      <c r="B4" s="455"/>
      <c r="C4" s="456"/>
      <c r="D4" s="465"/>
      <c r="E4" s="466"/>
      <c r="F4" s="466"/>
      <c r="G4" s="467"/>
      <c r="H4" s="468"/>
      <c r="I4" s="473"/>
      <c r="J4" s="474"/>
      <c r="K4" s="474"/>
      <c r="L4" s="474"/>
      <c r="M4" s="474"/>
      <c r="N4" s="11"/>
      <c r="O4" s="428"/>
      <c r="P4" s="428"/>
      <c r="Q4" s="428"/>
      <c r="R4" s="11"/>
      <c r="S4" s="478"/>
      <c r="T4" s="478"/>
      <c r="U4" s="478"/>
      <c r="V4" s="478"/>
      <c r="W4" s="478"/>
      <c r="X4" s="478"/>
      <c r="Y4" s="11"/>
      <c r="Z4" s="481"/>
      <c r="AA4" s="484"/>
      <c r="AB4" s="446"/>
      <c r="AC4" s="321"/>
      <c r="AD4" s="11"/>
      <c r="AE4" s="446"/>
      <c r="AF4" s="446"/>
      <c r="AG4" s="446"/>
      <c r="AH4" s="10"/>
      <c r="AI4" s="11"/>
      <c r="AJ4" s="413"/>
      <c r="AK4" s="413"/>
      <c r="AL4" s="413"/>
      <c r="AM4" s="11"/>
      <c r="AN4" s="420"/>
      <c r="AO4" s="421"/>
      <c r="AP4" s="422"/>
      <c r="AQ4" s="11"/>
      <c r="AR4" s="428"/>
      <c r="AS4" s="428"/>
      <c r="AT4" s="429"/>
      <c r="AU4" s="11"/>
      <c r="AV4" s="436"/>
      <c r="AW4" s="437"/>
      <c r="AX4" s="438"/>
      <c r="AY4" s="11"/>
      <c r="AZ4" s="441"/>
      <c r="BA4" s="441"/>
      <c r="BB4" s="438"/>
      <c r="BC4" s="11"/>
      <c r="BD4" s="4"/>
    </row>
    <row r="5" spans="1:56" ht="118.95"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447"/>
      <c r="AC5" s="201" t="s">
        <v>435</v>
      </c>
      <c r="AD5" s="123"/>
      <c r="AE5" s="447"/>
      <c r="AF5" s="447"/>
      <c r="AG5" s="447"/>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8"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5">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5">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98</v>
      </c>
      <c r="B45" s="52">
        <v>521744</v>
      </c>
      <c r="C45" s="52" t="s">
        <v>48</v>
      </c>
      <c r="D45" s="26">
        <v>234.52</v>
      </c>
      <c r="E45" s="26">
        <v>8.4499999999999993</v>
      </c>
      <c r="F45" s="53">
        <v>13.67</v>
      </c>
      <c r="G45" s="53">
        <v>0</v>
      </c>
      <c r="H45" s="28">
        <f t="shared" si="6"/>
        <v>256.64</v>
      </c>
      <c r="I45" s="29">
        <f t="shared" si="2"/>
        <v>242.97</v>
      </c>
      <c r="J45" s="29">
        <v>0.86</v>
      </c>
      <c r="K45" s="30">
        <v>13.67</v>
      </c>
      <c r="L45" s="30">
        <v>0</v>
      </c>
      <c r="M45" s="31">
        <f t="shared" si="1"/>
        <v>257.5</v>
      </c>
      <c r="N45" s="16"/>
      <c r="O45" s="32" t="s">
        <v>49</v>
      </c>
      <c r="P45" s="33" t="s">
        <v>50</v>
      </c>
      <c r="Q45" s="34">
        <v>0</v>
      </c>
      <c r="R45" s="16"/>
      <c r="S45" s="35" t="s">
        <v>51</v>
      </c>
      <c r="T45" s="35" t="s">
        <v>49</v>
      </c>
      <c r="U45" s="35" t="s">
        <v>51</v>
      </c>
      <c r="V45" s="35" t="s">
        <v>49</v>
      </c>
      <c r="W45" s="35" t="s">
        <v>49</v>
      </c>
      <c r="X45" s="36" t="s">
        <v>50</v>
      </c>
      <c r="Y45" s="16"/>
      <c r="Z45" s="37">
        <v>3.23</v>
      </c>
      <c r="AA45" s="37" t="s">
        <v>49</v>
      </c>
      <c r="AB45" s="37" t="s">
        <v>52</v>
      </c>
      <c r="AC45" s="38">
        <v>0</v>
      </c>
      <c r="AD45" s="16"/>
      <c r="AE45" s="39">
        <v>3.2267450000000002</v>
      </c>
      <c r="AF45" s="40" t="s">
        <v>52</v>
      </c>
      <c r="AG45" s="40" t="s">
        <v>49</v>
      </c>
      <c r="AH45" s="41">
        <v>0</v>
      </c>
      <c r="AI45" s="16"/>
      <c r="AJ45" s="42" t="s">
        <v>54</v>
      </c>
      <c r="AK45" s="42" t="s">
        <v>49</v>
      </c>
      <c r="AL45" s="43">
        <v>0</v>
      </c>
      <c r="AM45" s="16"/>
      <c r="AN45" s="44">
        <v>6.5299999999999997E-2</v>
      </c>
      <c r="AO45" s="44" t="s">
        <v>49</v>
      </c>
      <c r="AP45" s="45">
        <v>0</v>
      </c>
      <c r="AQ45" s="16"/>
      <c r="AR45" s="40">
        <v>6.25E-2</v>
      </c>
      <c r="AS45" s="40" t="s">
        <v>49</v>
      </c>
      <c r="AT45" s="41">
        <v>0</v>
      </c>
      <c r="AU45" s="16"/>
      <c r="AV45" s="46">
        <v>1.6200000000000003E-2</v>
      </c>
      <c r="AW45" s="46" t="s">
        <v>51</v>
      </c>
      <c r="AX45" s="47">
        <v>3</v>
      </c>
      <c r="AY45" s="16"/>
      <c r="AZ45" s="48">
        <v>0.94</v>
      </c>
      <c r="BA45" s="48" t="s">
        <v>51</v>
      </c>
      <c r="BB45" s="49">
        <v>3</v>
      </c>
      <c r="BC45" s="16"/>
      <c r="BD45" s="50"/>
    </row>
    <row r="46" spans="1:56" ht="15.6" customHeight="1" thickBot="1" x14ac:dyDescent="0.35">
      <c r="A46" s="51" t="s">
        <v>99</v>
      </c>
      <c r="B46" s="52">
        <v>512346</v>
      </c>
      <c r="C46" s="52" t="s">
        <v>48</v>
      </c>
      <c r="D46" s="26">
        <v>235.21</v>
      </c>
      <c r="E46" s="26">
        <v>8.4499999999999993</v>
      </c>
      <c r="F46" s="53">
        <v>13.67</v>
      </c>
      <c r="G46" s="53">
        <v>3</v>
      </c>
      <c r="H46" s="28">
        <f t="shared" si="6"/>
        <v>260.33</v>
      </c>
      <c r="I46" s="29">
        <f t="shared" si="2"/>
        <v>243.66</v>
      </c>
      <c r="J46" s="29">
        <v>0.86</v>
      </c>
      <c r="K46" s="30">
        <v>13.67</v>
      </c>
      <c r="L46" s="30">
        <v>6</v>
      </c>
      <c r="M46" s="31">
        <f t="shared" si="1"/>
        <v>264.19</v>
      </c>
      <c r="N46" s="16"/>
      <c r="O46" s="32" t="s">
        <v>51</v>
      </c>
      <c r="P46" s="33">
        <v>2</v>
      </c>
      <c r="Q46" s="34">
        <v>6</v>
      </c>
      <c r="R46" s="16"/>
      <c r="S46" s="35" t="s">
        <v>51</v>
      </c>
      <c r="T46" s="35" t="s">
        <v>49</v>
      </c>
      <c r="U46" s="35" t="s">
        <v>49</v>
      </c>
      <c r="V46" s="35" t="s">
        <v>49</v>
      </c>
      <c r="W46" s="35" t="s">
        <v>51</v>
      </c>
      <c r="X46" s="36">
        <v>2</v>
      </c>
      <c r="Y46" s="16"/>
      <c r="Z46" s="37">
        <v>3.31</v>
      </c>
      <c r="AA46" s="37" t="s">
        <v>49</v>
      </c>
      <c r="AB46" s="37" t="s">
        <v>52</v>
      </c>
      <c r="AC46" s="38">
        <v>0</v>
      </c>
      <c r="AD46" s="16"/>
      <c r="AE46" s="39">
        <v>5.2750000000045816E-4</v>
      </c>
      <c r="AF46" s="40">
        <v>1.5941528588614371E-4</v>
      </c>
      <c r="AG46" s="40" t="s">
        <v>49</v>
      </c>
      <c r="AH46" s="41">
        <v>0</v>
      </c>
      <c r="AI46" s="16"/>
      <c r="AJ46" s="42">
        <v>0.54730000000000001</v>
      </c>
      <c r="AK46" s="42" t="s">
        <v>49</v>
      </c>
      <c r="AL46" s="43">
        <v>0</v>
      </c>
      <c r="AM46" s="16"/>
      <c r="AN46" s="44">
        <v>4.3299999999999998E-2</v>
      </c>
      <c r="AO46" s="44" t="s">
        <v>51</v>
      </c>
      <c r="AP46" s="45">
        <v>3</v>
      </c>
      <c r="AQ46" s="16"/>
      <c r="AR46" s="40">
        <v>6.0400000000000002E-2</v>
      </c>
      <c r="AS46" s="40" t="s">
        <v>49</v>
      </c>
      <c r="AT46" s="41">
        <v>0</v>
      </c>
      <c r="AU46" s="16"/>
      <c r="AV46" s="46">
        <v>1.84E-2</v>
      </c>
      <c r="AW46" s="46" t="s">
        <v>49</v>
      </c>
      <c r="AX46" s="47">
        <v>0</v>
      </c>
      <c r="AY46" s="16"/>
      <c r="AZ46" s="48">
        <v>0.94</v>
      </c>
      <c r="BA46" s="48" t="s">
        <v>51</v>
      </c>
      <c r="BB46" s="49">
        <v>3</v>
      </c>
      <c r="BC46" s="16"/>
      <c r="BD46" s="50"/>
    </row>
    <row r="47" spans="1:56" ht="15.6" customHeight="1" thickBot="1" x14ac:dyDescent="0.35">
      <c r="A47" s="51" t="s">
        <v>100</v>
      </c>
      <c r="B47" s="52">
        <v>458643</v>
      </c>
      <c r="C47" s="52" t="s">
        <v>48</v>
      </c>
      <c r="D47" s="26">
        <v>246.65</v>
      </c>
      <c r="E47" s="26">
        <v>8.4499999999999993</v>
      </c>
      <c r="F47" s="53">
        <v>13.67</v>
      </c>
      <c r="G47" s="53">
        <v>18.75</v>
      </c>
      <c r="H47" s="28">
        <f t="shared" si="6"/>
        <v>287.52</v>
      </c>
      <c r="I47" s="29">
        <f t="shared" si="2"/>
        <v>255.1</v>
      </c>
      <c r="J47" s="29">
        <v>0.86</v>
      </c>
      <c r="K47" s="30">
        <v>13.67</v>
      </c>
      <c r="L47" s="30">
        <v>15.75</v>
      </c>
      <c r="M47" s="31">
        <f t="shared" si="1"/>
        <v>285.38</v>
      </c>
      <c r="N47" s="16"/>
      <c r="O47" s="32" t="s">
        <v>51</v>
      </c>
      <c r="P47" s="33">
        <v>4</v>
      </c>
      <c r="Q47" s="34">
        <v>15.75</v>
      </c>
      <c r="R47" s="16"/>
      <c r="S47" s="35" t="s">
        <v>51</v>
      </c>
      <c r="T47" s="35" t="s">
        <v>49</v>
      </c>
      <c r="U47" s="35" t="s">
        <v>49</v>
      </c>
      <c r="V47" s="35" t="s">
        <v>49</v>
      </c>
      <c r="W47" s="35" t="s">
        <v>51</v>
      </c>
      <c r="X47" s="36">
        <v>4</v>
      </c>
      <c r="Y47" s="16"/>
      <c r="Z47" s="37">
        <v>4.0999999999999996</v>
      </c>
      <c r="AA47" s="37" t="s">
        <v>51</v>
      </c>
      <c r="AB47" s="37" t="s">
        <v>60</v>
      </c>
      <c r="AC47" s="38">
        <v>6.75</v>
      </c>
      <c r="AD47" s="16"/>
      <c r="AE47" s="39">
        <v>-0.35317750000000014</v>
      </c>
      <c r="AF47" s="40">
        <v>-7.9382320350095653E-2</v>
      </c>
      <c r="AG47" s="40" t="s">
        <v>49</v>
      </c>
      <c r="AH47" s="41">
        <v>0</v>
      </c>
      <c r="AI47" s="16"/>
      <c r="AJ47" s="42">
        <v>0.53200000000000003</v>
      </c>
      <c r="AK47" s="42" t="s">
        <v>49</v>
      </c>
      <c r="AL47" s="43">
        <v>0</v>
      </c>
      <c r="AM47" s="16"/>
      <c r="AN47" s="44">
        <v>8.0399999999999985E-2</v>
      </c>
      <c r="AO47" s="44" t="s">
        <v>49</v>
      </c>
      <c r="AP47" s="45">
        <v>0</v>
      </c>
      <c r="AQ47" s="16"/>
      <c r="AR47" s="40">
        <v>2.5000000000000001E-2</v>
      </c>
      <c r="AS47" s="40" t="s">
        <v>51</v>
      </c>
      <c r="AT47" s="41">
        <v>3</v>
      </c>
      <c r="AU47" s="16"/>
      <c r="AV47" s="46">
        <v>8.6E-3</v>
      </c>
      <c r="AW47" s="46" t="s">
        <v>51</v>
      </c>
      <c r="AX47" s="47">
        <v>3</v>
      </c>
      <c r="AY47" s="16"/>
      <c r="AZ47" s="48">
        <v>1</v>
      </c>
      <c r="BA47" s="48" t="s">
        <v>51</v>
      </c>
      <c r="BB47" s="49">
        <v>3</v>
      </c>
      <c r="BC47" s="16"/>
      <c r="BD47" s="50"/>
    </row>
    <row r="48" spans="1:56" ht="15.6" customHeight="1" thickBot="1" x14ac:dyDescent="0.35">
      <c r="A48" s="61" t="s">
        <v>101</v>
      </c>
      <c r="B48" s="97">
        <v>628921</v>
      </c>
      <c r="C48" s="52" t="s">
        <v>48</v>
      </c>
      <c r="D48" s="26">
        <v>243.23000000000002</v>
      </c>
      <c r="E48" s="26">
        <v>8.4499999999999993</v>
      </c>
      <c r="F48" s="53">
        <v>13.67</v>
      </c>
      <c r="G48" s="53">
        <v>0</v>
      </c>
      <c r="H48" s="28">
        <f t="shared" si="6"/>
        <v>265.35000000000002</v>
      </c>
      <c r="I48" s="29">
        <f t="shared" si="2"/>
        <v>251.68</v>
      </c>
      <c r="J48" s="29">
        <v>0.86</v>
      </c>
      <c r="K48" s="30">
        <v>13.67</v>
      </c>
      <c r="L48" s="30">
        <v>18.75</v>
      </c>
      <c r="M48" s="31">
        <f t="shared" si="1"/>
        <v>284.96000000000004</v>
      </c>
      <c r="N48" s="16"/>
      <c r="O48" s="32" t="s">
        <v>51</v>
      </c>
      <c r="P48" s="33">
        <v>5</v>
      </c>
      <c r="Q48" s="34">
        <v>18.75</v>
      </c>
      <c r="R48" s="16"/>
      <c r="S48" s="35" t="s">
        <v>51</v>
      </c>
      <c r="T48" s="35" t="s">
        <v>49</v>
      </c>
      <c r="U48" s="35" t="s">
        <v>49</v>
      </c>
      <c r="V48" s="35" t="s">
        <v>49</v>
      </c>
      <c r="W48" s="35" t="s">
        <v>51</v>
      </c>
      <c r="X48" s="36">
        <v>5</v>
      </c>
      <c r="Y48" s="16"/>
      <c r="Z48" s="37">
        <v>4.1900000000000004</v>
      </c>
      <c r="AA48" s="37" t="s">
        <v>51</v>
      </c>
      <c r="AB48" s="37" t="s">
        <v>60</v>
      </c>
      <c r="AC48" s="38">
        <v>6.75</v>
      </c>
      <c r="AD48" s="16"/>
      <c r="AE48" s="39">
        <v>4.1934049999999994</v>
      </c>
      <c r="AF48" s="40" t="s">
        <v>52</v>
      </c>
      <c r="AG48" s="40" t="s">
        <v>49</v>
      </c>
      <c r="AH48" s="41">
        <v>0</v>
      </c>
      <c r="AI48" s="16"/>
      <c r="AJ48" s="42" t="s">
        <v>54</v>
      </c>
      <c r="AK48" s="42" t="s">
        <v>49</v>
      </c>
      <c r="AL48" s="43">
        <v>0</v>
      </c>
      <c r="AM48" s="16"/>
      <c r="AN48" s="44">
        <v>2.4700000000000003E-2</v>
      </c>
      <c r="AO48" s="44" t="s">
        <v>51</v>
      </c>
      <c r="AP48" s="45">
        <v>3</v>
      </c>
      <c r="AQ48" s="16"/>
      <c r="AR48" s="40">
        <v>4.53E-2</v>
      </c>
      <c r="AS48" s="40" t="s">
        <v>51</v>
      </c>
      <c r="AT48" s="41">
        <v>3</v>
      </c>
      <c r="AU48" s="16"/>
      <c r="AV48" s="46">
        <v>1.11E-2</v>
      </c>
      <c r="AW48" s="46" t="s">
        <v>51</v>
      </c>
      <c r="AX48" s="47">
        <v>3</v>
      </c>
      <c r="AY48" s="16"/>
      <c r="AZ48" s="48">
        <v>1</v>
      </c>
      <c r="BA48" s="48" t="s">
        <v>51</v>
      </c>
      <c r="BB48" s="49">
        <v>3</v>
      </c>
      <c r="BC48" s="16"/>
      <c r="BD48" s="50"/>
    </row>
    <row r="49" spans="1:56" ht="15.6" customHeight="1" thickBot="1" x14ac:dyDescent="0.35">
      <c r="A49" s="245" t="s">
        <v>102</v>
      </c>
      <c r="B49" s="228">
        <v>952010</v>
      </c>
      <c r="C49" s="52" t="s">
        <v>48</v>
      </c>
      <c r="D49" s="26">
        <v>252.35000000000002</v>
      </c>
      <c r="E49" s="26">
        <v>8.4499999999999993</v>
      </c>
      <c r="F49" s="53">
        <v>13.67</v>
      </c>
      <c r="G49" s="53">
        <v>0</v>
      </c>
      <c r="H49" s="28">
        <f t="shared" si="6"/>
        <v>274.47000000000003</v>
      </c>
      <c r="I49" s="290">
        <f t="shared" si="2"/>
        <v>260.8</v>
      </c>
      <c r="J49" s="290">
        <v>0.86</v>
      </c>
      <c r="K49" s="272">
        <v>13.67</v>
      </c>
      <c r="L49" s="272">
        <v>0</v>
      </c>
      <c r="M49" s="273">
        <f t="shared" si="1"/>
        <v>275.33000000000004</v>
      </c>
      <c r="N49" s="16"/>
      <c r="O49" s="32" t="s">
        <v>49</v>
      </c>
      <c r="P49" s="33" t="s">
        <v>50</v>
      </c>
      <c r="Q49" s="34">
        <v>0</v>
      </c>
      <c r="R49" s="16"/>
      <c r="S49" s="35" t="s">
        <v>51</v>
      </c>
      <c r="T49" s="35" t="s">
        <v>49</v>
      </c>
      <c r="U49" s="35" t="s">
        <v>51</v>
      </c>
      <c r="V49" s="289" t="s">
        <v>51</v>
      </c>
      <c r="W49" s="289" t="s">
        <v>49</v>
      </c>
      <c r="X49" s="295" t="s">
        <v>50</v>
      </c>
      <c r="Y49" s="16"/>
      <c r="Z49" s="37">
        <v>3.67</v>
      </c>
      <c r="AA49" s="37" t="s">
        <v>49</v>
      </c>
      <c r="AB49" s="37" t="s">
        <v>82</v>
      </c>
      <c r="AC49" s="38">
        <v>0</v>
      </c>
      <c r="AD49" s="16"/>
      <c r="AE49" s="39">
        <v>0.14290499999999939</v>
      </c>
      <c r="AF49" s="40">
        <v>4.0568881293332526E-2</v>
      </c>
      <c r="AG49" s="40" t="s">
        <v>51</v>
      </c>
      <c r="AH49" s="41">
        <v>1.25</v>
      </c>
      <c r="AI49" s="16"/>
      <c r="AJ49" s="42" t="s">
        <v>54</v>
      </c>
      <c r="AK49" s="42" t="s">
        <v>49</v>
      </c>
      <c r="AL49" s="43">
        <v>0</v>
      </c>
      <c r="AM49" s="16"/>
      <c r="AN49" s="44">
        <v>0.1041</v>
      </c>
      <c r="AO49" s="44" t="s">
        <v>49</v>
      </c>
      <c r="AP49" s="45">
        <v>0</v>
      </c>
      <c r="AQ49" s="16"/>
      <c r="AR49" s="40">
        <v>4.9699999999999994E-2</v>
      </c>
      <c r="AS49" s="40" t="s">
        <v>51</v>
      </c>
      <c r="AT49" s="41">
        <v>3</v>
      </c>
      <c r="AU49" s="16"/>
      <c r="AV49" s="46">
        <v>1.77E-2</v>
      </c>
      <c r="AW49" s="46" t="s">
        <v>51</v>
      </c>
      <c r="AX49" s="47">
        <v>3</v>
      </c>
      <c r="AY49" s="16"/>
      <c r="AZ49" s="48">
        <v>0.86</v>
      </c>
      <c r="BA49" s="48" t="s">
        <v>51</v>
      </c>
      <c r="BB49" s="49">
        <v>3</v>
      </c>
      <c r="BC49" s="16"/>
      <c r="BD49" s="50"/>
    </row>
    <row r="50" spans="1:56" ht="15.6" customHeight="1" thickBot="1" x14ac:dyDescent="0.35">
      <c r="A50" s="95" t="s">
        <v>103</v>
      </c>
      <c r="B50" s="228">
        <v>909629</v>
      </c>
      <c r="C50" s="52" t="s">
        <v>48</v>
      </c>
      <c r="D50" s="26">
        <v>257.04000000000002</v>
      </c>
      <c r="E50" s="26">
        <v>8.4499999999999993</v>
      </c>
      <c r="F50" s="53">
        <v>13.67</v>
      </c>
      <c r="G50" s="53">
        <v>0</v>
      </c>
      <c r="H50" s="28">
        <f t="shared" si="6"/>
        <v>279.16000000000003</v>
      </c>
      <c r="I50" s="29">
        <f t="shared" si="2"/>
        <v>265.49</v>
      </c>
      <c r="J50" s="29">
        <v>0.86</v>
      </c>
      <c r="K50" s="30">
        <v>13.67</v>
      </c>
      <c r="L50" s="30">
        <v>0</v>
      </c>
      <c r="M50" s="31">
        <f t="shared" si="1"/>
        <v>280.02000000000004</v>
      </c>
      <c r="N50" s="16"/>
      <c r="O50" s="32" t="s">
        <v>49</v>
      </c>
      <c r="P50" s="33" t="s">
        <v>50</v>
      </c>
      <c r="Q50" s="34">
        <v>0</v>
      </c>
      <c r="R50" s="16"/>
      <c r="S50" s="35" t="s">
        <v>51</v>
      </c>
      <c r="T50" s="35" t="s">
        <v>51</v>
      </c>
      <c r="U50" s="35" t="s">
        <v>51</v>
      </c>
      <c r="V50" s="289" t="s">
        <v>49</v>
      </c>
      <c r="W50" s="277" t="s">
        <v>49</v>
      </c>
      <c r="X50" s="278" t="s">
        <v>50</v>
      </c>
      <c r="Y50" s="16"/>
      <c r="Z50" s="37">
        <v>3.1</v>
      </c>
      <c r="AA50" s="37" t="s">
        <v>49</v>
      </c>
      <c r="AB50" s="37" t="s">
        <v>52</v>
      </c>
      <c r="AC50" s="38">
        <v>0</v>
      </c>
      <c r="AD50" s="16"/>
      <c r="AE50" s="39">
        <v>-0.24393250000000011</v>
      </c>
      <c r="AF50" s="40">
        <v>-7.2988938667089595E-2</v>
      </c>
      <c r="AG50" s="40" t="s">
        <v>49</v>
      </c>
      <c r="AH50" s="41">
        <v>0</v>
      </c>
      <c r="AI50" s="16"/>
      <c r="AJ50" s="42">
        <v>0.56979999999999997</v>
      </c>
      <c r="AK50" s="42" t="s">
        <v>49</v>
      </c>
      <c r="AL50" s="43">
        <v>0</v>
      </c>
      <c r="AM50" s="16"/>
      <c r="AN50" s="44">
        <v>6.9699999999999998E-2</v>
      </c>
      <c r="AO50" s="44" t="s">
        <v>49</v>
      </c>
      <c r="AP50" s="45">
        <v>0</v>
      </c>
      <c r="AQ50" s="16"/>
      <c r="AR50" s="40">
        <v>0.1105</v>
      </c>
      <c r="AS50" s="40" t="s">
        <v>49</v>
      </c>
      <c r="AT50" s="41">
        <v>0</v>
      </c>
      <c r="AU50" s="16"/>
      <c r="AV50" s="46">
        <v>1.1200000000000002E-2</v>
      </c>
      <c r="AW50" s="46" t="s">
        <v>51</v>
      </c>
      <c r="AX50" s="47">
        <v>3</v>
      </c>
      <c r="AY50" s="16"/>
      <c r="AZ50" s="48">
        <v>0.94</v>
      </c>
      <c r="BA50" s="48" t="s">
        <v>51</v>
      </c>
      <c r="BB50" s="49">
        <v>3</v>
      </c>
      <c r="BC50" s="16"/>
      <c r="BD50" s="50"/>
    </row>
    <row r="51" spans="1:56" ht="15.6" customHeight="1" thickBot="1" x14ac:dyDescent="0.35">
      <c r="A51" s="51" t="s">
        <v>104</v>
      </c>
      <c r="B51" s="52">
        <v>488143</v>
      </c>
      <c r="C51" s="52" t="s">
        <v>48</v>
      </c>
      <c r="D51" s="26">
        <v>237.24</v>
      </c>
      <c r="E51" s="26">
        <v>8.4499999999999993</v>
      </c>
      <c r="F51" s="53">
        <v>13.67</v>
      </c>
      <c r="G51" s="53">
        <v>0</v>
      </c>
      <c r="H51" s="28">
        <f t="shared" si="6"/>
        <v>259.36</v>
      </c>
      <c r="I51" s="29">
        <f t="shared" si="2"/>
        <v>245.69</v>
      </c>
      <c r="J51" s="29">
        <v>0.86</v>
      </c>
      <c r="K51" s="30">
        <v>13.67</v>
      </c>
      <c r="L51" s="30">
        <v>6</v>
      </c>
      <c r="M51" s="31">
        <f t="shared" si="1"/>
        <v>266.22000000000003</v>
      </c>
      <c r="N51" s="16"/>
      <c r="O51" s="32" t="s">
        <v>51</v>
      </c>
      <c r="P51" s="33">
        <v>2</v>
      </c>
      <c r="Q51" s="34">
        <v>6</v>
      </c>
      <c r="R51" s="16"/>
      <c r="S51" s="35" t="s">
        <v>51</v>
      </c>
      <c r="T51" s="35" t="s">
        <v>49</v>
      </c>
      <c r="U51" s="35" t="s">
        <v>49</v>
      </c>
      <c r="V51" s="35" t="s">
        <v>49</v>
      </c>
      <c r="W51" s="35" t="s">
        <v>51</v>
      </c>
      <c r="X51" s="36">
        <v>2</v>
      </c>
      <c r="Y51" s="16"/>
      <c r="Z51" s="37">
        <v>3.07</v>
      </c>
      <c r="AA51" s="37" t="s">
        <v>49</v>
      </c>
      <c r="AB51" s="37" t="s">
        <v>52</v>
      </c>
      <c r="AC51" s="38">
        <v>0</v>
      </c>
      <c r="AD51" s="16"/>
      <c r="AE51" s="39">
        <v>-9.6927500000000055E-2</v>
      </c>
      <c r="AF51" s="40">
        <v>-3.0614694358418803E-2</v>
      </c>
      <c r="AG51" s="40" t="s">
        <v>49</v>
      </c>
      <c r="AH51" s="41">
        <v>0</v>
      </c>
      <c r="AI51" s="16"/>
      <c r="AJ51" s="42">
        <v>0.54</v>
      </c>
      <c r="AK51" s="42" t="s">
        <v>49</v>
      </c>
      <c r="AL51" s="43">
        <v>0</v>
      </c>
      <c r="AM51" s="16"/>
      <c r="AN51" s="44">
        <v>3.5699999999999996E-2</v>
      </c>
      <c r="AO51" s="44" t="s">
        <v>51</v>
      </c>
      <c r="AP51" s="45">
        <v>3</v>
      </c>
      <c r="AQ51" s="16"/>
      <c r="AR51" s="40">
        <v>7.3099999999999998E-2</v>
      </c>
      <c r="AS51" s="40" t="s">
        <v>49</v>
      </c>
      <c r="AT51" s="41">
        <v>0</v>
      </c>
      <c r="AU51" s="16"/>
      <c r="AV51" s="46">
        <v>2.58E-2</v>
      </c>
      <c r="AW51" s="46" t="s">
        <v>49</v>
      </c>
      <c r="AX51" s="47">
        <v>0</v>
      </c>
      <c r="AY51" s="16"/>
      <c r="AZ51" s="48">
        <v>0.87</v>
      </c>
      <c r="BA51" s="48" t="s">
        <v>51</v>
      </c>
      <c r="BB51" s="49">
        <v>3</v>
      </c>
      <c r="BC51" s="16"/>
      <c r="BD51" s="50"/>
    </row>
    <row r="52" spans="1:56" ht="15.6" customHeight="1" thickBot="1" x14ac:dyDescent="0.35">
      <c r="A52" s="51" t="s">
        <v>105</v>
      </c>
      <c r="B52" s="52">
        <v>392847</v>
      </c>
      <c r="C52" s="52" t="s">
        <v>48</v>
      </c>
      <c r="D52" s="26">
        <v>252.28</v>
      </c>
      <c r="E52" s="26">
        <v>8.4499999999999993</v>
      </c>
      <c r="F52" s="53">
        <v>13.67</v>
      </c>
      <c r="G52" s="53">
        <v>0</v>
      </c>
      <c r="H52" s="28">
        <f t="shared" si="6"/>
        <v>274.40000000000003</v>
      </c>
      <c r="I52" s="29">
        <f t="shared" si="2"/>
        <v>260.73</v>
      </c>
      <c r="J52" s="29">
        <v>0.86</v>
      </c>
      <c r="K52" s="30">
        <v>13.67</v>
      </c>
      <c r="L52" s="30">
        <v>9</v>
      </c>
      <c r="M52" s="31">
        <f t="shared" si="1"/>
        <v>284.26000000000005</v>
      </c>
      <c r="N52" s="16"/>
      <c r="O52" s="32" t="s">
        <v>51</v>
      </c>
      <c r="P52" s="33">
        <v>3</v>
      </c>
      <c r="Q52" s="34">
        <v>9</v>
      </c>
      <c r="R52" s="16"/>
      <c r="S52" s="35" t="s">
        <v>51</v>
      </c>
      <c r="T52" s="35" t="s">
        <v>49</v>
      </c>
      <c r="U52" s="35" t="s">
        <v>49</v>
      </c>
      <c r="V52" s="35" t="s">
        <v>49</v>
      </c>
      <c r="W52" s="35" t="s">
        <v>51</v>
      </c>
      <c r="X52" s="36">
        <v>3</v>
      </c>
      <c r="Y52" s="16"/>
      <c r="Z52" s="37">
        <v>3.54</v>
      </c>
      <c r="AA52" s="37" t="s">
        <v>49</v>
      </c>
      <c r="AB52" s="37" t="s">
        <v>52</v>
      </c>
      <c r="AC52" s="38">
        <v>0</v>
      </c>
      <c r="AD52" s="16"/>
      <c r="AE52" s="39">
        <v>3.5355274999999997</v>
      </c>
      <c r="AF52" s="40" t="s">
        <v>52</v>
      </c>
      <c r="AG52" s="40" t="s">
        <v>49</v>
      </c>
      <c r="AH52" s="41">
        <v>0</v>
      </c>
      <c r="AI52" s="16"/>
      <c r="AJ52" s="42" t="s">
        <v>54</v>
      </c>
      <c r="AK52" s="42" t="s">
        <v>49</v>
      </c>
      <c r="AL52" s="43">
        <v>0</v>
      </c>
      <c r="AM52" s="16"/>
      <c r="AN52" s="44">
        <v>7.1900000000000006E-2</v>
      </c>
      <c r="AO52" s="44" t="s">
        <v>49</v>
      </c>
      <c r="AP52" s="45">
        <v>0</v>
      </c>
      <c r="AQ52" s="16"/>
      <c r="AR52" s="40">
        <v>3.5400000000000001E-2</v>
      </c>
      <c r="AS52" s="40" t="s">
        <v>51</v>
      </c>
      <c r="AT52" s="41">
        <v>3</v>
      </c>
      <c r="AU52" s="16"/>
      <c r="AV52" s="46">
        <v>1.6200000000000003E-2</v>
      </c>
      <c r="AW52" s="46" t="s">
        <v>51</v>
      </c>
      <c r="AX52" s="47">
        <v>3</v>
      </c>
      <c r="AY52" s="16"/>
      <c r="AZ52" s="48">
        <v>0.85</v>
      </c>
      <c r="BA52" s="48" t="s">
        <v>51</v>
      </c>
      <c r="BB52" s="49">
        <v>3</v>
      </c>
      <c r="BC52" s="16"/>
      <c r="BD52" s="50"/>
    </row>
    <row r="53" spans="1:56" ht="15.6" customHeight="1" thickBot="1" x14ac:dyDescent="0.35">
      <c r="A53" s="51" t="s">
        <v>106</v>
      </c>
      <c r="B53" s="52">
        <v>388122</v>
      </c>
      <c r="C53" s="52" t="s">
        <v>48</v>
      </c>
      <c r="D53" s="26">
        <v>267.77</v>
      </c>
      <c r="E53" s="26">
        <v>8.4499999999999993</v>
      </c>
      <c r="F53" s="53">
        <v>13.67</v>
      </c>
      <c r="G53" s="53">
        <v>9.75</v>
      </c>
      <c r="H53" s="28">
        <f t="shared" si="6"/>
        <v>299.64</v>
      </c>
      <c r="I53" s="29">
        <f t="shared" si="2"/>
        <v>276.21999999999997</v>
      </c>
      <c r="J53" s="29">
        <v>0.86</v>
      </c>
      <c r="K53" s="30">
        <v>13.67</v>
      </c>
      <c r="L53" s="30">
        <v>9.75</v>
      </c>
      <c r="M53" s="31">
        <f t="shared" si="1"/>
        <v>300.5</v>
      </c>
      <c r="N53" s="16"/>
      <c r="O53" s="32" t="s">
        <v>51</v>
      </c>
      <c r="P53" s="33">
        <v>2</v>
      </c>
      <c r="Q53" s="34">
        <v>9.75</v>
      </c>
      <c r="R53" s="16"/>
      <c r="S53" s="35" t="s">
        <v>51</v>
      </c>
      <c r="T53" s="35" t="s">
        <v>49</v>
      </c>
      <c r="U53" s="35" t="s">
        <v>49</v>
      </c>
      <c r="V53" s="35" t="s">
        <v>49</v>
      </c>
      <c r="W53" s="35" t="s">
        <v>51</v>
      </c>
      <c r="X53" s="36">
        <v>2</v>
      </c>
      <c r="Y53" s="16"/>
      <c r="Z53" s="37">
        <v>4.25</v>
      </c>
      <c r="AA53" s="37" t="s">
        <v>51</v>
      </c>
      <c r="AB53" s="37" t="s">
        <v>60</v>
      </c>
      <c r="AC53" s="38">
        <v>6.75</v>
      </c>
      <c r="AD53" s="16"/>
      <c r="AE53" s="39">
        <v>3.7322500000000147E-2</v>
      </c>
      <c r="AF53" s="40">
        <v>8.8497201451617647E-3</v>
      </c>
      <c r="AG53" s="40" t="s">
        <v>49</v>
      </c>
      <c r="AH53" s="41">
        <v>0</v>
      </c>
      <c r="AI53" s="16"/>
      <c r="AJ53" s="42">
        <v>0.52180000000000004</v>
      </c>
      <c r="AK53" s="42" t="s">
        <v>49</v>
      </c>
      <c r="AL53" s="43">
        <v>0</v>
      </c>
      <c r="AM53" s="16"/>
      <c r="AN53" s="44">
        <v>3.1400000000000004E-2</v>
      </c>
      <c r="AO53" s="44" t="s">
        <v>51</v>
      </c>
      <c r="AP53" s="45">
        <v>3</v>
      </c>
      <c r="AQ53" s="16"/>
      <c r="AR53" s="40">
        <v>5.9699999999999996E-2</v>
      </c>
      <c r="AS53" s="40" t="s">
        <v>49</v>
      </c>
      <c r="AT53" s="41">
        <v>0</v>
      </c>
      <c r="AU53" s="16"/>
      <c r="AV53" s="46" t="s">
        <v>69</v>
      </c>
      <c r="AW53" s="46" t="s">
        <v>49</v>
      </c>
      <c r="AX53" s="47">
        <v>0</v>
      </c>
      <c r="AY53" s="16"/>
      <c r="AZ53" s="48" t="s">
        <v>52</v>
      </c>
      <c r="BA53" s="48" t="s">
        <v>49</v>
      </c>
      <c r="BB53" s="49">
        <v>0</v>
      </c>
      <c r="BC53" s="16"/>
      <c r="BD53" s="50"/>
    </row>
    <row r="54" spans="1:56" ht="15.6" customHeight="1" thickBot="1" x14ac:dyDescent="0.35">
      <c r="A54" s="51" t="s">
        <v>107</v>
      </c>
      <c r="B54" s="52">
        <v>906492</v>
      </c>
      <c r="C54" s="52" t="s">
        <v>48</v>
      </c>
      <c r="D54" s="26">
        <v>260.02999999999997</v>
      </c>
      <c r="E54" s="26">
        <v>8.4499999999999993</v>
      </c>
      <c r="F54" s="53">
        <v>13.67</v>
      </c>
      <c r="G54" s="53">
        <v>9</v>
      </c>
      <c r="H54" s="28">
        <f t="shared" si="6"/>
        <v>291.14999999999998</v>
      </c>
      <c r="I54" s="29">
        <f t="shared" si="2"/>
        <v>268.47999999999996</v>
      </c>
      <c r="J54" s="29">
        <v>0.86</v>
      </c>
      <c r="K54" s="30">
        <v>13.67</v>
      </c>
      <c r="L54" s="30">
        <v>9</v>
      </c>
      <c r="M54" s="31">
        <f t="shared" si="1"/>
        <v>292.01</v>
      </c>
      <c r="N54" s="16"/>
      <c r="O54" s="32" t="s">
        <v>51</v>
      </c>
      <c r="P54" s="33">
        <v>3</v>
      </c>
      <c r="Q54" s="34">
        <v>9</v>
      </c>
      <c r="R54" s="16"/>
      <c r="S54" s="35" t="s">
        <v>51</v>
      </c>
      <c r="T54" s="35" t="s">
        <v>49</v>
      </c>
      <c r="U54" s="35" t="s">
        <v>49</v>
      </c>
      <c r="V54" s="35" t="s">
        <v>49</v>
      </c>
      <c r="W54" s="35" t="s">
        <v>51</v>
      </c>
      <c r="X54" s="36">
        <v>3</v>
      </c>
      <c r="Y54" s="16"/>
      <c r="Z54" s="37">
        <v>3.28</v>
      </c>
      <c r="AA54" s="37" t="s">
        <v>49</v>
      </c>
      <c r="AB54" s="37" t="s">
        <v>52</v>
      </c>
      <c r="AC54" s="38">
        <v>0</v>
      </c>
      <c r="AD54" s="16"/>
      <c r="AE54" s="39">
        <v>-0.25066500000000014</v>
      </c>
      <c r="AF54" s="40">
        <v>-7.0926079584400628E-2</v>
      </c>
      <c r="AG54" s="40" t="s">
        <v>49</v>
      </c>
      <c r="AH54" s="41">
        <v>0</v>
      </c>
      <c r="AI54" s="16"/>
      <c r="AJ54" s="42">
        <v>0.56130000000000002</v>
      </c>
      <c r="AK54" s="42" t="s">
        <v>49</v>
      </c>
      <c r="AL54" s="43">
        <v>0</v>
      </c>
      <c r="AM54" s="16"/>
      <c r="AN54" s="44">
        <v>7.3399999999999993E-2</v>
      </c>
      <c r="AO54" s="44" t="s">
        <v>49</v>
      </c>
      <c r="AP54" s="45">
        <v>0</v>
      </c>
      <c r="AQ54" s="16"/>
      <c r="AR54" s="40">
        <v>3.6600000000000001E-2</v>
      </c>
      <c r="AS54" s="40" t="s">
        <v>51</v>
      </c>
      <c r="AT54" s="41">
        <v>3</v>
      </c>
      <c r="AU54" s="16"/>
      <c r="AV54" s="46">
        <v>1.1699999999999999E-2</v>
      </c>
      <c r="AW54" s="46" t="s">
        <v>51</v>
      </c>
      <c r="AX54" s="47">
        <v>3</v>
      </c>
      <c r="AY54" s="16"/>
      <c r="AZ54" s="48">
        <v>1</v>
      </c>
      <c r="BA54" s="48" t="s">
        <v>51</v>
      </c>
      <c r="BB54" s="49">
        <v>3</v>
      </c>
      <c r="BC54" s="16"/>
      <c r="BD54" s="50"/>
    </row>
    <row r="55" spans="1:56" ht="15.6" customHeight="1" thickBot="1" x14ac:dyDescent="0.35">
      <c r="A55" s="98" t="s">
        <v>108</v>
      </c>
      <c r="B55" s="55">
        <v>890022</v>
      </c>
      <c r="C55" s="52" t="s">
        <v>48</v>
      </c>
      <c r="D55" s="26">
        <v>255.95000000000002</v>
      </c>
      <c r="E55" s="26">
        <v>8.4499999999999993</v>
      </c>
      <c r="F55" s="53">
        <v>13.67</v>
      </c>
      <c r="G55" s="53">
        <v>11.75</v>
      </c>
      <c r="H55" s="28">
        <f t="shared" si="6"/>
        <v>289.82000000000005</v>
      </c>
      <c r="I55" s="29">
        <f t="shared" si="2"/>
        <v>264.40000000000003</v>
      </c>
      <c r="J55" s="29">
        <v>0.86</v>
      </c>
      <c r="K55" s="30">
        <v>13.67</v>
      </c>
      <c r="L55" s="30">
        <v>0</v>
      </c>
      <c r="M55" s="31">
        <f t="shared" si="1"/>
        <v>278.93000000000006</v>
      </c>
      <c r="N55" s="16"/>
      <c r="O55" s="32" t="s">
        <v>49</v>
      </c>
      <c r="P55" s="33" t="s">
        <v>50</v>
      </c>
      <c r="Q55" s="34">
        <v>0</v>
      </c>
      <c r="R55" s="16"/>
      <c r="S55" s="35" t="s">
        <v>51</v>
      </c>
      <c r="T55" s="35" t="s">
        <v>49</v>
      </c>
      <c r="U55" s="35" t="s">
        <v>51</v>
      </c>
      <c r="V55" s="35" t="s">
        <v>49</v>
      </c>
      <c r="W55" s="35" t="s">
        <v>49</v>
      </c>
      <c r="X55" s="36" t="s">
        <v>50</v>
      </c>
      <c r="Y55" s="16"/>
      <c r="Z55" s="37">
        <v>4.4800000000000004</v>
      </c>
      <c r="AA55" s="37" t="s">
        <v>51</v>
      </c>
      <c r="AB55" s="37" t="s">
        <v>60</v>
      </c>
      <c r="AC55" s="38">
        <v>6.75</v>
      </c>
      <c r="AD55" s="16"/>
      <c r="AE55" s="39">
        <v>0.39836499999999919</v>
      </c>
      <c r="AF55" s="40">
        <v>9.7653200176006719E-2</v>
      </c>
      <c r="AG55" s="40" t="s">
        <v>49</v>
      </c>
      <c r="AH55" s="41">
        <v>0</v>
      </c>
      <c r="AI55" s="16"/>
      <c r="AJ55" s="42">
        <v>0.46100000000000002</v>
      </c>
      <c r="AK55" s="42" t="s">
        <v>49</v>
      </c>
      <c r="AL55" s="43">
        <v>0</v>
      </c>
      <c r="AM55" s="16"/>
      <c r="AN55" s="44">
        <v>4.8999999999999998E-3</v>
      </c>
      <c r="AO55" s="44" t="s">
        <v>51</v>
      </c>
      <c r="AP55" s="45">
        <v>3</v>
      </c>
      <c r="AQ55" s="16"/>
      <c r="AR55" s="40">
        <v>1.49E-2</v>
      </c>
      <c r="AS55" s="40" t="s">
        <v>51</v>
      </c>
      <c r="AT55" s="41">
        <v>3</v>
      </c>
      <c r="AU55" s="16"/>
      <c r="AV55" s="46">
        <v>2.4199999999999999E-2</v>
      </c>
      <c r="AW55" s="46" t="s">
        <v>49</v>
      </c>
      <c r="AX55" s="47">
        <v>0</v>
      </c>
      <c r="AY55" s="16"/>
      <c r="AZ55" s="48">
        <v>0.72</v>
      </c>
      <c r="BA55" s="48" t="s">
        <v>49</v>
      </c>
      <c r="BB55" s="49">
        <v>0</v>
      </c>
      <c r="BC55" s="16"/>
      <c r="BD55" s="50"/>
    </row>
    <row r="56" spans="1:56" ht="15.6" customHeight="1" thickBot="1" x14ac:dyDescent="0.35">
      <c r="A56" s="256" t="s">
        <v>109</v>
      </c>
      <c r="B56" s="228">
        <v>895172</v>
      </c>
      <c r="C56" s="52" t="s">
        <v>48</v>
      </c>
      <c r="D56" s="26">
        <v>241.96</v>
      </c>
      <c r="E56" s="26">
        <v>8.4499999999999993</v>
      </c>
      <c r="F56" s="67">
        <v>0</v>
      </c>
      <c r="G56" s="53">
        <v>0</v>
      </c>
      <c r="H56" s="28">
        <f t="shared" si="6"/>
        <v>250.41</v>
      </c>
      <c r="I56" s="290">
        <f t="shared" si="2"/>
        <v>250.41</v>
      </c>
      <c r="J56" s="290">
        <v>0.86</v>
      </c>
      <c r="K56" s="68">
        <v>0</v>
      </c>
      <c r="L56" s="272">
        <v>0</v>
      </c>
      <c r="M56" s="273">
        <f t="shared" si="1"/>
        <v>251.27</v>
      </c>
      <c r="N56" s="16"/>
      <c r="O56" s="32" t="s">
        <v>49</v>
      </c>
      <c r="P56" s="33" t="s">
        <v>50</v>
      </c>
      <c r="Q56" s="34">
        <v>0</v>
      </c>
      <c r="R56" s="16"/>
      <c r="S56" s="35" t="s">
        <v>51</v>
      </c>
      <c r="T56" s="35" t="s">
        <v>51</v>
      </c>
      <c r="U56" s="35" t="s">
        <v>51</v>
      </c>
      <c r="V56" s="289" t="s">
        <v>51</v>
      </c>
      <c r="W56" s="289" t="s">
        <v>49</v>
      </c>
      <c r="X56" s="295" t="s">
        <v>50</v>
      </c>
      <c r="Y56" s="16"/>
      <c r="Z56" s="37">
        <v>2.27</v>
      </c>
      <c r="AA56" s="37" t="s">
        <v>49</v>
      </c>
      <c r="AB56" s="37" t="s">
        <v>52</v>
      </c>
      <c r="AC56" s="38">
        <v>0</v>
      </c>
      <c r="AD56" s="16"/>
      <c r="AE56" s="39">
        <v>-0.33392749999999927</v>
      </c>
      <c r="AF56" s="40">
        <v>-0.12811914598106736</v>
      </c>
      <c r="AG56" s="40" t="s">
        <v>49</v>
      </c>
      <c r="AH56" s="41">
        <v>0</v>
      </c>
      <c r="AI56" s="16"/>
      <c r="AJ56" s="42">
        <v>0.48649999999999999</v>
      </c>
      <c r="AK56" s="42" t="s">
        <v>49</v>
      </c>
      <c r="AL56" s="43">
        <v>0</v>
      </c>
      <c r="AM56" s="16"/>
      <c r="AN56" s="44">
        <v>6.2800000000000009E-2</v>
      </c>
      <c r="AO56" s="44" t="s">
        <v>49</v>
      </c>
      <c r="AP56" s="45">
        <v>0</v>
      </c>
      <c r="AQ56" s="16"/>
      <c r="AR56" s="40">
        <v>7.2900000000000006E-2</v>
      </c>
      <c r="AS56" s="40" t="s">
        <v>49</v>
      </c>
      <c r="AT56" s="41">
        <v>0</v>
      </c>
      <c r="AU56" s="16"/>
      <c r="AV56" s="46">
        <v>1.5900000000000001E-2</v>
      </c>
      <c r="AW56" s="46" t="s">
        <v>51</v>
      </c>
      <c r="AX56" s="47">
        <v>3</v>
      </c>
      <c r="AY56" s="16"/>
      <c r="AZ56" s="48">
        <v>0.93</v>
      </c>
      <c r="BA56" s="48" t="s">
        <v>51</v>
      </c>
      <c r="BB56" s="49">
        <v>3</v>
      </c>
      <c r="BC56" s="16"/>
      <c r="BD56" s="50"/>
    </row>
    <row r="57" spans="1:56" ht="15.6" customHeight="1" thickBot="1" x14ac:dyDescent="0.35">
      <c r="A57" s="51" t="s">
        <v>110</v>
      </c>
      <c r="B57" s="52">
        <v>860191</v>
      </c>
      <c r="C57" s="52" t="s">
        <v>48</v>
      </c>
      <c r="D57" s="65">
        <v>261.35000000000002</v>
      </c>
      <c r="E57" s="65">
        <v>8.4499999999999993</v>
      </c>
      <c r="F57" s="66">
        <v>13.67</v>
      </c>
      <c r="G57" s="66">
        <v>7.5</v>
      </c>
      <c r="H57" s="28">
        <f t="shared" si="6"/>
        <v>290.97000000000003</v>
      </c>
      <c r="I57" s="29">
        <f t="shared" si="2"/>
        <v>269.8</v>
      </c>
      <c r="J57" s="29">
        <v>0.86</v>
      </c>
      <c r="K57" s="30">
        <v>13.67</v>
      </c>
      <c r="L57" s="30">
        <v>3</v>
      </c>
      <c r="M57" s="31">
        <f t="shared" si="1"/>
        <v>287.33000000000004</v>
      </c>
      <c r="N57" s="16"/>
      <c r="O57" s="32" t="s">
        <v>51</v>
      </c>
      <c r="P57" s="33">
        <v>1</v>
      </c>
      <c r="Q57" s="34">
        <v>3</v>
      </c>
      <c r="R57" s="16"/>
      <c r="S57" s="35" t="s">
        <v>51</v>
      </c>
      <c r="T57" s="35" t="s">
        <v>49</v>
      </c>
      <c r="U57" s="35" t="s">
        <v>49</v>
      </c>
      <c r="V57" s="35" t="s">
        <v>49</v>
      </c>
      <c r="W57" s="35" t="s">
        <v>51</v>
      </c>
      <c r="X57" s="36">
        <v>1</v>
      </c>
      <c r="Y57" s="16"/>
      <c r="Z57" s="37">
        <v>3.43</v>
      </c>
      <c r="AA57" s="37" t="s">
        <v>49</v>
      </c>
      <c r="AB57" s="37" t="s">
        <v>52</v>
      </c>
      <c r="AC57" s="38">
        <v>0</v>
      </c>
      <c r="AD57" s="16"/>
      <c r="AE57" s="39">
        <v>-0.45889000000000069</v>
      </c>
      <c r="AF57" s="40">
        <v>-0.11808299441737566</v>
      </c>
      <c r="AG57" s="40" t="s">
        <v>49</v>
      </c>
      <c r="AH57" s="41">
        <v>0</v>
      </c>
      <c r="AI57" s="16"/>
      <c r="AJ57" s="42">
        <v>0.75</v>
      </c>
      <c r="AK57" s="42" t="s">
        <v>49</v>
      </c>
      <c r="AL57" s="43">
        <v>0</v>
      </c>
      <c r="AM57" s="16"/>
      <c r="AN57" s="44">
        <v>8.0399999999999985E-2</v>
      </c>
      <c r="AO57" s="44" t="s">
        <v>49</v>
      </c>
      <c r="AP57" s="45">
        <v>0</v>
      </c>
      <c r="AQ57" s="16"/>
      <c r="AR57" s="40">
        <v>5.8700000000000002E-2</v>
      </c>
      <c r="AS57" s="40" t="s">
        <v>49</v>
      </c>
      <c r="AT57" s="41">
        <v>0</v>
      </c>
      <c r="AU57" s="16"/>
      <c r="AV57" s="46">
        <v>3.1099999999999999E-2</v>
      </c>
      <c r="AW57" s="46" t="s">
        <v>49</v>
      </c>
      <c r="AX57" s="47">
        <v>0</v>
      </c>
      <c r="AY57" s="16"/>
      <c r="AZ57" s="48">
        <v>0.91</v>
      </c>
      <c r="BA57" s="48" t="s">
        <v>51</v>
      </c>
      <c r="BB57" s="49">
        <v>3</v>
      </c>
      <c r="BC57" s="16"/>
      <c r="BD57" s="50"/>
    </row>
    <row r="58" spans="1:56" ht="15.6" customHeight="1" thickBot="1" x14ac:dyDescent="0.35">
      <c r="A58" s="259" t="s">
        <v>456</v>
      </c>
      <c r="B58" s="260">
        <v>1137816</v>
      </c>
      <c r="C58" s="52" t="s">
        <v>48</v>
      </c>
      <c r="D58" s="26">
        <v>234.51000000000002</v>
      </c>
      <c r="E58" s="26">
        <v>8.4499999999999993</v>
      </c>
      <c r="F58" s="53">
        <v>13.67</v>
      </c>
      <c r="G58" s="53">
        <v>0</v>
      </c>
      <c r="H58" s="28">
        <f t="shared" si="6"/>
        <v>256.63</v>
      </c>
      <c r="I58" s="29">
        <f t="shared" si="2"/>
        <v>242.96</v>
      </c>
      <c r="J58" s="29">
        <v>0.86</v>
      </c>
      <c r="K58" s="30">
        <v>13.67</v>
      </c>
      <c r="L58" s="30">
        <v>0</v>
      </c>
      <c r="M58" s="31">
        <f t="shared" si="1"/>
        <v>257.49</v>
      </c>
      <c r="N58" s="16"/>
      <c r="O58" s="32" t="s">
        <v>49</v>
      </c>
      <c r="P58" s="33" t="s">
        <v>50</v>
      </c>
      <c r="Q58" s="34">
        <v>0</v>
      </c>
      <c r="R58" s="16"/>
      <c r="S58" s="35" t="s">
        <v>51</v>
      </c>
      <c r="T58" s="35" t="s">
        <v>49</v>
      </c>
      <c r="U58" s="35" t="s">
        <v>51</v>
      </c>
      <c r="V58" s="289" t="s">
        <v>49</v>
      </c>
      <c r="W58" s="277" t="s">
        <v>49</v>
      </c>
      <c r="X58" s="278" t="s">
        <v>50</v>
      </c>
      <c r="Y58" s="16"/>
      <c r="Z58" s="37">
        <v>3.57</v>
      </c>
      <c r="AA58" s="37" t="s">
        <v>49</v>
      </c>
      <c r="AB58" s="37" t="s">
        <v>52</v>
      </c>
      <c r="AC58" s="38">
        <v>0</v>
      </c>
      <c r="AD58" s="16"/>
      <c r="AE58" s="39">
        <v>1.5122499999999928E-2</v>
      </c>
      <c r="AF58" s="40">
        <v>4.2578261928459303E-3</v>
      </c>
      <c r="AG58" s="40" t="s">
        <v>49</v>
      </c>
      <c r="AH58" s="41">
        <v>0</v>
      </c>
      <c r="AI58" s="16"/>
      <c r="AJ58" s="42" t="s">
        <v>54</v>
      </c>
      <c r="AK58" s="42" t="s">
        <v>49</v>
      </c>
      <c r="AL58" s="43">
        <v>0</v>
      </c>
      <c r="AM58" s="16"/>
      <c r="AN58" s="44">
        <v>4.3899999999999995E-2</v>
      </c>
      <c r="AO58" s="44" t="s">
        <v>51</v>
      </c>
      <c r="AP58" s="45">
        <v>3</v>
      </c>
      <c r="AQ58" s="16"/>
      <c r="AR58" s="40">
        <v>2.6699999999999998E-2</v>
      </c>
      <c r="AS58" s="40" t="s">
        <v>51</v>
      </c>
      <c r="AT58" s="41">
        <v>3</v>
      </c>
      <c r="AU58" s="16"/>
      <c r="AV58" s="46">
        <v>2.0400000000000001E-2</v>
      </c>
      <c r="AW58" s="46" t="s">
        <v>49</v>
      </c>
      <c r="AX58" s="47">
        <v>0</v>
      </c>
      <c r="AY58" s="16"/>
      <c r="AZ58" s="48">
        <v>0.9</v>
      </c>
      <c r="BA58" s="48" t="s">
        <v>51</v>
      </c>
      <c r="BB58" s="49">
        <v>3</v>
      </c>
      <c r="BC58" s="16"/>
      <c r="BD58" s="50"/>
    </row>
    <row r="59" spans="1:56" ht="15.6" customHeight="1" thickBot="1" x14ac:dyDescent="0.35">
      <c r="A59" s="95" t="s">
        <v>111</v>
      </c>
      <c r="B59" s="52">
        <v>899038</v>
      </c>
      <c r="C59" s="52" t="s">
        <v>48</v>
      </c>
      <c r="D59" s="26">
        <v>255.46</v>
      </c>
      <c r="E59" s="26">
        <v>8.4499999999999993</v>
      </c>
      <c r="F59" s="53">
        <v>13.67</v>
      </c>
      <c r="G59" s="53">
        <v>0</v>
      </c>
      <c r="H59" s="28">
        <f t="shared" si="6"/>
        <v>277.58000000000004</v>
      </c>
      <c r="I59" s="29">
        <f t="shared" si="2"/>
        <v>263.91000000000003</v>
      </c>
      <c r="J59" s="29">
        <v>0.86</v>
      </c>
      <c r="K59" s="30">
        <v>13.67</v>
      </c>
      <c r="L59" s="30">
        <v>17.75</v>
      </c>
      <c r="M59" s="31">
        <f t="shared" si="1"/>
        <v>296.19000000000005</v>
      </c>
      <c r="N59" s="16"/>
      <c r="O59" s="32" t="s">
        <v>51</v>
      </c>
      <c r="P59" s="33">
        <v>6</v>
      </c>
      <c r="Q59" s="34">
        <v>17.75</v>
      </c>
      <c r="R59" s="16"/>
      <c r="S59" s="35" t="s">
        <v>51</v>
      </c>
      <c r="T59" s="35" t="s">
        <v>49</v>
      </c>
      <c r="U59" s="35" t="s">
        <v>49</v>
      </c>
      <c r="V59" s="35" t="s">
        <v>49</v>
      </c>
      <c r="W59" s="35" t="s">
        <v>51</v>
      </c>
      <c r="X59" s="36">
        <v>6</v>
      </c>
      <c r="Y59" s="16"/>
      <c r="Z59" s="37">
        <v>3.95</v>
      </c>
      <c r="AA59" s="37" t="s">
        <v>51</v>
      </c>
      <c r="AB59" s="37" t="s">
        <v>62</v>
      </c>
      <c r="AC59" s="38">
        <v>4.5</v>
      </c>
      <c r="AD59" s="16"/>
      <c r="AE59" s="39">
        <v>0.50673499999999994</v>
      </c>
      <c r="AF59" s="40">
        <v>0.14736494660679803</v>
      </c>
      <c r="AG59" s="40" t="s">
        <v>51</v>
      </c>
      <c r="AH59" s="41">
        <v>1.25</v>
      </c>
      <c r="AI59" s="16"/>
      <c r="AJ59" s="42">
        <v>0.442</v>
      </c>
      <c r="AK59" s="42" t="s">
        <v>49</v>
      </c>
      <c r="AL59" s="43">
        <v>0</v>
      </c>
      <c r="AM59" s="16"/>
      <c r="AN59" s="44">
        <v>2.9700000000000001E-2</v>
      </c>
      <c r="AO59" s="44" t="s">
        <v>51</v>
      </c>
      <c r="AP59" s="45">
        <v>3</v>
      </c>
      <c r="AQ59" s="16"/>
      <c r="AR59" s="40">
        <v>3.8100000000000002E-2</v>
      </c>
      <c r="AS59" s="40" t="s">
        <v>51</v>
      </c>
      <c r="AT59" s="41">
        <v>3</v>
      </c>
      <c r="AU59" s="16"/>
      <c r="AV59" s="46">
        <v>1.6500000000000001E-2</v>
      </c>
      <c r="AW59" s="46" t="s">
        <v>51</v>
      </c>
      <c r="AX59" s="47">
        <v>3</v>
      </c>
      <c r="AY59" s="16"/>
      <c r="AZ59" s="48">
        <v>0.94</v>
      </c>
      <c r="BA59" s="48" t="s">
        <v>51</v>
      </c>
      <c r="BB59" s="49">
        <v>3</v>
      </c>
      <c r="BC59" s="16"/>
      <c r="BD59" s="50"/>
    </row>
    <row r="60" spans="1:56" ht="15.6" customHeight="1" thickBot="1" x14ac:dyDescent="0.35">
      <c r="A60" s="51" t="s">
        <v>112</v>
      </c>
      <c r="B60" s="52">
        <v>537489</v>
      </c>
      <c r="C60" s="52" t="s">
        <v>48</v>
      </c>
      <c r="D60" s="26">
        <v>243.13000000000002</v>
      </c>
      <c r="E60" s="26">
        <v>8.4499999999999993</v>
      </c>
      <c r="F60" s="53">
        <v>13.67</v>
      </c>
      <c r="G60" s="53">
        <v>6</v>
      </c>
      <c r="H60" s="28">
        <f t="shared" si="6"/>
        <v>271.25</v>
      </c>
      <c r="I60" s="29">
        <f t="shared" si="2"/>
        <v>251.58</v>
      </c>
      <c r="J60" s="29">
        <v>0.86</v>
      </c>
      <c r="K60" s="30">
        <v>13.67</v>
      </c>
      <c r="L60" s="30">
        <v>0</v>
      </c>
      <c r="M60" s="31">
        <f t="shared" si="1"/>
        <v>266.11</v>
      </c>
      <c r="N60" s="16"/>
      <c r="O60" s="32" t="s">
        <v>49</v>
      </c>
      <c r="P60" s="33" t="s">
        <v>50</v>
      </c>
      <c r="Q60" s="34">
        <v>0</v>
      </c>
      <c r="R60" s="16"/>
      <c r="S60" s="35" t="s">
        <v>51</v>
      </c>
      <c r="T60" s="35" t="s">
        <v>49</v>
      </c>
      <c r="U60" s="35" t="s">
        <v>51</v>
      </c>
      <c r="V60" s="35" t="s">
        <v>49</v>
      </c>
      <c r="W60" s="35" t="s">
        <v>49</v>
      </c>
      <c r="X60" s="36" t="s">
        <v>50</v>
      </c>
      <c r="Y60" s="16"/>
      <c r="Z60" s="37">
        <v>3.36</v>
      </c>
      <c r="AA60" s="37" t="s">
        <v>49</v>
      </c>
      <c r="AB60" s="37" t="s">
        <v>52</v>
      </c>
      <c r="AC60" s="38">
        <v>0</v>
      </c>
      <c r="AD60" s="16"/>
      <c r="AE60" s="39">
        <v>6.9944999999999702E-2</v>
      </c>
      <c r="AF60" s="40">
        <v>2.1233111146358716E-2</v>
      </c>
      <c r="AG60" s="40" t="s">
        <v>49</v>
      </c>
      <c r="AH60" s="41">
        <v>0</v>
      </c>
      <c r="AI60" s="16"/>
      <c r="AJ60" s="42">
        <v>0.55730000000000002</v>
      </c>
      <c r="AK60" s="42" t="s">
        <v>49</v>
      </c>
      <c r="AL60" s="43">
        <v>0</v>
      </c>
      <c r="AM60" s="16"/>
      <c r="AN60" s="44">
        <v>4.6199999999999998E-2</v>
      </c>
      <c r="AO60" s="44" t="s">
        <v>51</v>
      </c>
      <c r="AP60" s="45">
        <v>3</v>
      </c>
      <c r="AQ60" s="16"/>
      <c r="AR60" s="40">
        <v>3.9300000000000002E-2</v>
      </c>
      <c r="AS60" s="40" t="s">
        <v>51</v>
      </c>
      <c r="AT60" s="41">
        <v>3</v>
      </c>
      <c r="AU60" s="16"/>
      <c r="AV60" s="46">
        <v>1.9900000000000001E-2</v>
      </c>
      <c r="AW60" s="46" t="s">
        <v>49</v>
      </c>
      <c r="AX60" s="47">
        <v>0</v>
      </c>
      <c r="AY60" s="16"/>
      <c r="AZ60" s="48">
        <v>0.9</v>
      </c>
      <c r="BA60" s="48" t="s">
        <v>51</v>
      </c>
      <c r="BB60" s="49">
        <v>3</v>
      </c>
      <c r="BC60" s="16"/>
      <c r="BD60" s="50"/>
    </row>
    <row r="61" spans="1:56" ht="15.6" customHeight="1" thickBot="1" x14ac:dyDescent="0.35">
      <c r="A61" s="51" t="s">
        <v>113</v>
      </c>
      <c r="B61" s="52">
        <v>4499204</v>
      </c>
      <c r="C61" s="52" t="s">
        <v>48</v>
      </c>
      <c r="D61" s="26">
        <v>240.49</v>
      </c>
      <c r="E61" s="26">
        <v>8.4499999999999993</v>
      </c>
      <c r="F61" s="53">
        <v>13.67</v>
      </c>
      <c r="G61" s="53">
        <v>6</v>
      </c>
      <c r="H61" s="28">
        <f t="shared" si="6"/>
        <v>268.61</v>
      </c>
      <c r="I61" s="29">
        <f t="shared" si="2"/>
        <v>248.94</v>
      </c>
      <c r="J61" s="29">
        <v>0.86</v>
      </c>
      <c r="K61" s="30">
        <v>13.67</v>
      </c>
      <c r="L61" s="30">
        <v>8.75</v>
      </c>
      <c r="M61" s="31">
        <f t="shared" si="1"/>
        <v>272.22000000000003</v>
      </c>
      <c r="N61" s="16"/>
      <c r="O61" s="32" t="s">
        <v>51</v>
      </c>
      <c r="P61" s="33">
        <v>3</v>
      </c>
      <c r="Q61" s="34">
        <v>8.75</v>
      </c>
      <c r="R61" s="16"/>
      <c r="S61" s="35" t="s">
        <v>51</v>
      </c>
      <c r="T61" s="35" t="s">
        <v>49</v>
      </c>
      <c r="U61" s="35" t="s">
        <v>49</v>
      </c>
      <c r="V61" s="35" t="s">
        <v>49</v>
      </c>
      <c r="W61" s="35" t="s">
        <v>51</v>
      </c>
      <c r="X61" s="36">
        <v>3</v>
      </c>
      <c r="Y61" s="16"/>
      <c r="Z61" s="37">
        <v>3.9</v>
      </c>
      <c r="AA61" s="37" t="s">
        <v>51</v>
      </c>
      <c r="AB61" s="37" t="s">
        <v>62</v>
      </c>
      <c r="AC61" s="38">
        <v>4.5</v>
      </c>
      <c r="AD61" s="16"/>
      <c r="AE61" s="39">
        <v>0.17937999999999965</v>
      </c>
      <c r="AF61" s="40">
        <v>4.8270354889902833E-2</v>
      </c>
      <c r="AG61" s="40" t="s">
        <v>51</v>
      </c>
      <c r="AH61" s="41">
        <v>1.25</v>
      </c>
      <c r="AI61" s="16"/>
      <c r="AJ61" s="42">
        <v>0.45030000000000003</v>
      </c>
      <c r="AK61" s="42" t="s">
        <v>49</v>
      </c>
      <c r="AL61" s="43">
        <v>0</v>
      </c>
      <c r="AM61" s="16"/>
      <c r="AN61" s="44">
        <v>5.8499999999999996E-2</v>
      </c>
      <c r="AO61" s="44" t="s">
        <v>49</v>
      </c>
      <c r="AP61" s="45">
        <v>0</v>
      </c>
      <c r="AQ61" s="16"/>
      <c r="AR61" s="40">
        <v>7.1599999999999997E-2</v>
      </c>
      <c r="AS61" s="40" t="s">
        <v>49</v>
      </c>
      <c r="AT61" s="41">
        <v>0</v>
      </c>
      <c r="AU61" s="16"/>
      <c r="AV61" s="46">
        <v>2.7099999999999999E-2</v>
      </c>
      <c r="AW61" s="46" t="s">
        <v>49</v>
      </c>
      <c r="AX61" s="47">
        <v>0</v>
      </c>
      <c r="AY61" s="16"/>
      <c r="AZ61" s="48">
        <v>0.89</v>
      </c>
      <c r="BA61" s="48" t="s">
        <v>51</v>
      </c>
      <c r="BB61" s="49">
        <v>3</v>
      </c>
      <c r="BC61" s="16"/>
      <c r="BD61" s="50"/>
    </row>
    <row r="62" spans="1:56" ht="15.6" customHeight="1" thickBot="1" x14ac:dyDescent="0.35">
      <c r="A62" s="51" t="s">
        <v>114</v>
      </c>
      <c r="B62" s="52">
        <v>292087</v>
      </c>
      <c r="C62" s="52" t="s">
        <v>48</v>
      </c>
      <c r="D62" s="26">
        <v>259.85000000000002</v>
      </c>
      <c r="E62" s="26">
        <v>8.4499999999999993</v>
      </c>
      <c r="F62" s="53">
        <v>13.67</v>
      </c>
      <c r="G62" s="53">
        <v>0</v>
      </c>
      <c r="H62" s="28">
        <f t="shared" si="6"/>
        <v>281.97000000000003</v>
      </c>
      <c r="I62" s="29">
        <f t="shared" si="2"/>
        <v>268.3</v>
      </c>
      <c r="J62" s="29">
        <v>0.86</v>
      </c>
      <c r="K62" s="30">
        <v>13.67</v>
      </c>
      <c r="L62" s="30">
        <v>7.5</v>
      </c>
      <c r="M62" s="31">
        <f t="shared" si="1"/>
        <v>290.33000000000004</v>
      </c>
      <c r="N62" s="16"/>
      <c r="O62" s="283" t="s">
        <v>51</v>
      </c>
      <c r="P62" s="284">
        <v>2</v>
      </c>
      <c r="Q62" s="285">
        <v>7.5</v>
      </c>
      <c r="R62" s="16"/>
      <c r="S62" s="286" t="s">
        <v>51</v>
      </c>
      <c r="T62" s="286" t="s">
        <v>49</v>
      </c>
      <c r="U62" s="286" t="s">
        <v>49</v>
      </c>
      <c r="V62" s="286" t="s">
        <v>49</v>
      </c>
      <c r="W62" s="286" t="s">
        <v>51</v>
      </c>
      <c r="X62" s="287">
        <v>2</v>
      </c>
      <c r="Y62" s="123"/>
      <c r="Z62" s="298">
        <v>3.86</v>
      </c>
      <c r="AA62" s="298" t="s">
        <v>51</v>
      </c>
      <c r="AB62" s="37" t="s">
        <v>62</v>
      </c>
      <c r="AC62" s="38">
        <v>4.5</v>
      </c>
      <c r="AD62" s="16"/>
      <c r="AE62" s="39">
        <v>-0.17028249999999989</v>
      </c>
      <c r="AF62" s="40">
        <v>-4.2276538826786142E-2</v>
      </c>
      <c r="AG62" s="40" t="s">
        <v>49</v>
      </c>
      <c r="AH62" s="41">
        <v>0</v>
      </c>
      <c r="AI62" s="16"/>
      <c r="AJ62" s="42">
        <v>0.56299999999999994</v>
      </c>
      <c r="AK62" s="42" t="s">
        <v>49</v>
      </c>
      <c r="AL62" s="43">
        <v>0</v>
      </c>
      <c r="AM62" s="16"/>
      <c r="AN62" s="44">
        <v>7.8600000000000003E-2</v>
      </c>
      <c r="AO62" s="44" t="s">
        <v>49</v>
      </c>
      <c r="AP62" s="45">
        <v>0</v>
      </c>
      <c r="AQ62" s="16"/>
      <c r="AR62" s="40">
        <v>7.9000000000000001E-2</v>
      </c>
      <c r="AS62" s="40" t="s">
        <v>49</v>
      </c>
      <c r="AT62" s="41">
        <v>0</v>
      </c>
      <c r="AU62" s="16"/>
      <c r="AV62" s="46">
        <v>1.6299999999999999E-2</v>
      </c>
      <c r="AW62" s="46" t="s">
        <v>51</v>
      </c>
      <c r="AX62" s="47">
        <v>3</v>
      </c>
      <c r="AY62" s="16"/>
      <c r="AZ62" s="48">
        <v>0.79</v>
      </c>
      <c r="BA62" s="48" t="s">
        <v>49</v>
      </c>
      <c r="BB62" s="49">
        <v>0</v>
      </c>
      <c r="BC62" s="16"/>
      <c r="BD62" s="50"/>
    </row>
    <row r="63" spans="1:56" ht="15.6" customHeight="1" thickBot="1" x14ac:dyDescent="0.35">
      <c r="A63" s="51" t="s">
        <v>115</v>
      </c>
      <c r="B63" s="52">
        <v>564745</v>
      </c>
      <c r="C63" s="52" t="s">
        <v>48</v>
      </c>
      <c r="D63" s="26">
        <v>267.83</v>
      </c>
      <c r="E63" s="26">
        <v>8.4499999999999993</v>
      </c>
      <c r="F63" s="53">
        <v>13.67</v>
      </c>
      <c r="G63" s="53">
        <v>12.75</v>
      </c>
      <c r="H63" s="28">
        <f t="shared" si="6"/>
        <v>302.7</v>
      </c>
      <c r="I63" s="29">
        <f t="shared" si="2"/>
        <v>276.27999999999997</v>
      </c>
      <c r="J63" s="29">
        <v>0.86</v>
      </c>
      <c r="K63" s="30">
        <v>13.67</v>
      </c>
      <c r="L63" s="30">
        <v>12.75</v>
      </c>
      <c r="M63" s="31">
        <f t="shared" si="1"/>
        <v>303.56</v>
      </c>
      <c r="N63" s="16"/>
      <c r="O63" s="327" t="s">
        <v>51</v>
      </c>
      <c r="P63" s="328">
        <v>3</v>
      </c>
      <c r="Q63" s="329">
        <v>12.75</v>
      </c>
      <c r="R63" s="16"/>
      <c r="S63" s="213" t="s">
        <v>51</v>
      </c>
      <c r="T63" s="213" t="s">
        <v>49</v>
      </c>
      <c r="U63" s="213" t="s">
        <v>49</v>
      </c>
      <c r="V63" s="213" t="s">
        <v>49</v>
      </c>
      <c r="W63" s="213" t="s">
        <v>51</v>
      </c>
      <c r="X63" s="214">
        <v>3</v>
      </c>
      <c r="Y63" s="212"/>
      <c r="Z63" s="215">
        <v>5</v>
      </c>
      <c r="AA63" s="215" t="s">
        <v>51</v>
      </c>
      <c r="AB63" s="37" t="s">
        <v>60</v>
      </c>
      <c r="AC63" s="338">
        <v>6.75</v>
      </c>
      <c r="AD63" s="16"/>
      <c r="AE63" s="39">
        <v>0.380185</v>
      </c>
      <c r="AF63" s="40">
        <v>8.2342010051666123E-2</v>
      </c>
      <c r="AG63" s="40" t="s">
        <v>49</v>
      </c>
      <c r="AH63" s="330">
        <v>0</v>
      </c>
      <c r="AI63" s="16"/>
      <c r="AJ63" s="331">
        <v>0.58279999999999998</v>
      </c>
      <c r="AK63" s="331" t="s">
        <v>49</v>
      </c>
      <c r="AL63" s="332">
        <v>0</v>
      </c>
      <c r="AM63" s="16"/>
      <c r="AN63" s="333">
        <v>5.9000000000000004E-2</v>
      </c>
      <c r="AO63" s="333" t="s">
        <v>49</v>
      </c>
      <c r="AP63" s="334">
        <v>0</v>
      </c>
      <c r="AQ63" s="16"/>
      <c r="AR63" s="335">
        <v>5.4199999999999998E-2</v>
      </c>
      <c r="AS63" s="335" t="s">
        <v>51</v>
      </c>
      <c r="AT63" s="330">
        <v>3</v>
      </c>
      <c r="AU63" s="16"/>
      <c r="AV63" s="336" t="s">
        <v>69</v>
      </c>
      <c r="AW63" s="336" t="s">
        <v>49</v>
      </c>
      <c r="AX63" s="337">
        <v>0</v>
      </c>
      <c r="AY63" s="16"/>
      <c r="AZ63" s="339">
        <v>0.8</v>
      </c>
      <c r="BA63" s="302" t="s">
        <v>51</v>
      </c>
      <c r="BB63" s="340">
        <v>3</v>
      </c>
      <c r="BC63" s="16"/>
      <c r="BD63" s="50"/>
    </row>
    <row r="64" spans="1:56" ht="15.6" customHeight="1" thickBot="1" x14ac:dyDescent="0.35">
      <c r="A64" s="56" t="s">
        <v>116</v>
      </c>
      <c r="B64" s="52">
        <v>944581</v>
      </c>
      <c r="C64" s="52" t="s">
        <v>48</v>
      </c>
      <c r="D64" s="26">
        <v>260.39</v>
      </c>
      <c r="E64" s="26">
        <v>8.4499999999999993</v>
      </c>
      <c r="F64" s="53">
        <v>13.67</v>
      </c>
      <c r="G64" s="53">
        <v>0</v>
      </c>
      <c r="H64" s="28">
        <f t="shared" si="6"/>
        <v>282.51</v>
      </c>
      <c r="I64" s="29">
        <f t="shared" si="2"/>
        <v>268.83999999999997</v>
      </c>
      <c r="J64" s="29">
        <v>0.86</v>
      </c>
      <c r="K64" s="30">
        <v>13.67</v>
      </c>
      <c r="L64" s="30">
        <v>9</v>
      </c>
      <c r="M64" s="31">
        <f t="shared" si="1"/>
        <v>292.37</v>
      </c>
      <c r="N64" s="16"/>
      <c r="O64" s="32" t="s">
        <v>51</v>
      </c>
      <c r="P64" s="33">
        <v>3</v>
      </c>
      <c r="Q64" s="34">
        <v>9</v>
      </c>
      <c r="R64" s="16"/>
      <c r="S64" s="35" t="s">
        <v>51</v>
      </c>
      <c r="T64" s="35" t="s">
        <v>49</v>
      </c>
      <c r="U64" s="35" t="s">
        <v>49</v>
      </c>
      <c r="V64" s="35" t="s">
        <v>49</v>
      </c>
      <c r="W64" s="35" t="s">
        <v>51</v>
      </c>
      <c r="X64" s="36">
        <v>3</v>
      </c>
      <c r="Y64" s="16"/>
      <c r="Z64" s="37">
        <v>3.67</v>
      </c>
      <c r="AA64" s="37" t="s">
        <v>49</v>
      </c>
      <c r="AB64" s="37" t="s">
        <v>82</v>
      </c>
      <c r="AC64" s="38">
        <v>0</v>
      </c>
      <c r="AD64" s="16"/>
      <c r="AE64" s="39">
        <v>-0.11457499999999987</v>
      </c>
      <c r="AF64" s="40">
        <v>-3.0247011762873428E-2</v>
      </c>
      <c r="AG64" s="40" t="s">
        <v>49</v>
      </c>
      <c r="AH64" s="41">
        <v>0</v>
      </c>
      <c r="AI64" s="16"/>
      <c r="AJ64" s="42">
        <v>0.35229999999999995</v>
      </c>
      <c r="AK64" s="42" t="s">
        <v>49</v>
      </c>
      <c r="AL64" s="43">
        <v>0</v>
      </c>
      <c r="AM64" s="16"/>
      <c r="AN64" s="44">
        <v>4.8000000000000001E-2</v>
      </c>
      <c r="AO64" s="44" t="s">
        <v>51</v>
      </c>
      <c r="AP64" s="45">
        <v>3</v>
      </c>
      <c r="AQ64" s="16"/>
      <c r="AR64" s="40">
        <v>7.6499999999999999E-2</v>
      </c>
      <c r="AS64" s="40" t="s">
        <v>49</v>
      </c>
      <c r="AT64" s="41">
        <v>0</v>
      </c>
      <c r="AU64" s="16"/>
      <c r="AV64" s="46">
        <v>1.8000000000000002E-2</v>
      </c>
      <c r="AW64" s="46" t="s">
        <v>51</v>
      </c>
      <c r="AX64" s="47">
        <v>3</v>
      </c>
      <c r="AY64" s="16"/>
      <c r="AZ64" s="48">
        <v>0.94</v>
      </c>
      <c r="BA64" s="48" t="s">
        <v>51</v>
      </c>
      <c r="BB64" s="49">
        <v>3</v>
      </c>
      <c r="BC64" s="16"/>
      <c r="BD64" s="50"/>
    </row>
    <row r="65" spans="1:56" ht="15.6" customHeight="1" thickBot="1" x14ac:dyDescent="0.35">
      <c r="A65" s="51" t="s">
        <v>117</v>
      </c>
      <c r="B65" s="52">
        <v>8878005</v>
      </c>
      <c r="C65" s="52" t="s">
        <v>48</v>
      </c>
      <c r="D65" s="26">
        <v>257.33</v>
      </c>
      <c r="E65" s="26">
        <v>8.4499999999999993</v>
      </c>
      <c r="F65" s="53">
        <v>13.67</v>
      </c>
      <c r="G65" s="53">
        <v>0</v>
      </c>
      <c r="H65" s="28">
        <f t="shared" si="6"/>
        <v>279.45</v>
      </c>
      <c r="I65" s="29">
        <f t="shared" si="2"/>
        <v>265.77999999999997</v>
      </c>
      <c r="J65" s="29">
        <v>0.86</v>
      </c>
      <c r="K65" s="30">
        <v>13.67</v>
      </c>
      <c r="L65" s="30">
        <v>9</v>
      </c>
      <c r="M65" s="31">
        <f t="shared" si="1"/>
        <v>289.31</v>
      </c>
      <c r="N65" s="16"/>
      <c r="O65" s="32" t="s">
        <v>51</v>
      </c>
      <c r="P65" s="33">
        <v>3</v>
      </c>
      <c r="Q65" s="34">
        <v>9</v>
      </c>
      <c r="R65" s="16"/>
      <c r="S65" s="35" t="s">
        <v>51</v>
      </c>
      <c r="T65" s="35" t="s">
        <v>49</v>
      </c>
      <c r="U65" s="35" t="s">
        <v>49</v>
      </c>
      <c r="V65" s="35" t="s">
        <v>49</v>
      </c>
      <c r="W65" s="35" t="s">
        <v>51</v>
      </c>
      <c r="X65" s="36">
        <v>3</v>
      </c>
      <c r="Y65" s="16"/>
      <c r="Z65" s="37" t="s">
        <v>54</v>
      </c>
      <c r="AA65" s="37" t="s">
        <v>49</v>
      </c>
      <c r="AB65" s="37" t="s">
        <v>52</v>
      </c>
      <c r="AC65" s="38">
        <v>0</v>
      </c>
      <c r="AD65" s="16"/>
      <c r="AE65" s="39">
        <v>2.8015175000000001</v>
      </c>
      <c r="AF65" s="40" t="s">
        <v>52</v>
      </c>
      <c r="AG65" s="40" t="s">
        <v>49</v>
      </c>
      <c r="AH65" s="41">
        <v>0</v>
      </c>
      <c r="AI65" s="16"/>
      <c r="AJ65" s="42" t="s">
        <v>54</v>
      </c>
      <c r="AK65" s="42" t="s">
        <v>49</v>
      </c>
      <c r="AL65" s="43">
        <v>0</v>
      </c>
      <c r="AM65" s="16"/>
      <c r="AN65" s="44">
        <v>3.2799999999999996E-2</v>
      </c>
      <c r="AO65" s="44" t="s">
        <v>51</v>
      </c>
      <c r="AP65" s="45">
        <v>3</v>
      </c>
      <c r="AQ65" s="16"/>
      <c r="AR65" s="40">
        <v>6.0999999999999999E-2</v>
      </c>
      <c r="AS65" s="40" t="s">
        <v>49</v>
      </c>
      <c r="AT65" s="41">
        <v>0</v>
      </c>
      <c r="AU65" s="16"/>
      <c r="AV65" s="46">
        <v>1.34E-2</v>
      </c>
      <c r="AW65" s="46" t="s">
        <v>51</v>
      </c>
      <c r="AX65" s="47">
        <v>3</v>
      </c>
      <c r="AY65" s="16"/>
      <c r="AZ65" s="48">
        <v>1</v>
      </c>
      <c r="BA65" s="48" t="s">
        <v>51</v>
      </c>
      <c r="BB65" s="49">
        <v>3</v>
      </c>
      <c r="BC65" s="16"/>
      <c r="BD65" s="50"/>
    </row>
    <row r="66" spans="1:56" ht="15.6" customHeight="1" thickBot="1" x14ac:dyDescent="0.35">
      <c r="A66" s="95" t="s">
        <v>118</v>
      </c>
      <c r="B66" s="52">
        <v>890677</v>
      </c>
      <c r="C66" s="52" t="s">
        <v>48</v>
      </c>
      <c r="D66" s="26">
        <v>234.39000000000001</v>
      </c>
      <c r="E66" s="26">
        <v>8.4499999999999993</v>
      </c>
      <c r="F66" s="53">
        <v>13.67</v>
      </c>
      <c r="G66" s="53">
        <v>0</v>
      </c>
      <c r="H66" s="28">
        <f t="shared" si="6"/>
        <v>256.51</v>
      </c>
      <c r="I66" s="29">
        <f t="shared" si="2"/>
        <v>242.84</v>
      </c>
      <c r="J66" s="29">
        <v>0.86</v>
      </c>
      <c r="K66" s="30">
        <v>13.67</v>
      </c>
      <c r="L66" s="30">
        <v>0</v>
      </c>
      <c r="M66" s="31">
        <f t="shared" si="1"/>
        <v>257.37</v>
      </c>
      <c r="N66" s="16"/>
      <c r="O66" s="32" t="s">
        <v>49</v>
      </c>
      <c r="P66" s="33" t="s">
        <v>50</v>
      </c>
      <c r="Q66" s="34">
        <v>0</v>
      </c>
      <c r="R66" s="16"/>
      <c r="S66" s="35" t="s">
        <v>51</v>
      </c>
      <c r="T66" s="35" t="s">
        <v>49</v>
      </c>
      <c r="U66" s="35" t="s">
        <v>51</v>
      </c>
      <c r="V66" s="35" t="s">
        <v>49</v>
      </c>
      <c r="W66" s="35" t="s">
        <v>49</v>
      </c>
      <c r="X66" s="36" t="s">
        <v>50</v>
      </c>
      <c r="Y66" s="16"/>
      <c r="Z66" s="37">
        <v>3.35</v>
      </c>
      <c r="AA66" s="37" t="s">
        <v>49</v>
      </c>
      <c r="AB66" s="37" t="s">
        <v>52</v>
      </c>
      <c r="AC66" s="38">
        <v>0</v>
      </c>
      <c r="AD66" s="16"/>
      <c r="AE66" s="39">
        <v>-0.19961250000000019</v>
      </c>
      <c r="AF66" s="40">
        <v>-5.623485314283426E-2</v>
      </c>
      <c r="AG66" s="40" t="s">
        <v>49</v>
      </c>
      <c r="AH66" s="41">
        <v>0</v>
      </c>
      <c r="AI66" s="16"/>
      <c r="AJ66" s="42">
        <v>0.62180000000000002</v>
      </c>
      <c r="AK66" s="42" t="s">
        <v>49</v>
      </c>
      <c r="AL66" s="43">
        <v>0</v>
      </c>
      <c r="AM66" s="16"/>
      <c r="AN66" s="44">
        <v>6.7599999999999993E-2</v>
      </c>
      <c r="AO66" s="44" t="s">
        <v>49</v>
      </c>
      <c r="AP66" s="45">
        <v>0</v>
      </c>
      <c r="AQ66" s="16"/>
      <c r="AR66" s="40">
        <v>4.0899999999999999E-2</v>
      </c>
      <c r="AS66" s="40" t="s">
        <v>51</v>
      </c>
      <c r="AT66" s="41">
        <v>3</v>
      </c>
      <c r="AU66" s="16"/>
      <c r="AV66" s="46">
        <v>1.6299999999999999E-2</v>
      </c>
      <c r="AW66" s="46" t="s">
        <v>51</v>
      </c>
      <c r="AX66" s="47">
        <v>3</v>
      </c>
      <c r="AY66" s="16"/>
      <c r="AZ66" s="48">
        <v>0.86</v>
      </c>
      <c r="BA66" s="48" t="s">
        <v>51</v>
      </c>
      <c r="BB66" s="49">
        <v>3</v>
      </c>
      <c r="BC66" s="16"/>
      <c r="BD66" s="50"/>
    </row>
    <row r="67" spans="1:56" ht="15.6" customHeight="1" thickBot="1" x14ac:dyDescent="0.35">
      <c r="A67" s="51" t="s">
        <v>119</v>
      </c>
      <c r="B67" s="52">
        <v>8864501</v>
      </c>
      <c r="C67" s="52" t="s">
        <v>48</v>
      </c>
      <c r="D67" s="26">
        <v>254.84</v>
      </c>
      <c r="E67" s="26">
        <v>8.4499999999999993</v>
      </c>
      <c r="F67" s="53">
        <v>13.67</v>
      </c>
      <c r="G67" s="53">
        <v>0</v>
      </c>
      <c r="H67" s="28">
        <f t="shared" si="6"/>
        <v>276.96000000000004</v>
      </c>
      <c r="I67" s="29">
        <f t="shared" si="2"/>
        <v>263.29000000000002</v>
      </c>
      <c r="J67" s="29">
        <v>0.86</v>
      </c>
      <c r="K67" s="30">
        <v>13.67</v>
      </c>
      <c r="L67" s="30">
        <v>0</v>
      </c>
      <c r="M67" s="31">
        <f t="shared" si="1"/>
        <v>277.82000000000005</v>
      </c>
      <c r="N67" s="16"/>
      <c r="O67" s="32" t="s">
        <v>49</v>
      </c>
      <c r="P67" s="33" t="s">
        <v>50</v>
      </c>
      <c r="Q67" s="34">
        <v>0</v>
      </c>
      <c r="R67" s="16"/>
      <c r="S67" s="35" t="s">
        <v>51</v>
      </c>
      <c r="T67" s="35" t="s">
        <v>49</v>
      </c>
      <c r="U67" s="35" t="s">
        <v>51</v>
      </c>
      <c r="V67" s="35" t="s">
        <v>49</v>
      </c>
      <c r="W67" s="35" t="s">
        <v>49</v>
      </c>
      <c r="X67" s="36" t="s">
        <v>50</v>
      </c>
      <c r="Y67" s="16"/>
      <c r="Z67" s="37" t="s">
        <v>54</v>
      </c>
      <c r="AA67" s="37" t="s">
        <v>49</v>
      </c>
      <c r="AB67" s="37" t="s">
        <v>52</v>
      </c>
      <c r="AC67" s="38">
        <v>0</v>
      </c>
      <c r="AD67" s="16"/>
      <c r="AE67" s="39">
        <v>2.9340324999999998</v>
      </c>
      <c r="AF67" s="40" t="s">
        <v>52</v>
      </c>
      <c r="AG67" s="40" t="s">
        <v>49</v>
      </c>
      <c r="AH67" s="41">
        <v>0</v>
      </c>
      <c r="AI67" s="16"/>
      <c r="AJ67" s="42" t="s">
        <v>54</v>
      </c>
      <c r="AK67" s="42" t="s">
        <v>49</v>
      </c>
      <c r="AL67" s="43">
        <v>0</v>
      </c>
      <c r="AM67" s="16"/>
      <c r="AN67" s="44">
        <v>5.45E-2</v>
      </c>
      <c r="AO67" s="44" t="s">
        <v>51</v>
      </c>
      <c r="AP67" s="45">
        <v>3</v>
      </c>
      <c r="AQ67" s="16"/>
      <c r="AR67" s="40">
        <v>7.22E-2</v>
      </c>
      <c r="AS67" s="40" t="s">
        <v>49</v>
      </c>
      <c r="AT67" s="41">
        <v>0</v>
      </c>
      <c r="AU67" s="16"/>
      <c r="AV67" s="46">
        <v>3.5900000000000001E-2</v>
      </c>
      <c r="AW67" s="46" t="s">
        <v>49</v>
      </c>
      <c r="AX67" s="47">
        <v>0</v>
      </c>
      <c r="AY67" s="16"/>
      <c r="AZ67" s="48">
        <v>1</v>
      </c>
      <c r="BA67" s="48" t="s">
        <v>51</v>
      </c>
      <c r="BB67" s="49">
        <v>3</v>
      </c>
      <c r="BC67" s="16"/>
      <c r="BD67" s="50"/>
    </row>
    <row r="68" spans="1:56" ht="15.6" customHeight="1" thickBot="1" x14ac:dyDescent="0.35">
      <c r="A68" s="51" t="s">
        <v>120</v>
      </c>
      <c r="B68" s="52">
        <v>8781109</v>
      </c>
      <c r="C68" s="52" t="s">
        <v>48</v>
      </c>
      <c r="D68" s="26">
        <v>255.84</v>
      </c>
      <c r="E68" s="26">
        <v>8.4499999999999993</v>
      </c>
      <c r="F68" s="53">
        <v>13.67</v>
      </c>
      <c r="G68" s="53">
        <v>0</v>
      </c>
      <c r="H68" s="28">
        <f t="shared" si="6"/>
        <v>277.96000000000004</v>
      </c>
      <c r="I68" s="29">
        <f t="shared" si="2"/>
        <v>264.29000000000002</v>
      </c>
      <c r="J68" s="29">
        <v>0.86</v>
      </c>
      <c r="K68" s="30">
        <v>13.67</v>
      </c>
      <c r="L68" s="30">
        <v>3</v>
      </c>
      <c r="M68" s="31">
        <f t="shared" si="1"/>
        <v>281.82000000000005</v>
      </c>
      <c r="N68" s="16"/>
      <c r="O68" s="32" t="s">
        <v>51</v>
      </c>
      <c r="P68" s="33">
        <v>1</v>
      </c>
      <c r="Q68" s="34">
        <v>3</v>
      </c>
      <c r="R68" s="16"/>
      <c r="S68" s="35" t="s">
        <v>51</v>
      </c>
      <c r="T68" s="35" t="s">
        <v>49</v>
      </c>
      <c r="U68" s="35" t="s">
        <v>49</v>
      </c>
      <c r="V68" s="35" t="s">
        <v>49</v>
      </c>
      <c r="W68" s="35" t="s">
        <v>51</v>
      </c>
      <c r="X68" s="36">
        <v>1</v>
      </c>
      <c r="Y68" s="16"/>
      <c r="Z68" s="37">
        <v>3.09</v>
      </c>
      <c r="AA68" s="37" t="s">
        <v>49</v>
      </c>
      <c r="AB68" s="37" t="s">
        <v>52</v>
      </c>
      <c r="AC68" s="38">
        <v>0</v>
      </c>
      <c r="AD68" s="16"/>
      <c r="AE68" s="39">
        <v>-0.7196024999999997</v>
      </c>
      <c r="AF68" s="40">
        <v>-0.1886780456053388</v>
      </c>
      <c r="AG68" s="40" t="s">
        <v>49</v>
      </c>
      <c r="AH68" s="41">
        <v>0</v>
      </c>
      <c r="AI68" s="16"/>
      <c r="AJ68" s="42">
        <v>0.36680000000000001</v>
      </c>
      <c r="AK68" s="42" t="s">
        <v>49</v>
      </c>
      <c r="AL68" s="43">
        <v>0</v>
      </c>
      <c r="AM68" s="16"/>
      <c r="AN68" s="44">
        <v>7.22E-2</v>
      </c>
      <c r="AO68" s="44" t="s">
        <v>49</v>
      </c>
      <c r="AP68" s="45">
        <v>0</v>
      </c>
      <c r="AQ68" s="16"/>
      <c r="AR68" s="40">
        <v>7.7100000000000002E-2</v>
      </c>
      <c r="AS68" s="40" t="s">
        <v>49</v>
      </c>
      <c r="AT68" s="41">
        <v>0</v>
      </c>
      <c r="AU68" s="16"/>
      <c r="AV68" s="46">
        <v>8.6999999999999994E-3</v>
      </c>
      <c r="AW68" s="46" t="s">
        <v>51</v>
      </c>
      <c r="AX68" s="47">
        <v>3</v>
      </c>
      <c r="AY68" s="16"/>
      <c r="AZ68" s="48" t="s">
        <v>52</v>
      </c>
      <c r="BA68" s="48" t="s">
        <v>49</v>
      </c>
      <c r="BB68" s="49">
        <v>0</v>
      </c>
      <c r="BC68" s="16"/>
      <c r="BD68" s="50"/>
    </row>
    <row r="69" spans="1:56" ht="15.6" customHeight="1" thickBot="1" x14ac:dyDescent="0.35">
      <c r="A69" s="51" t="s">
        <v>121</v>
      </c>
      <c r="B69" s="52">
        <v>8299901</v>
      </c>
      <c r="C69" s="52" t="s">
        <v>48</v>
      </c>
      <c r="D69" s="26">
        <v>240.66</v>
      </c>
      <c r="E69" s="26">
        <v>8.4499999999999993</v>
      </c>
      <c r="F69" s="53">
        <v>13.67</v>
      </c>
      <c r="G69" s="53">
        <v>6</v>
      </c>
      <c r="H69" s="28">
        <f t="shared" si="6"/>
        <v>268.77999999999997</v>
      </c>
      <c r="I69" s="29">
        <f t="shared" si="2"/>
        <v>249.10999999999999</v>
      </c>
      <c r="J69" s="29">
        <v>0.86</v>
      </c>
      <c r="K69" s="30">
        <v>13.67</v>
      </c>
      <c r="L69" s="30">
        <v>6</v>
      </c>
      <c r="M69" s="31">
        <f t="shared" ref="M69:M132" si="7">SUM(I69:L69)</f>
        <v>269.64</v>
      </c>
      <c r="N69" s="16"/>
      <c r="O69" s="32" t="s">
        <v>51</v>
      </c>
      <c r="P69" s="33">
        <v>2</v>
      </c>
      <c r="Q69" s="34">
        <v>6</v>
      </c>
      <c r="R69" s="16"/>
      <c r="S69" s="35" t="s">
        <v>51</v>
      </c>
      <c r="T69" s="35" t="s">
        <v>49</v>
      </c>
      <c r="U69" s="35" t="s">
        <v>49</v>
      </c>
      <c r="V69" s="35" t="s">
        <v>49</v>
      </c>
      <c r="W69" s="35" t="s">
        <v>51</v>
      </c>
      <c r="X69" s="36">
        <v>2</v>
      </c>
      <c r="Y69" s="16"/>
      <c r="Z69" s="37">
        <v>3.33</v>
      </c>
      <c r="AA69" s="37" t="s">
        <v>49</v>
      </c>
      <c r="AB69" s="37" t="s">
        <v>52</v>
      </c>
      <c r="AC69" s="38">
        <v>0</v>
      </c>
      <c r="AD69" s="16"/>
      <c r="AE69" s="39">
        <v>-0.25085499999999961</v>
      </c>
      <c r="AF69" s="40">
        <v>-7.0011240368762134E-2</v>
      </c>
      <c r="AG69" s="40" t="s">
        <v>49</v>
      </c>
      <c r="AH69" s="41">
        <v>0</v>
      </c>
      <c r="AI69" s="16"/>
      <c r="AJ69" s="42">
        <v>0.50029999999999997</v>
      </c>
      <c r="AK69" s="42" t="s">
        <v>49</v>
      </c>
      <c r="AL69" s="43">
        <v>0</v>
      </c>
      <c r="AM69" s="16"/>
      <c r="AN69" s="44">
        <v>1.6E-2</v>
      </c>
      <c r="AO69" s="44" t="s">
        <v>51</v>
      </c>
      <c r="AP69" s="45">
        <v>3</v>
      </c>
      <c r="AQ69" s="16"/>
      <c r="AR69" s="40">
        <v>1.84E-2</v>
      </c>
      <c r="AS69" s="40" t="s">
        <v>51</v>
      </c>
      <c r="AT69" s="41">
        <v>3</v>
      </c>
      <c r="AU69" s="16"/>
      <c r="AV69" s="46">
        <v>2.5899999999999999E-2</v>
      </c>
      <c r="AW69" s="46" t="s">
        <v>49</v>
      </c>
      <c r="AX69" s="47">
        <v>0</v>
      </c>
      <c r="AY69" s="16"/>
      <c r="AZ69" s="48" t="s">
        <v>52</v>
      </c>
      <c r="BA69" s="48" t="s">
        <v>49</v>
      </c>
      <c r="BB69" s="49">
        <v>0</v>
      </c>
      <c r="BC69" s="16"/>
      <c r="BD69" s="50"/>
    </row>
    <row r="70" spans="1:56" ht="15.6" customHeight="1" thickBot="1" x14ac:dyDescent="0.35">
      <c r="A70" s="230" t="s">
        <v>122</v>
      </c>
      <c r="B70" s="228">
        <v>546500</v>
      </c>
      <c r="C70" s="228" t="s">
        <v>48</v>
      </c>
      <c r="D70" s="26">
        <v>267.64999999999998</v>
      </c>
      <c r="E70" s="26">
        <v>8.4499999999999993</v>
      </c>
      <c r="F70" s="53">
        <v>13.67</v>
      </c>
      <c r="G70" s="53">
        <v>6</v>
      </c>
      <c r="H70" s="28">
        <f t="shared" si="6"/>
        <v>295.77</v>
      </c>
      <c r="I70" s="290">
        <f t="shared" si="2"/>
        <v>276.09999999999997</v>
      </c>
      <c r="J70" s="290">
        <v>0.86</v>
      </c>
      <c r="K70" s="272">
        <v>13.67</v>
      </c>
      <c r="L70" s="272">
        <v>0</v>
      </c>
      <c r="M70" s="273">
        <f t="shared" si="7"/>
        <v>290.63</v>
      </c>
      <c r="N70" s="16"/>
      <c r="O70" s="32" t="s">
        <v>49</v>
      </c>
      <c r="P70" s="33" t="s">
        <v>50</v>
      </c>
      <c r="Q70" s="34">
        <v>0</v>
      </c>
      <c r="R70" s="16"/>
      <c r="S70" s="35" t="s">
        <v>51</v>
      </c>
      <c r="T70" s="35" t="s">
        <v>49</v>
      </c>
      <c r="U70" s="35" t="s">
        <v>51</v>
      </c>
      <c r="V70" s="289" t="s">
        <v>51</v>
      </c>
      <c r="W70" s="289" t="s">
        <v>49</v>
      </c>
      <c r="X70" s="295" t="s">
        <v>50</v>
      </c>
      <c r="Y70" s="16"/>
      <c r="Z70" s="37">
        <v>3.21</v>
      </c>
      <c r="AA70" s="37" t="s">
        <v>49</v>
      </c>
      <c r="AB70" s="37" t="s">
        <v>52</v>
      </c>
      <c r="AC70" s="38">
        <v>0</v>
      </c>
      <c r="AD70" s="16"/>
      <c r="AE70" s="39">
        <v>-0.3474175000000006</v>
      </c>
      <c r="AF70" s="40">
        <v>-9.7621885982875037E-2</v>
      </c>
      <c r="AG70" s="40" t="s">
        <v>49</v>
      </c>
      <c r="AH70" s="41">
        <v>0</v>
      </c>
      <c r="AI70" s="16"/>
      <c r="AJ70" s="42">
        <v>0.33880000000000005</v>
      </c>
      <c r="AK70" s="42" t="s">
        <v>49</v>
      </c>
      <c r="AL70" s="43">
        <v>0</v>
      </c>
      <c r="AM70" s="16"/>
      <c r="AN70" s="44">
        <v>4.1200000000000001E-2</v>
      </c>
      <c r="AO70" s="44" t="s">
        <v>51</v>
      </c>
      <c r="AP70" s="45">
        <v>3</v>
      </c>
      <c r="AQ70" s="16"/>
      <c r="AR70" s="40">
        <v>0.1061</v>
      </c>
      <c r="AS70" s="40" t="s">
        <v>49</v>
      </c>
      <c r="AT70" s="41">
        <v>0</v>
      </c>
      <c r="AU70" s="16"/>
      <c r="AV70" s="46">
        <v>1.15E-2</v>
      </c>
      <c r="AW70" s="46" t="s">
        <v>51</v>
      </c>
      <c r="AX70" s="47">
        <v>3</v>
      </c>
      <c r="AY70" s="16"/>
      <c r="AZ70" s="48" t="s">
        <v>52</v>
      </c>
      <c r="BA70" s="48" t="s">
        <v>49</v>
      </c>
      <c r="BB70" s="49">
        <v>0</v>
      </c>
      <c r="BC70" s="16"/>
      <c r="BD70" s="50"/>
    </row>
    <row r="71" spans="1:56" ht="15.6" customHeight="1" thickBot="1" x14ac:dyDescent="0.35">
      <c r="A71" s="230" t="s">
        <v>123</v>
      </c>
      <c r="B71" s="228">
        <v>4488202</v>
      </c>
      <c r="C71" s="52" t="s">
        <v>48</v>
      </c>
      <c r="D71" s="26">
        <v>239.25</v>
      </c>
      <c r="E71" s="26">
        <v>8.4499999999999993</v>
      </c>
      <c r="F71" s="53">
        <v>13.67</v>
      </c>
      <c r="G71" s="53">
        <v>3</v>
      </c>
      <c r="H71" s="28">
        <f t="shared" si="6"/>
        <v>264.37</v>
      </c>
      <c r="I71" s="29">
        <f t="shared" ref="I71:I134" si="8">D71+E71</f>
        <v>247.7</v>
      </c>
      <c r="J71" s="29">
        <v>0.86</v>
      </c>
      <c r="K71" s="30">
        <v>13.67</v>
      </c>
      <c r="L71" s="272">
        <v>6</v>
      </c>
      <c r="M71" s="273">
        <f t="shared" si="7"/>
        <v>268.23</v>
      </c>
      <c r="N71" s="16"/>
      <c r="O71" s="252" t="s">
        <v>51</v>
      </c>
      <c r="P71" s="276">
        <v>2</v>
      </c>
      <c r="Q71" s="275">
        <v>6</v>
      </c>
      <c r="R71" s="16"/>
      <c r="S71" s="35" t="s">
        <v>51</v>
      </c>
      <c r="T71" s="35" t="s">
        <v>49</v>
      </c>
      <c r="U71" s="35" t="s">
        <v>49</v>
      </c>
      <c r="V71" s="289" t="s">
        <v>49</v>
      </c>
      <c r="W71" s="289" t="s">
        <v>51</v>
      </c>
      <c r="X71" s="295">
        <f>COUNTIF(Z71:BB71,"Y")</f>
        <v>2</v>
      </c>
      <c r="Y71" s="16"/>
      <c r="Z71" s="37">
        <v>3.2</v>
      </c>
      <c r="AA71" s="37" t="s">
        <v>49</v>
      </c>
      <c r="AB71" s="37" t="s">
        <v>52</v>
      </c>
      <c r="AC71" s="38">
        <v>0</v>
      </c>
      <c r="AD71" s="16"/>
      <c r="AE71" s="39">
        <v>-0.13385000000000025</v>
      </c>
      <c r="AF71" s="40">
        <v>-4.0094777643978813E-2</v>
      </c>
      <c r="AG71" s="40" t="s">
        <v>49</v>
      </c>
      <c r="AH71" s="41">
        <v>0</v>
      </c>
      <c r="AI71" s="16"/>
      <c r="AJ71" s="42">
        <v>0.43530000000000002</v>
      </c>
      <c r="AK71" s="42" t="s">
        <v>49</v>
      </c>
      <c r="AL71" s="43">
        <v>0</v>
      </c>
      <c r="AM71" s="16"/>
      <c r="AN71" s="44">
        <v>0.04</v>
      </c>
      <c r="AO71" s="44" t="s">
        <v>51</v>
      </c>
      <c r="AP71" s="45">
        <v>3</v>
      </c>
      <c r="AQ71" s="16"/>
      <c r="AR71" s="40">
        <v>7.4099999999999999E-2</v>
      </c>
      <c r="AS71" s="40" t="s">
        <v>49</v>
      </c>
      <c r="AT71" s="41">
        <v>0</v>
      </c>
      <c r="AU71" s="16"/>
      <c r="AV71" s="46">
        <v>1.1599999999999999E-2</v>
      </c>
      <c r="AW71" s="46" t="s">
        <v>51</v>
      </c>
      <c r="AX71" s="47">
        <v>3</v>
      </c>
      <c r="AY71" s="16"/>
      <c r="AZ71" s="48" t="s">
        <v>52</v>
      </c>
      <c r="BA71" s="48" t="s">
        <v>49</v>
      </c>
      <c r="BB71" s="49">
        <v>0</v>
      </c>
      <c r="BC71" s="16"/>
      <c r="BD71" s="50"/>
    </row>
    <row r="72" spans="1:56" ht="15.6" customHeight="1" thickBot="1" x14ac:dyDescent="0.35">
      <c r="A72" s="230" t="s">
        <v>124</v>
      </c>
      <c r="B72" s="228">
        <v>4490304</v>
      </c>
      <c r="C72" s="52" t="s">
        <v>48</v>
      </c>
      <c r="D72" s="26">
        <v>259.08</v>
      </c>
      <c r="E72" s="26">
        <v>8.4499999999999993</v>
      </c>
      <c r="F72" s="53">
        <v>13.67</v>
      </c>
      <c r="G72" s="53">
        <v>9</v>
      </c>
      <c r="H72" s="28">
        <f t="shared" si="6"/>
        <v>290.2</v>
      </c>
      <c r="I72" s="290">
        <f t="shared" si="8"/>
        <v>267.52999999999997</v>
      </c>
      <c r="J72" s="290">
        <v>0.86</v>
      </c>
      <c r="K72" s="272">
        <v>13.67</v>
      </c>
      <c r="L72" s="291">
        <v>0</v>
      </c>
      <c r="M72" s="273">
        <f t="shared" si="7"/>
        <v>282.06</v>
      </c>
      <c r="N72" s="16"/>
      <c r="O72" s="252" t="s">
        <v>49</v>
      </c>
      <c r="P72" s="274" t="s">
        <v>50</v>
      </c>
      <c r="Q72" s="275">
        <v>0</v>
      </c>
      <c r="R72" s="16"/>
      <c r="S72" s="35" t="s">
        <v>51</v>
      </c>
      <c r="T72" s="35" t="s">
        <v>49</v>
      </c>
      <c r="U72" s="35" t="s">
        <v>49</v>
      </c>
      <c r="V72" s="289" t="s">
        <v>51</v>
      </c>
      <c r="W72" s="289" t="s">
        <v>49</v>
      </c>
      <c r="X72" s="295" t="s">
        <v>50</v>
      </c>
      <c r="Y72" s="16"/>
      <c r="Z72" s="37">
        <v>3.33</v>
      </c>
      <c r="AA72" s="37" t="s">
        <v>49</v>
      </c>
      <c r="AB72" s="37" t="s">
        <v>52</v>
      </c>
      <c r="AC72" s="38">
        <v>0</v>
      </c>
      <c r="AD72" s="16"/>
      <c r="AE72" s="39">
        <v>-5.431000000000008E-2</v>
      </c>
      <c r="AF72" s="40">
        <v>-1.603782221080392E-2</v>
      </c>
      <c r="AG72" s="40" t="s">
        <v>49</v>
      </c>
      <c r="AH72" s="41">
        <v>0</v>
      </c>
      <c r="AI72" s="16"/>
      <c r="AJ72" s="42">
        <v>0.32549999999999996</v>
      </c>
      <c r="AK72" s="42" t="s">
        <v>49</v>
      </c>
      <c r="AL72" s="43">
        <v>0</v>
      </c>
      <c r="AM72" s="16"/>
      <c r="AN72" s="44">
        <v>0.1065</v>
      </c>
      <c r="AO72" s="44" t="s">
        <v>49</v>
      </c>
      <c r="AP72" s="45">
        <v>0</v>
      </c>
      <c r="AQ72" s="16"/>
      <c r="AR72" s="40">
        <v>7.6799999999999993E-2</v>
      </c>
      <c r="AS72" s="40" t="s">
        <v>49</v>
      </c>
      <c r="AT72" s="41">
        <v>0</v>
      </c>
      <c r="AU72" s="16"/>
      <c r="AV72" s="46">
        <v>2.4799999999999999E-2</v>
      </c>
      <c r="AW72" s="46" t="s">
        <v>49</v>
      </c>
      <c r="AX72" s="47">
        <v>0</v>
      </c>
      <c r="AY72" s="16"/>
      <c r="AZ72" s="48">
        <v>0.65</v>
      </c>
      <c r="BA72" s="48" t="s">
        <v>49</v>
      </c>
      <c r="BB72" s="49">
        <v>0</v>
      </c>
      <c r="BC72" s="16"/>
      <c r="BD72" s="50"/>
    </row>
    <row r="73" spans="1:56" ht="15.6" customHeight="1" thickBot="1" x14ac:dyDescent="0.35">
      <c r="A73" s="51" t="s">
        <v>125</v>
      </c>
      <c r="B73" s="52">
        <v>9035206</v>
      </c>
      <c r="C73" s="52" t="s">
        <v>48</v>
      </c>
      <c r="D73" s="26">
        <v>259.73</v>
      </c>
      <c r="E73" s="26">
        <v>8.4499999999999993</v>
      </c>
      <c r="F73" s="53">
        <v>13.67</v>
      </c>
      <c r="G73" s="53">
        <v>1.25</v>
      </c>
      <c r="H73" s="28">
        <f t="shared" si="6"/>
        <v>283.10000000000002</v>
      </c>
      <c r="I73" s="29">
        <f t="shared" si="8"/>
        <v>268.18</v>
      </c>
      <c r="J73" s="29">
        <v>0.86</v>
      </c>
      <c r="K73" s="30">
        <v>13.67</v>
      </c>
      <c r="L73" s="30">
        <v>9.75</v>
      </c>
      <c r="M73" s="31">
        <f t="shared" si="7"/>
        <v>292.46000000000004</v>
      </c>
      <c r="N73" s="16"/>
      <c r="O73" s="32" t="s">
        <v>51</v>
      </c>
      <c r="P73" s="33">
        <v>2</v>
      </c>
      <c r="Q73" s="34">
        <v>9.75</v>
      </c>
      <c r="R73" s="16"/>
      <c r="S73" s="35" t="s">
        <v>51</v>
      </c>
      <c r="T73" s="35" t="s">
        <v>49</v>
      </c>
      <c r="U73" s="35" t="s">
        <v>49</v>
      </c>
      <c r="V73" s="35" t="s">
        <v>49</v>
      </c>
      <c r="W73" s="35" t="s">
        <v>51</v>
      </c>
      <c r="X73" s="36">
        <v>2</v>
      </c>
      <c r="Y73" s="16"/>
      <c r="Z73" s="37">
        <v>4.1500000000000004</v>
      </c>
      <c r="AA73" s="37" t="s">
        <v>51</v>
      </c>
      <c r="AB73" s="37" t="s">
        <v>60</v>
      </c>
      <c r="AC73" s="38">
        <v>6.75</v>
      </c>
      <c r="AD73" s="16"/>
      <c r="AE73" s="39">
        <v>0.41146499999999975</v>
      </c>
      <c r="AF73" s="40">
        <v>0.1100812503511395</v>
      </c>
      <c r="AG73" s="40" t="s">
        <v>49</v>
      </c>
      <c r="AH73" s="41">
        <v>0</v>
      </c>
      <c r="AI73" s="16"/>
      <c r="AJ73" s="42">
        <v>0.34350000000000003</v>
      </c>
      <c r="AK73" s="42" t="s">
        <v>49</v>
      </c>
      <c r="AL73" s="43">
        <v>0</v>
      </c>
      <c r="AM73" s="16"/>
      <c r="AN73" s="44">
        <v>4.8499999999999995E-2</v>
      </c>
      <c r="AO73" s="44" t="s">
        <v>51</v>
      </c>
      <c r="AP73" s="45">
        <v>3</v>
      </c>
      <c r="AQ73" s="16"/>
      <c r="AR73" s="40">
        <v>8.77E-2</v>
      </c>
      <c r="AS73" s="40" t="s">
        <v>49</v>
      </c>
      <c r="AT73" s="41">
        <v>0</v>
      </c>
      <c r="AU73" s="16"/>
      <c r="AV73" s="46">
        <v>4.2999999999999997E-2</v>
      </c>
      <c r="AW73" s="46" t="s">
        <v>49</v>
      </c>
      <c r="AX73" s="47">
        <v>0</v>
      </c>
      <c r="AY73" s="16"/>
      <c r="AZ73" s="48" t="s">
        <v>52</v>
      </c>
      <c r="BA73" s="48" t="s">
        <v>49</v>
      </c>
      <c r="BB73" s="49">
        <v>0</v>
      </c>
      <c r="BC73" s="16"/>
      <c r="BD73" s="50"/>
    </row>
    <row r="74" spans="1:56" ht="15.6" customHeight="1" thickBot="1" x14ac:dyDescent="0.35">
      <c r="A74" s="51" t="s">
        <v>126</v>
      </c>
      <c r="B74" s="52">
        <v>58319</v>
      </c>
      <c r="C74" s="52" t="s">
        <v>48</v>
      </c>
      <c r="D74" s="26">
        <v>259.31</v>
      </c>
      <c r="E74" s="26">
        <v>8.4499999999999993</v>
      </c>
      <c r="F74" s="53">
        <v>13.67</v>
      </c>
      <c r="G74" s="53">
        <v>12.75</v>
      </c>
      <c r="H74" s="28">
        <f t="shared" si="6"/>
        <v>294.18</v>
      </c>
      <c r="I74" s="29">
        <f t="shared" si="8"/>
        <v>267.76</v>
      </c>
      <c r="J74" s="29">
        <v>0.86</v>
      </c>
      <c r="K74" s="30">
        <v>13.67</v>
      </c>
      <c r="L74" s="30">
        <v>7.5</v>
      </c>
      <c r="M74" s="31">
        <f t="shared" si="7"/>
        <v>289.79000000000002</v>
      </c>
      <c r="N74" s="16"/>
      <c r="O74" s="32" t="s">
        <v>51</v>
      </c>
      <c r="P74" s="33">
        <v>2</v>
      </c>
      <c r="Q74" s="34">
        <v>7.5</v>
      </c>
      <c r="R74" s="16"/>
      <c r="S74" s="35" t="s">
        <v>51</v>
      </c>
      <c r="T74" s="35" t="s">
        <v>49</v>
      </c>
      <c r="U74" s="35" t="s">
        <v>49</v>
      </c>
      <c r="V74" s="35" t="s">
        <v>49</v>
      </c>
      <c r="W74" s="35" t="s">
        <v>51</v>
      </c>
      <c r="X74" s="36">
        <v>2</v>
      </c>
      <c r="Y74" s="16"/>
      <c r="Z74" s="37">
        <v>3.91</v>
      </c>
      <c r="AA74" s="37" t="s">
        <v>51</v>
      </c>
      <c r="AB74" s="37" t="s">
        <v>62</v>
      </c>
      <c r="AC74" s="38">
        <v>4.5</v>
      </c>
      <c r="AD74" s="16"/>
      <c r="AE74" s="39">
        <v>-0.19133500000000003</v>
      </c>
      <c r="AF74" s="40">
        <v>-4.6664398503988201E-2</v>
      </c>
      <c r="AG74" s="40" t="s">
        <v>49</v>
      </c>
      <c r="AH74" s="41">
        <v>0</v>
      </c>
      <c r="AI74" s="16"/>
      <c r="AJ74" s="42">
        <v>0.3165</v>
      </c>
      <c r="AK74" s="42" t="s">
        <v>49</v>
      </c>
      <c r="AL74" s="43">
        <v>0</v>
      </c>
      <c r="AM74" s="16"/>
      <c r="AN74" s="44">
        <v>8.4900000000000003E-2</v>
      </c>
      <c r="AO74" s="44" t="s">
        <v>49</v>
      </c>
      <c r="AP74" s="45">
        <v>0</v>
      </c>
      <c r="AQ74" s="16"/>
      <c r="AR74" s="40">
        <v>6.5500000000000003E-2</v>
      </c>
      <c r="AS74" s="40" t="s">
        <v>49</v>
      </c>
      <c r="AT74" s="41">
        <v>0</v>
      </c>
      <c r="AU74" s="16"/>
      <c r="AV74" s="46">
        <v>1.1299999999999999E-2</v>
      </c>
      <c r="AW74" s="46" t="s">
        <v>51</v>
      </c>
      <c r="AX74" s="47">
        <v>3</v>
      </c>
      <c r="AY74" s="16"/>
      <c r="AZ74" s="48" t="s">
        <v>52</v>
      </c>
      <c r="BA74" s="48" t="s">
        <v>49</v>
      </c>
      <c r="BB74" s="49">
        <v>0</v>
      </c>
      <c r="BC74" s="16"/>
      <c r="BD74" s="50"/>
    </row>
    <row r="75" spans="1:56" ht="15.6" customHeight="1" thickBot="1" x14ac:dyDescent="0.35">
      <c r="A75" s="51" t="s">
        <v>127</v>
      </c>
      <c r="B75" s="52">
        <v>9081704</v>
      </c>
      <c r="C75" s="52" t="s">
        <v>48</v>
      </c>
      <c r="D75" s="26">
        <v>251.67000000000002</v>
      </c>
      <c r="E75" s="26">
        <v>8.4499999999999993</v>
      </c>
      <c r="F75" s="53">
        <v>13.67</v>
      </c>
      <c r="G75" s="53">
        <v>3</v>
      </c>
      <c r="H75" s="28">
        <f t="shared" si="6"/>
        <v>276.79000000000002</v>
      </c>
      <c r="I75" s="29">
        <f t="shared" si="8"/>
        <v>260.12</v>
      </c>
      <c r="J75" s="29">
        <v>0.86</v>
      </c>
      <c r="K75" s="30">
        <v>13.67</v>
      </c>
      <c r="L75" s="30">
        <v>3</v>
      </c>
      <c r="M75" s="31">
        <f t="shared" si="7"/>
        <v>277.65000000000003</v>
      </c>
      <c r="N75" s="16"/>
      <c r="O75" s="32" t="s">
        <v>51</v>
      </c>
      <c r="P75" s="33">
        <v>1</v>
      </c>
      <c r="Q75" s="34">
        <v>3</v>
      </c>
      <c r="R75" s="16"/>
      <c r="S75" s="35" t="s">
        <v>51</v>
      </c>
      <c r="T75" s="35" t="s">
        <v>49</v>
      </c>
      <c r="U75" s="35" t="s">
        <v>49</v>
      </c>
      <c r="V75" s="35" t="s">
        <v>49</v>
      </c>
      <c r="W75" s="35" t="s">
        <v>51</v>
      </c>
      <c r="X75" s="36">
        <v>1</v>
      </c>
      <c r="Y75" s="16"/>
      <c r="Z75" s="37">
        <v>2.95</v>
      </c>
      <c r="AA75" s="37" t="s">
        <v>49</v>
      </c>
      <c r="AB75" s="37" t="s">
        <v>52</v>
      </c>
      <c r="AC75" s="38">
        <v>0</v>
      </c>
      <c r="AD75" s="16"/>
      <c r="AE75" s="39">
        <v>-0.29454750000000018</v>
      </c>
      <c r="AF75" s="40">
        <v>-9.0884476534296071E-2</v>
      </c>
      <c r="AG75" s="40" t="s">
        <v>49</v>
      </c>
      <c r="AH75" s="41">
        <v>0</v>
      </c>
      <c r="AI75" s="16"/>
      <c r="AJ75" s="42">
        <v>0.34149999999999997</v>
      </c>
      <c r="AK75" s="42" t="s">
        <v>49</v>
      </c>
      <c r="AL75" s="43">
        <v>0</v>
      </c>
      <c r="AM75" s="16"/>
      <c r="AN75" s="44">
        <v>3.6299999999999999E-2</v>
      </c>
      <c r="AO75" s="44" t="s">
        <v>51</v>
      </c>
      <c r="AP75" s="45">
        <v>3</v>
      </c>
      <c r="AQ75" s="16"/>
      <c r="AR75" s="40">
        <v>0.16829999999999998</v>
      </c>
      <c r="AS75" s="40" t="s">
        <v>49</v>
      </c>
      <c r="AT75" s="41">
        <v>0</v>
      </c>
      <c r="AU75" s="16"/>
      <c r="AV75" s="46">
        <v>2.1299999999999999E-2</v>
      </c>
      <c r="AW75" s="46" t="s">
        <v>49</v>
      </c>
      <c r="AX75" s="47">
        <v>0</v>
      </c>
      <c r="AY75" s="16"/>
      <c r="AZ75" s="48" t="s">
        <v>52</v>
      </c>
      <c r="BA75" s="48" t="s">
        <v>49</v>
      </c>
      <c r="BB75" s="49">
        <v>0</v>
      </c>
      <c r="BC75" s="16"/>
      <c r="BD75" s="50"/>
    </row>
    <row r="76" spans="1:56" ht="15.6" customHeight="1" thickBot="1" x14ac:dyDescent="0.35">
      <c r="A76" s="51" t="s">
        <v>128</v>
      </c>
      <c r="B76" s="52">
        <v>6419704</v>
      </c>
      <c r="C76" s="52" t="s">
        <v>48</v>
      </c>
      <c r="D76" s="26">
        <v>249.8</v>
      </c>
      <c r="E76" s="26">
        <v>8.4499999999999993</v>
      </c>
      <c r="F76" s="53">
        <v>13.67</v>
      </c>
      <c r="G76" s="53">
        <v>0</v>
      </c>
      <c r="H76" s="28">
        <f t="shared" si="6"/>
        <v>271.92</v>
      </c>
      <c r="I76" s="29">
        <f t="shared" si="8"/>
        <v>258.25</v>
      </c>
      <c r="J76" s="29">
        <v>0.86</v>
      </c>
      <c r="K76" s="30">
        <v>13.67</v>
      </c>
      <c r="L76" s="30">
        <v>9</v>
      </c>
      <c r="M76" s="31">
        <f t="shared" si="7"/>
        <v>281.78000000000003</v>
      </c>
      <c r="N76" s="16"/>
      <c r="O76" s="32" t="s">
        <v>51</v>
      </c>
      <c r="P76" s="33">
        <v>3</v>
      </c>
      <c r="Q76" s="34">
        <v>9</v>
      </c>
      <c r="R76" s="16"/>
      <c r="S76" s="35" t="s">
        <v>51</v>
      </c>
      <c r="T76" s="35" t="s">
        <v>49</v>
      </c>
      <c r="U76" s="35" t="s">
        <v>49</v>
      </c>
      <c r="V76" s="35" t="s">
        <v>49</v>
      </c>
      <c r="W76" s="35" t="s">
        <v>51</v>
      </c>
      <c r="X76" s="36">
        <v>3</v>
      </c>
      <c r="Y76" s="16"/>
      <c r="Z76" s="37">
        <v>3.59</v>
      </c>
      <c r="AA76" s="37" t="s">
        <v>49</v>
      </c>
      <c r="AB76" s="37" t="s">
        <v>52</v>
      </c>
      <c r="AC76" s="38">
        <v>0</v>
      </c>
      <c r="AD76" s="16"/>
      <c r="AE76" s="39">
        <v>0.3441699999999992</v>
      </c>
      <c r="AF76" s="40">
        <v>0.10614144379749307</v>
      </c>
      <c r="AG76" s="40" t="s">
        <v>49</v>
      </c>
      <c r="AH76" s="41">
        <v>0</v>
      </c>
      <c r="AI76" s="16"/>
      <c r="AJ76" s="42">
        <v>0.40179999999999999</v>
      </c>
      <c r="AK76" s="42" t="s">
        <v>49</v>
      </c>
      <c r="AL76" s="43">
        <v>0</v>
      </c>
      <c r="AM76" s="16"/>
      <c r="AN76" s="44">
        <v>3.1300000000000001E-2</v>
      </c>
      <c r="AO76" s="44" t="s">
        <v>51</v>
      </c>
      <c r="AP76" s="45">
        <v>3</v>
      </c>
      <c r="AQ76" s="16"/>
      <c r="AR76" s="40">
        <v>8.0600000000000005E-2</v>
      </c>
      <c r="AS76" s="40" t="s">
        <v>49</v>
      </c>
      <c r="AT76" s="41">
        <v>0</v>
      </c>
      <c r="AU76" s="16"/>
      <c r="AV76" s="46">
        <v>1.24E-2</v>
      </c>
      <c r="AW76" s="46" t="s">
        <v>51</v>
      </c>
      <c r="AX76" s="47">
        <v>3</v>
      </c>
      <c r="AY76" s="16"/>
      <c r="AZ76" s="48">
        <v>0.87</v>
      </c>
      <c r="BA76" s="48" t="s">
        <v>51</v>
      </c>
      <c r="BB76" s="49">
        <v>3</v>
      </c>
      <c r="BC76" s="16"/>
      <c r="BD76" s="50"/>
    </row>
    <row r="77" spans="1:56" ht="15.6" customHeight="1" thickBot="1" x14ac:dyDescent="0.35">
      <c r="A77" s="51" t="s">
        <v>129</v>
      </c>
      <c r="B77" s="52">
        <v>4484703</v>
      </c>
      <c r="C77" s="52" t="s">
        <v>48</v>
      </c>
      <c r="D77" s="26">
        <v>243.01000000000002</v>
      </c>
      <c r="E77" s="26">
        <v>8.4499999999999993</v>
      </c>
      <c r="F77" s="53">
        <v>13.67</v>
      </c>
      <c r="G77" s="53">
        <v>3</v>
      </c>
      <c r="H77" s="28">
        <f t="shared" si="6"/>
        <v>268.13</v>
      </c>
      <c r="I77" s="29">
        <f t="shared" si="8"/>
        <v>251.46</v>
      </c>
      <c r="J77" s="29">
        <v>0.86</v>
      </c>
      <c r="K77" s="30">
        <v>13.67</v>
      </c>
      <c r="L77" s="30">
        <v>0</v>
      </c>
      <c r="M77" s="31">
        <f t="shared" si="7"/>
        <v>265.99</v>
      </c>
      <c r="N77" s="16"/>
      <c r="O77" s="32" t="s">
        <v>51</v>
      </c>
      <c r="P77" s="33">
        <v>0</v>
      </c>
      <c r="Q77" s="34">
        <v>0</v>
      </c>
      <c r="R77" s="16"/>
      <c r="S77" s="35" t="s">
        <v>51</v>
      </c>
      <c r="T77" s="35" t="s">
        <v>49</v>
      </c>
      <c r="U77" s="35" t="s">
        <v>49</v>
      </c>
      <c r="V77" s="35" t="s">
        <v>49</v>
      </c>
      <c r="W77" s="35" t="s">
        <v>51</v>
      </c>
      <c r="X77" s="36">
        <v>0</v>
      </c>
      <c r="Y77" s="16"/>
      <c r="Z77" s="37">
        <v>3.33</v>
      </c>
      <c r="AA77" s="37" t="s">
        <v>49</v>
      </c>
      <c r="AB77" s="37" t="s">
        <v>52</v>
      </c>
      <c r="AC77" s="38">
        <v>0</v>
      </c>
      <c r="AD77" s="16"/>
      <c r="AE77" s="39">
        <v>9.2522499999999841E-2</v>
      </c>
      <c r="AF77" s="40">
        <v>2.8554850945205715E-2</v>
      </c>
      <c r="AG77" s="40" t="s">
        <v>49</v>
      </c>
      <c r="AH77" s="41">
        <v>0</v>
      </c>
      <c r="AI77" s="16"/>
      <c r="AJ77" s="42">
        <v>0.4425</v>
      </c>
      <c r="AK77" s="42" t="s">
        <v>49</v>
      </c>
      <c r="AL77" s="43">
        <v>0</v>
      </c>
      <c r="AM77" s="16"/>
      <c r="AN77" s="44">
        <v>9.0299999999999991E-2</v>
      </c>
      <c r="AO77" s="44" t="s">
        <v>49</v>
      </c>
      <c r="AP77" s="45">
        <v>0</v>
      </c>
      <c r="AQ77" s="16"/>
      <c r="AR77" s="40">
        <v>9.4600000000000004E-2</v>
      </c>
      <c r="AS77" s="40" t="s">
        <v>49</v>
      </c>
      <c r="AT77" s="41">
        <v>0</v>
      </c>
      <c r="AU77" s="16"/>
      <c r="AV77" s="46">
        <v>1.9699999999999999E-2</v>
      </c>
      <c r="AW77" s="46" t="s">
        <v>49</v>
      </c>
      <c r="AX77" s="47">
        <v>0</v>
      </c>
      <c r="AY77" s="16"/>
      <c r="AZ77" s="48" t="s">
        <v>52</v>
      </c>
      <c r="BA77" s="48" t="s">
        <v>49</v>
      </c>
      <c r="BB77" s="49">
        <v>0</v>
      </c>
      <c r="BC77" s="16"/>
      <c r="BD77" s="50"/>
    </row>
    <row r="78" spans="1:56" ht="15.6" customHeight="1" thickBot="1" x14ac:dyDescent="0.35">
      <c r="A78" s="51" t="s">
        <v>130</v>
      </c>
      <c r="B78" s="52">
        <v>4653106</v>
      </c>
      <c r="C78" s="52" t="s">
        <v>48</v>
      </c>
      <c r="D78" s="26">
        <v>237.93</v>
      </c>
      <c r="E78" s="26">
        <v>8.4499999999999993</v>
      </c>
      <c r="F78" s="53">
        <v>13.67</v>
      </c>
      <c r="G78" s="53">
        <v>3</v>
      </c>
      <c r="H78" s="28">
        <f t="shared" si="6"/>
        <v>263.05</v>
      </c>
      <c r="I78" s="29">
        <f t="shared" si="8"/>
        <v>246.38</v>
      </c>
      <c r="J78" s="29">
        <v>0.86</v>
      </c>
      <c r="K78" s="30">
        <v>13.67</v>
      </c>
      <c r="L78" s="30">
        <v>7.25</v>
      </c>
      <c r="M78" s="31">
        <f t="shared" si="7"/>
        <v>268.16000000000003</v>
      </c>
      <c r="N78" s="16"/>
      <c r="O78" s="32" t="s">
        <v>51</v>
      </c>
      <c r="P78" s="33">
        <v>3</v>
      </c>
      <c r="Q78" s="34">
        <v>7.25</v>
      </c>
      <c r="R78" s="16"/>
      <c r="S78" s="35" t="s">
        <v>51</v>
      </c>
      <c r="T78" s="35" t="s">
        <v>49</v>
      </c>
      <c r="U78" s="35" t="s">
        <v>49</v>
      </c>
      <c r="V78" s="35" t="s">
        <v>49</v>
      </c>
      <c r="W78" s="35" t="s">
        <v>51</v>
      </c>
      <c r="X78" s="36">
        <v>3</v>
      </c>
      <c r="Y78" s="16"/>
      <c r="Z78" s="37">
        <v>3.7</v>
      </c>
      <c r="AA78" s="37" t="s">
        <v>49</v>
      </c>
      <c r="AB78" s="37" t="s">
        <v>82</v>
      </c>
      <c r="AC78" s="38">
        <v>0</v>
      </c>
      <c r="AD78" s="16"/>
      <c r="AE78" s="39">
        <v>0.12169250000000043</v>
      </c>
      <c r="AF78" s="40">
        <v>3.4017118625590287E-2</v>
      </c>
      <c r="AG78" s="40" t="s">
        <v>51</v>
      </c>
      <c r="AH78" s="41">
        <v>1.25</v>
      </c>
      <c r="AI78" s="16"/>
      <c r="AJ78" s="42">
        <v>0.30099999999999999</v>
      </c>
      <c r="AK78" s="42" t="s">
        <v>49</v>
      </c>
      <c r="AL78" s="43">
        <v>0</v>
      </c>
      <c r="AM78" s="16"/>
      <c r="AN78" s="44">
        <v>5.6999999999999993E-3</v>
      </c>
      <c r="AO78" s="44" t="s">
        <v>51</v>
      </c>
      <c r="AP78" s="45">
        <v>3</v>
      </c>
      <c r="AQ78" s="16"/>
      <c r="AR78" s="40">
        <v>7.22E-2</v>
      </c>
      <c r="AS78" s="40" t="s">
        <v>49</v>
      </c>
      <c r="AT78" s="41">
        <v>0</v>
      </c>
      <c r="AU78" s="16"/>
      <c r="AV78" s="46">
        <v>1.46E-2</v>
      </c>
      <c r="AW78" s="46" t="s">
        <v>51</v>
      </c>
      <c r="AX78" s="47">
        <v>3</v>
      </c>
      <c r="AY78" s="16"/>
      <c r="AZ78" s="48" t="s">
        <v>52</v>
      </c>
      <c r="BA78" s="48" t="s">
        <v>49</v>
      </c>
      <c r="BB78" s="49">
        <v>0</v>
      </c>
      <c r="BC78" s="16"/>
      <c r="BD78" s="50"/>
    </row>
    <row r="79" spans="1:56" ht="15.6" customHeight="1" thickBot="1" x14ac:dyDescent="0.35">
      <c r="A79" s="51" t="s">
        <v>131</v>
      </c>
      <c r="B79" s="52">
        <v>49018</v>
      </c>
      <c r="C79" s="52" t="s">
        <v>48</v>
      </c>
      <c r="D79" s="26">
        <v>251.59</v>
      </c>
      <c r="E79" s="26">
        <v>8.4499999999999993</v>
      </c>
      <c r="F79" s="53">
        <v>13.67</v>
      </c>
      <c r="G79" s="53">
        <v>7.5</v>
      </c>
      <c r="H79" s="28">
        <f t="shared" si="6"/>
        <v>281.21000000000004</v>
      </c>
      <c r="I79" s="29">
        <f t="shared" si="8"/>
        <v>260.04000000000002</v>
      </c>
      <c r="J79" s="29">
        <v>0.86</v>
      </c>
      <c r="K79" s="30">
        <v>13.67</v>
      </c>
      <c r="L79" s="30">
        <v>6</v>
      </c>
      <c r="M79" s="31">
        <f t="shared" si="7"/>
        <v>280.57000000000005</v>
      </c>
      <c r="N79" s="16"/>
      <c r="O79" s="32" t="s">
        <v>51</v>
      </c>
      <c r="P79" s="33">
        <v>2</v>
      </c>
      <c r="Q79" s="34">
        <v>6</v>
      </c>
      <c r="R79" s="16"/>
      <c r="S79" s="35" t="s">
        <v>51</v>
      </c>
      <c r="T79" s="35" t="s">
        <v>49</v>
      </c>
      <c r="U79" s="35" t="s">
        <v>49</v>
      </c>
      <c r="V79" s="35" t="s">
        <v>49</v>
      </c>
      <c r="W79" s="35" t="s">
        <v>51</v>
      </c>
      <c r="X79" s="36">
        <v>2</v>
      </c>
      <c r="Y79" s="16"/>
      <c r="Z79" s="37">
        <v>3.53</v>
      </c>
      <c r="AA79" s="37" t="s">
        <v>49</v>
      </c>
      <c r="AB79" s="37" t="s">
        <v>52</v>
      </c>
      <c r="AC79" s="38">
        <v>0</v>
      </c>
      <c r="AD79" s="16"/>
      <c r="AE79" s="39">
        <v>-0.33976499999999987</v>
      </c>
      <c r="AF79" s="40">
        <v>-8.772526614954719E-2</v>
      </c>
      <c r="AG79" s="40" t="s">
        <v>49</v>
      </c>
      <c r="AH79" s="41">
        <v>0</v>
      </c>
      <c r="AI79" s="16"/>
      <c r="AJ79" s="42">
        <v>0.53600000000000003</v>
      </c>
      <c r="AK79" s="42" t="s">
        <v>49</v>
      </c>
      <c r="AL79" s="43">
        <v>0</v>
      </c>
      <c r="AM79" s="16"/>
      <c r="AN79" s="44">
        <v>4.0899999999999999E-2</v>
      </c>
      <c r="AO79" s="44" t="s">
        <v>51</v>
      </c>
      <c r="AP79" s="45">
        <v>3</v>
      </c>
      <c r="AQ79" s="16"/>
      <c r="AR79" s="40">
        <v>0.10880000000000001</v>
      </c>
      <c r="AS79" s="40" t="s">
        <v>49</v>
      </c>
      <c r="AT79" s="41">
        <v>0</v>
      </c>
      <c r="AU79" s="16"/>
      <c r="AV79" s="46">
        <v>1.3000000000000001E-2</v>
      </c>
      <c r="AW79" s="46" t="s">
        <v>51</v>
      </c>
      <c r="AX79" s="47">
        <v>3</v>
      </c>
      <c r="AY79" s="16"/>
      <c r="AZ79" s="48" t="s">
        <v>52</v>
      </c>
      <c r="BA79" s="48" t="s">
        <v>49</v>
      </c>
      <c r="BB79" s="49">
        <v>0</v>
      </c>
      <c r="BC79" s="16"/>
      <c r="BD79" s="50"/>
    </row>
    <row r="80" spans="1:56" ht="15.6" customHeight="1" thickBot="1" x14ac:dyDescent="0.35">
      <c r="A80" s="51" t="s">
        <v>132</v>
      </c>
      <c r="B80" s="52">
        <v>4464508</v>
      </c>
      <c r="C80" s="52" t="s">
        <v>48</v>
      </c>
      <c r="D80" s="26">
        <v>234.39000000000001</v>
      </c>
      <c r="E80" s="26">
        <v>8.4499999999999993</v>
      </c>
      <c r="F80" s="53">
        <v>13.67</v>
      </c>
      <c r="G80" s="53">
        <v>0</v>
      </c>
      <c r="H80" s="28">
        <f t="shared" si="6"/>
        <v>256.51</v>
      </c>
      <c r="I80" s="29">
        <f t="shared" si="8"/>
        <v>242.84</v>
      </c>
      <c r="J80" s="29">
        <v>0.86</v>
      </c>
      <c r="K80" s="30">
        <v>13.67</v>
      </c>
      <c r="L80" s="30">
        <v>7.5</v>
      </c>
      <c r="M80" s="31">
        <f t="shared" si="7"/>
        <v>264.87</v>
      </c>
      <c r="N80" s="16"/>
      <c r="O80" s="32" t="s">
        <v>51</v>
      </c>
      <c r="P80" s="33">
        <v>2</v>
      </c>
      <c r="Q80" s="34">
        <v>7.5</v>
      </c>
      <c r="R80" s="16"/>
      <c r="S80" s="35" t="s">
        <v>51</v>
      </c>
      <c r="T80" s="35" t="s">
        <v>49</v>
      </c>
      <c r="U80" s="35" t="s">
        <v>49</v>
      </c>
      <c r="V80" s="35" t="s">
        <v>49</v>
      </c>
      <c r="W80" s="35" t="s">
        <v>51</v>
      </c>
      <c r="X80" s="36">
        <v>2</v>
      </c>
      <c r="Y80" s="16"/>
      <c r="Z80" s="37">
        <v>3.33</v>
      </c>
      <c r="AA80" s="37" t="s">
        <v>49</v>
      </c>
      <c r="AB80" s="37" t="s">
        <v>52</v>
      </c>
      <c r="AC80" s="38">
        <v>0</v>
      </c>
      <c r="AD80" s="16"/>
      <c r="AE80" s="39">
        <v>0.15751000000000071</v>
      </c>
      <c r="AF80" s="40">
        <v>4.9610112891275149E-2</v>
      </c>
      <c r="AG80" s="40" t="s">
        <v>49</v>
      </c>
      <c r="AH80" s="41">
        <v>0</v>
      </c>
      <c r="AI80" s="16"/>
      <c r="AJ80" s="42">
        <v>0.29880000000000001</v>
      </c>
      <c r="AK80" s="42" t="s">
        <v>51</v>
      </c>
      <c r="AL80" s="43">
        <v>4.5</v>
      </c>
      <c r="AM80" s="16"/>
      <c r="AN80" s="44">
        <v>6.5799999999999997E-2</v>
      </c>
      <c r="AO80" s="44" t="s">
        <v>49</v>
      </c>
      <c r="AP80" s="45">
        <v>0</v>
      </c>
      <c r="AQ80" s="16"/>
      <c r="AR80" s="40">
        <v>6.6600000000000006E-2</v>
      </c>
      <c r="AS80" s="40" t="s">
        <v>49</v>
      </c>
      <c r="AT80" s="41">
        <v>0</v>
      </c>
      <c r="AU80" s="16"/>
      <c r="AV80" s="46">
        <v>1.1899999999999999E-2</v>
      </c>
      <c r="AW80" s="46" t="s">
        <v>51</v>
      </c>
      <c r="AX80" s="47">
        <v>3</v>
      </c>
      <c r="AY80" s="16"/>
      <c r="AZ80" s="48" t="s">
        <v>52</v>
      </c>
      <c r="BA80" s="48" t="s">
        <v>49</v>
      </c>
      <c r="BB80" s="49">
        <v>0</v>
      </c>
      <c r="BC80" s="16"/>
      <c r="BD80" s="50"/>
    </row>
    <row r="81" spans="1:56" ht="15.6" customHeight="1" thickBot="1" x14ac:dyDescent="0.35">
      <c r="A81" s="56" t="s">
        <v>133</v>
      </c>
      <c r="B81" s="52">
        <v>937789</v>
      </c>
      <c r="C81" s="52" t="s">
        <v>48</v>
      </c>
      <c r="D81" s="26">
        <v>242.36</v>
      </c>
      <c r="E81" s="26">
        <v>8.4499999999999993</v>
      </c>
      <c r="F81" s="53">
        <v>13.67</v>
      </c>
      <c r="G81" s="53">
        <v>3</v>
      </c>
      <c r="H81" s="28">
        <f t="shared" si="6"/>
        <v>267.48</v>
      </c>
      <c r="I81" s="29">
        <f t="shared" si="8"/>
        <v>250.81</v>
      </c>
      <c r="J81" s="29">
        <v>0.86</v>
      </c>
      <c r="K81" s="30">
        <v>13.67</v>
      </c>
      <c r="L81" s="30">
        <v>6</v>
      </c>
      <c r="M81" s="31">
        <f t="shared" si="7"/>
        <v>271.34000000000003</v>
      </c>
      <c r="N81" s="16"/>
      <c r="O81" s="32" t="s">
        <v>51</v>
      </c>
      <c r="P81" s="33">
        <v>2</v>
      </c>
      <c r="Q81" s="34">
        <v>6</v>
      </c>
      <c r="R81" s="16"/>
      <c r="S81" s="35" t="s">
        <v>51</v>
      </c>
      <c r="T81" s="35" t="s">
        <v>49</v>
      </c>
      <c r="U81" s="35" t="s">
        <v>49</v>
      </c>
      <c r="V81" s="35" t="s">
        <v>49</v>
      </c>
      <c r="W81" s="35" t="s">
        <v>51</v>
      </c>
      <c r="X81" s="36">
        <v>2</v>
      </c>
      <c r="Y81" s="16"/>
      <c r="Z81" s="37">
        <v>3.47</v>
      </c>
      <c r="AA81" s="37" t="s">
        <v>49</v>
      </c>
      <c r="AB81" s="37" t="s">
        <v>52</v>
      </c>
      <c r="AC81" s="38">
        <v>0</v>
      </c>
      <c r="AD81" s="16"/>
      <c r="AE81" s="39">
        <v>0.64169749999999937</v>
      </c>
      <c r="AF81" s="40">
        <v>0.22669396284105106</v>
      </c>
      <c r="AG81" s="40" t="s">
        <v>49</v>
      </c>
      <c r="AH81" s="41">
        <v>0</v>
      </c>
      <c r="AI81" s="16"/>
      <c r="AJ81" s="42">
        <v>0.60099999999999998</v>
      </c>
      <c r="AK81" s="42" t="s">
        <v>49</v>
      </c>
      <c r="AL81" s="43">
        <v>0</v>
      </c>
      <c r="AM81" s="16"/>
      <c r="AN81" s="44">
        <v>6.9400000000000003E-2</v>
      </c>
      <c r="AO81" s="44" t="s">
        <v>49</v>
      </c>
      <c r="AP81" s="45">
        <v>0</v>
      </c>
      <c r="AQ81" s="16"/>
      <c r="AR81" s="40">
        <v>0.1051</v>
      </c>
      <c r="AS81" s="40" t="s">
        <v>49</v>
      </c>
      <c r="AT81" s="41">
        <v>0</v>
      </c>
      <c r="AU81" s="16"/>
      <c r="AV81" s="46">
        <v>1.1699999999999999E-2</v>
      </c>
      <c r="AW81" s="46" t="s">
        <v>51</v>
      </c>
      <c r="AX81" s="47">
        <v>3</v>
      </c>
      <c r="AY81" s="16"/>
      <c r="AZ81" s="48">
        <v>0.92</v>
      </c>
      <c r="BA81" s="48" t="s">
        <v>51</v>
      </c>
      <c r="BB81" s="49">
        <v>3</v>
      </c>
      <c r="BC81" s="16"/>
      <c r="BD81" s="50"/>
    </row>
    <row r="82" spans="1:56" ht="15.6" customHeight="1" thickBot="1" x14ac:dyDescent="0.35">
      <c r="A82" s="51" t="s">
        <v>134</v>
      </c>
      <c r="B82" s="52">
        <v>141461</v>
      </c>
      <c r="C82" s="52" t="s">
        <v>48</v>
      </c>
      <c r="D82" s="26">
        <v>245.56</v>
      </c>
      <c r="E82" s="26">
        <v>8.4499999999999993</v>
      </c>
      <c r="F82" s="53">
        <v>13.67</v>
      </c>
      <c r="G82" s="53">
        <v>15.75</v>
      </c>
      <c r="H82" s="28">
        <f t="shared" si="6"/>
        <v>283.43</v>
      </c>
      <c r="I82" s="29">
        <f t="shared" si="8"/>
        <v>254.01</v>
      </c>
      <c r="J82" s="29">
        <v>0.86</v>
      </c>
      <c r="K82" s="30">
        <v>13.67</v>
      </c>
      <c r="L82" s="30">
        <v>15.75</v>
      </c>
      <c r="M82" s="31">
        <f t="shared" si="7"/>
        <v>284.29000000000002</v>
      </c>
      <c r="N82" s="16"/>
      <c r="O82" s="32" t="s">
        <v>51</v>
      </c>
      <c r="P82" s="33">
        <v>4</v>
      </c>
      <c r="Q82" s="34">
        <v>15.75</v>
      </c>
      <c r="R82" s="16"/>
      <c r="S82" s="35" t="s">
        <v>51</v>
      </c>
      <c r="T82" s="35" t="s">
        <v>49</v>
      </c>
      <c r="U82" s="35" t="s">
        <v>49</v>
      </c>
      <c r="V82" s="35" t="s">
        <v>49</v>
      </c>
      <c r="W82" s="35" t="s">
        <v>51</v>
      </c>
      <c r="X82" s="36">
        <v>4</v>
      </c>
      <c r="Y82" s="16"/>
      <c r="Z82" s="37">
        <v>4.6399999999999997</v>
      </c>
      <c r="AA82" s="37" t="s">
        <v>51</v>
      </c>
      <c r="AB82" s="37" t="s">
        <v>60</v>
      </c>
      <c r="AC82" s="38">
        <v>6.75</v>
      </c>
      <c r="AD82" s="16"/>
      <c r="AE82" s="39">
        <v>-0.14791000000000043</v>
      </c>
      <c r="AF82" s="40">
        <v>-3.0870793903900105E-2</v>
      </c>
      <c r="AG82" s="40" t="s">
        <v>49</v>
      </c>
      <c r="AH82" s="41">
        <v>0</v>
      </c>
      <c r="AI82" s="16"/>
      <c r="AJ82" s="42">
        <v>0.46549999999999997</v>
      </c>
      <c r="AK82" s="42" t="s">
        <v>49</v>
      </c>
      <c r="AL82" s="43">
        <v>0</v>
      </c>
      <c r="AM82" s="16"/>
      <c r="AN82" s="44">
        <v>4.4400000000000002E-2</v>
      </c>
      <c r="AO82" s="44" t="s">
        <v>51</v>
      </c>
      <c r="AP82" s="45">
        <v>3</v>
      </c>
      <c r="AQ82" s="16"/>
      <c r="AR82" s="40">
        <v>2.9399999999999999E-2</v>
      </c>
      <c r="AS82" s="40" t="s">
        <v>51</v>
      </c>
      <c r="AT82" s="41">
        <v>3</v>
      </c>
      <c r="AU82" s="16"/>
      <c r="AV82" s="46">
        <v>3.44E-2</v>
      </c>
      <c r="AW82" s="46" t="s">
        <v>49</v>
      </c>
      <c r="AX82" s="47">
        <v>0</v>
      </c>
      <c r="AY82" s="16"/>
      <c r="AZ82" s="48">
        <v>1</v>
      </c>
      <c r="BA82" s="48" t="s">
        <v>51</v>
      </c>
      <c r="BB82" s="49">
        <v>3</v>
      </c>
      <c r="BC82" s="16"/>
      <c r="BD82" s="50"/>
    </row>
    <row r="83" spans="1:56" ht="15.6" customHeight="1" thickBot="1" x14ac:dyDescent="0.35">
      <c r="A83" s="51" t="s">
        <v>135</v>
      </c>
      <c r="B83" s="52">
        <v>114260</v>
      </c>
      <c r="C83" s="52" t="s">
        <v>48</v>
      </c>
      <c r="D83" s="26">
        <v>251.88000000000002</v>
      </c>
      <c r="E83" s="26">
        <v>8.4499999999999993</v>
      </c>
      <c r="F83" s="67">
        <v>0</v>
      </c>
      <c r="G83" s="53">
        <v>0</v>
      </c>
      <c r="H83" s="28">
        <f t="shared" si="6"/>
        <v>260.33000000000004</v>
      </c>
      <c r="I83" s="29">
        <f t="shared" si="8"/>
        <v>260.33000000000004</v>
      </c>
      <c r="J83" s="29">
        <v>0.86</v>
      </c>
      <c r="K83" s="68">
        <v>0</v>
      </c>
      <c r="L83" s="30">
        <v>0</v>
      </c>
      <c r="M83" s="31">
        <f t="shared" si="7"/>
        <v>261.19000000000005</v>
      </c>
      <c r="N83" s="16"/>
      <c r="O83" s="32" t="s">
        <v>49</v>
      </c>
      <c r="P83" s="33" t="s">
        <v>50</v>
      </c>
      <c r="Q83" s="34">
        <v>0</v>
      </c>
      <c r="R83" s="16"/>
      <c r="S83" s="35" t="s">
        <v>49</v>
      </c>
      <c r="T83" s="35" t="s">
        <v>49</v>
      </c>
      <c r="U83" s="35" t="s">
        <v>49</v>
      </c>
      <c r="V83" s="35" t="s">
        <v>49</v>
      </c>
      <c r="W83" s="35" t="s">
        <v>49</v>
      </c>
      <c r="X83" s="36" t="s">
        <v>50</v>
      </c>
      <c r="Y83" s="16"/>
      <c r="Z83" s="37">
        <v>4.5</v>
      </c>
      <c r="AA83" s="37" t="s">
        <v>51</v>
      </c>
      <c r="AB83" s="37" t="s">
        <v>60</v>
      </c>
      <c r="AC83" s="38">
        <v>6.75</v>
      </c>
      <c r="AD83" s="16"/>
      <c r="AE83" s="39">
        <v>0.26338500000000042</v>
      </c>
      <c r="AF83" s="40">
        <v>6.2215398243153565E-2</v>
      </c>
      <c r="AG83" s="40" t="s">
        <v>49</v>
      </c>
      <c r="AH83" s="41">
        <v>0</v>
      </c>
      <c r="AI83" s="16"/>
      <c r="AJ83" s="42" t="s">
        <v>54</v>
      </c>
      <c r="AK83" s="42" t="s">
        <v>49</v>
      </c>
      <c r="AL83" s="43">
        <v>0</v>
      </c>
      <c r="AM83" s="16"/>
      <c r="AN83" s="44">
        <v>5.9699999999999996E-2</v>
      </c>
      <c r="AO83" s="44" t="s">
        <v>49</v>
      </c>
      <c r="AP83" s="45">
        <v>0</v>
      </c>
      <c r="AQ83" s="16"/>
      <c r="AR83" s="40">
        <v>4.4600000000000001E-2</v>
      </c>
      <c r="AS83" s="40" t="s">
        <v>51</v>
      </c>
      <c r="AT83" s="41">
        <v>3</v>
      </c>
      <c r="AU83" s="16"/>
      <c r="AV83" s="46">
        <v>1.6500000000000001E-2</v>
      </c>
      <c r="AW83" s="46" t="s">
        <v>51</v>
      </c>
      <c r="AX83" s="47">
        <v>3</v>
      </c>
      <c r="AY83" s="16"/>
      <c r="AZ83" s="48" t="s">
        <v>50</v>
      </c>
      <c r="BA83" s="48" t="s">
        <v>49</v>
      </c>
      <c r="BB83" s="49">
        <v>0</v>
      </c>
      <c r="BC83" s="16"/>
      <c r="BD83" s="50"/>
    </row>
    <row r="84" spans="1:56" ht="15.6" customHeight="1" thickBot="1" x14ac:dyDescent="0.35">
      <c r="A84" s="51" t="s">
        <v>136</v>
      </c>
      <c r="B84" s="52">
        <v>727474</v>
      </c>
      <c r="C84" s="52" t="s">
        <v>48</v>
      </c>
      <c r="D84" s="26">
        <v>270.64</v>
      </c>
      <c r="E84" s="26">
        <v>8.4499999999999993</v>
      </c>
      <c r="F84" s="53">
        <v>13.67</v>
      </c>
      <c r="G84" s="53">
        <v>0</v>
      </c>
      <c r="H84" s="28">
        <f t="shared" si="6"/>
        <v>292.76</v>
      </c>
      <c r="I84" s="29">
        <f t="shared" si="8"/>
        <v>279.08999999999997</v>
      </c>
      <c r="J84" s="29">
        <v>0.86</v>
      </c>
      <c r="K84" s="30">
        <v>13.67</v>
      </c>
      <c r="L84" s="30">
        <v>0</v>
      </c>
      <c r="M84" s="31">
        <f t="shared" si="7"/>
        <v>293.62</v>
      </c>
      <c r="N84" s="16"/>
      <c r="O84" s="32" t="s">
        <v>49</v>
      </c>
      <c r="P84" s="33" t="s">
        <v>50</v>
      </c>
      <c r="Q84" s="34">
        <v>0</v>
      </c>
      <c r="R84" s="16"/>
      <c r="S84" s="35" t="s">
        <v>51</v>
      </c>
      <c r="T84" s="35" t="s">
        <v>49</v>
      </c>
      <c r="U84" s="35" t="s">
        <v>51</v>
      </c>
      <c r="V84" s="35" t="s">
        <v>49</v>
      </c>
      <c r="W84" s="35" t="s">
        <v>49</v>
      </c>
      <c r="X84" s="36" t="s">
        <v>50</v>
      </c>
      <c r="Y84" s="16"/>
      <c r="Z84" s="37">
        <v>3.19</v>
      </c>
      <c r="AA84" s="37" t="s">
        <v>49</v>
      </c>
      <c r="AB84" s="37" t="s">
        <v>52</v>
      </c>
      <c r="AC84" s="38">
        <v>0</v>
      </c>
      <c r="AD84" s="16"/>
      <c r="AE84" s="39">
        <v>-1.2074999999995839E-3</v>
      </c>
      <c r="AF84" s="40">
        <v>-3.7883452304093027E-4</v>
      </c>
      <c r="AG84" s="40" t="s">
        <v>49</v>
      </c>
      <c r="AH84" s="41">
        <v>0</v>
      </c>
      <c r="AI84" s="16"/>
      <c r="AJ84" s="42">
        <v>0.55649999999999999</v>
      </c>
      <c r="AK84" s="42" t="s">
        <v>49</v>
      </c>
      <c r="AL84" s="43">
        <v>0</v>
      </c>
      <c r="AM84" s="16"/>
      <c r="AN84" s="44">
        <v>6.4699999999999994E-2</v>
      </c>
      <c r="AO84" s="44" t="s">
        <v>49</v>
      </c>
      <c r="AP84" s="45">
        <v>0</v>
      </c>
      <c r="AQ84" s="16"/>
      <c r="AR84" s="40">
        <v>8.199999999999999E-2</v>
      </c>
      <c r="AS84" s="40" t="s">
        <v>49</v>
      </c>
      <c r="AT84" s="41">
        <v>0</v>
      </c>
      <c r="AU84" s="16"/>
      <c r="AV84" s="46">
        <v>2.1899999999999999E-2</v>
      </c>
      <c r="AW84" s="46" t="s">
        <v>49</v>
      </c>
      <c r="AX84" s="47">
        <v>0</v>
      </c>
      <c r="AY84" s="16"/>
      <c r="AZ84" s="48">
        <v>0.95</v>
      </c>
      <c r="BA84" s="48" t="s">
        <v>51</v>
      </c>
      <c r="BB84" s="49">
        <v>3</v>
      </c>
      <c r="BC84" s="16"/>
      <c r="BD84" s="50"/>
    </row>
    <row r="85" spans="1:56" ht="15.6" customHeight="1" thickBot="1" x14ac:dyDescent="0.35">
      <c r="A85" s="51" t="s">
        <v>137</v>
      </c>
      <c r="B85" s="52">
        <v>480185</v>
      </c>
      <c r="C85" s="52" t="s">
        <v>48</v>
      </c>
      <c r="D85" s="26">
        <v>246.61</v>
      </c>
      <c r="E85" s="26">
        <v>8.4499999999999993</v>
      </c>
      <c r="F85" s="53">
        <v>13.67</v>
      </c>
      <c r="G85" s="53">
        <v>0</v>
      </c>
      <c r="H85" s="28">
        <f t="shared" si="6"/>
        <v>268.73</v>
      </c>
      <c r="I85" s="29">
        <f t="shared" si="8"/>
        <v>255.06</v>
      </c>
      <c r="J85" s="29">
        <v>0.86</v>
      </c>
      <c r="K85" s="30">
        <v>13.67</v>
      </c>
      <c r="L85" s="30">
        <v>3</v>
      </c>
      <c r="M85" s="31">
        <f t="shared" si="7"/>
        <v>272.59000000000003</v>
      </c>
      <c r="N85" s="16"/>
      <c r="O85" s="32" t="s">
        <v>51</v>
      </c>
      <c r="P85" s="33">
        <v>1</v>
      </c>
      <c r="Q85" s="34">
        <v>3</v>
      </c>
      <c r="R85" s="16"/>
      <c r="S85" s="35" t="s">
        <v>51</v>
      </c>
      <c r="T85" s="35" t="s">
        <v>49</v>
      </c>
      <c r="U85" s="35" t="s">
        <v>49</v>
      </c>
      <c r="V85" s="35" t="s">
        <v>49</v>
      </c>
      <c r="W85" s="35" t="s">
        <v>51</v>
      </c>
      <c r="X85" s="36">
        <v>1</v>
      </c>
      <c r="Y85" s="16"/>
      <c r="Z85" s="37">
        <v>3.14</v>
      </c>
      <c r="AA85" s="37" t="s">
        <v>49</v>
      </c>
      <c r="AB85" s="37" t="s">
        <v>52</v>
      </c>
      <c r="AC85" s="38">
        <v>0</v>
      </c>
      <c r="AD85" s="16"/>
      <c r="AE85" s="39">
        <v>-0.10869749999999945</v>
      </c>
      <c r="AF85" s="40">
        <v>-3.3416620616561421E-2</v>
      </c>
      <c r="AG85" s="40" t="s">
        <v>49</v>
      </c>
      <c r="AH85" s="41">
        <v>0</v>
      </c>
      <c r="AI85" s="16"/>
      <c r="AJ85" s="42">
        <v>0.68099999999999994</v>
      </c>
      <c r="AK85" s="42" t="s">
        <v>49</v>
      </c>
      <c r="AL85" s="43">
        <v>0</v>
      </c>
      <c r="AM85" s="16"/>
      <c r="AN85" s="44">
        <v>8.3800000000000013E-2</v>
      </c>
      <c r="AO85" s="44" t="s">
        <v>49</v>
      </c>
      <c r="AP85" s="45">
        <v>0</v>
      </c>
      <c r="AQ85" s="16"/>
      <c r="AR85" s="40">
        <v>6.480000000000001E-2</v>
      </c>
      <c r="AS85" s="40" t="s">
        <v>49</v>
      </c>
      <c r="AT85" s="41">
        <v>0</v>
      </c>
      <c r="AU85" s="16"/>
      <c r="AV85" s="46">
        <v>1.4199999999999999E-2</v>
      </c>
      <c r="AW85" s="46" t="s">
        <v>51</v>
      </c>
      <c r="AX85" s="47">
        <v>3</v>
      </c>
      <c r="AY85" s="16"/>
      <c r="AZ85" s="48" t="s">
        <v>52</v>
      </c>
      <c r="BA85" s="48" t="s">
        <v>49</v>
      </c>
      <c r="BB85" s="49">
        <v>0</v>
      </c>
      <c r="BC85" s="16"/>
      <c r="BD85" s="50"/>
    </row>
    <row r="86" spans="1:56" ht="15.6" customHeight="1" thickBot="1" x14ac:dyDescent="0.35">
      <c r="A86" s="62" t="s">
        <v>138</v>
      </c>
      <c r="B86" s="57">
        <v>4463501</v>
      </c>
      <c r="C86" s="52" t="s">
        <v>48</v>
      </c>
      <c r="D86" s="26">
        <v>265.24</v>
      </c>
      <c r="E86" s="26">
        <v>8.4499999999999993</v>
      </c>
      <c r="F86" s="53">
        <v>13.67</v>
      </c>
      <c r="G86" s="53">
        <v>10.5</v>
      </c>
      <c r="H86" s="28">
        <f t="shared" si="6"/>
        <v>297.86</v>
      </c>
      <c r="I86" s="29">
        <f t="shared" si="8"/>
        <v>273.69</v>
      </c>
      <c r="J86" s="29">
        <v>0.86</v>
      </c>
      <c r="K86" s="30">
        <v>13.67</v>
      </c>
      <c r="L86" s="30">
        <v>13.5</v>
      </c>
      <c r="M86" s="31">
        <f t="shared" si="7"/>
        <v>301.72000000000003</v>
      </c>
      <c r="N86" s="16"/>
      <c r="O86" s="32" t="s">
        <v>51</v>
      </c>
      <c r="P86" s="33">
        <v>4</v>
      </c>
      <c r="Q86" s="34">
        <v>13.5</v>
      </c>
      <c r="R86" s="16"/>
      <c r="S86" s="35" t="s">
        <v>51</v>
      </c>
      <c r="T86" s="35" t="s">
        <v>49</v>
      </c>
      <c r="U86" s="35" t="s">
        <v>49</v>
      </c>
      <c r="V86" s="35" t="s">
        <v>49</v>
      </c>
      <c r="W86" s="35" t="s">
        <v>51</v>
      </c>
      <c r="X86" s="36">
        <v>4</v>
      </c>
      <c r="Y86" s="16"/>
      <c r="Z86" s="37">
        <v>3.48</v>
      </c>
      <c r="AA86" s="37" t="s">
        <v>49</v>
      </c>
      <c r="AB86" s="37" t="s">
        <v>52</v>
      </c>
      <c r="AC86" s="38">
        <v>0</v>
      </c>
      <c r="AD86" s="16"/>
      <c r="AE86" s="39">
        <v>-3.5657499999999676E-2</v>
      </c>
      <c r="AF86" s="40">
        <v>-1.0147282508939164E-2</v>
      </c>
      <c r="AG86" s="40" t="s">
        <v>49</v>
      </c>
      <c r="AH86" s="41">
        <v>0</v>
      </c>
      <c r="AI86" s="16"/>
      <c r="AJ86" s="42">
        <v>0.23649999999999999</v>
      </c>
      <c r="AK86" s="42" t="s">
        <v>51</v>
      </c>
      <c r="AL86" s="43">
        <v>4.5</v>
      </c>
      <c r="AM86" s="16"/>
      <c r="AN86" s="44">
        <v>6.8099999999999994E-2</v>
      </c>
      <c r="AO86" s="44" t="s">
        <v>49</v>
      </c>
      <c r="AP86" s="45">
        <v>0</v>
      </c>
      <c r="AQ86" s="16"/>
      <c r="AR86" s="40">
        <v>5.3399999999999996E-2</v>
      </c>
      <c r="AS86" s="40" t="s">
        <v>51</v>
      </c>
      <c r="AT86" s="41">
        <v>3</v>
      </c>
      <c r="AU86" s="16"/>
      <c r="AV86" s="46">
        <v>1.3300000000000001E-2</v>
      </c>
      <c r="AW86" s="46" t="s">
        <v>51</v>
      </c>
      <c r="AX86" s="47">
        <v>3</v>
      </c>
      <c r="AY86" s="16"/>
      <c r="AZ86" s="48">
        <v>0.92</v>
      </c>
      <c r="BA86" s="48" t="s">
        <v>51</v>
      </c>
      <c r="BB86" s="49">
        <v>3</v>
      </c>
      <c r="BC86" s="16"/>
      <c r="BD86" s="50"/>
    </row>
    <row r="87" spans="1:56" ht="15.6" customHeight="1" thickBot="1" x14ac:dyDescent="0.35">
      <c r="A87" s="51" t="s">
        <v>139</v>
      </c>
      <c r="B87" s="100">
        <v>690970</v>
      </c>
      <c r="C87" s="52" t="s">
        <v>48</v>
      </c>
      <c r="D87" s="26">
        <v>239.68</v>
      </c>
      <c r="E87" s="26">
        <v>8.4499999999999993</v>
      </c>
      <c r="F87" s="53">
        <v>13.67</v>
      </c>
      <c r="G87" s="53">
        <v>0</v>
      </c>
      <c r="H87" s="28">
        <f t="shared" si="6"/>
        <v>261.8</v>
      </c>
      <c r="I87" s="29">
        <f t="shared" si="8"/>
        <v>248.13</v>
      </c>
      <c r="J87" s="29">
        <v>0.86</v>
      </c>
      <c r="K87" s="30">
        <v>13.67</v>
      </c>
      <c r="L87" s="30">
        <v>12</v>
      </c>
      <c r="M87" s="31">
        <f t="shared" si="7"/>
        <v>274.66000000000003</v>
      </c>
      <c r="N87" s="16"/>
      <c r="O87" s="32" t="s">
        <v>51</v>
      </c>
      <c r="P87" s="33">
        <v>4</v>
      </c>
      <c r="Q87" s="34">
        <v>12</v>
      </c>
      <c r="R87" s="16"/>
      <c r="S87" s="35" t="s">
        <v>51</v>
      </c>
      <c r="T87" s="35" t="s">
        <v>49</v>
      </c>
      <c r="U87" s="35" t="s">
        <v>49</v>
      </c>
      <c r="V87" s="35" t="s">
        <v>49</v>
      </c>
      <c r="W87" s="35" t="s">
        <v>51</v>
      </c>
      <c r="X87" s="36">
        <v>4</v>
      </c>
      <c r="Y87" s="16"/>
      <c r="Z87" s="37">
        <v>3.44</v>
      </c>
      <c r="AA87" s="37" t="s">
        <v>49</v>
      </c>
      <c r="AB87" s="37" t="s">
        <v>52</v>
      </c>
      <c r="AC87" s="38">
        <v>0</v>
      </c>
      <c r="AD87" s="16"/>
      <c r="AE87" s="39">
        <v>9.5562499999999773E-2</v>
      </c>
      <c r="AF87" s="40">
        <v>2.860606695578307E-2</v>
      </c>
      <c r="AG87" s="40" t="s">
        <v>49</v>
      </c>
      <c r="AH87" s="41">
        <v>0</v>
      </c>
      <c r="AI87" s="16"/>
      <c r="AJ87" s="42">
        <v>0.49950000000000006</v>
      </c>
      <c r="AK87" s="42" t="s">
        <v>49</v>
      </c>
      <c r="AL87" s="43">
        <v>0</v>
      </c>
      <c r="AM87" s="16"/>
      <c r="AN87" s="44">
        <v>3.9900000000000005E-2</v>
      </c>
      <c r="AO87" s="44" t="s">
        <v>51</v>
      </c>
      <c r="AP87" s="45">
        <v>3</v>
      </c>
      <c r="AQ87" s="16"/>
      <c r="AR87" s="40">
        <v>3.1600000000000003E-2</v>
      </c>
      <c r="AS87" s="40" t="s">
        <v>51</v>
      </c>
      <c r="AT87" s="41">
        <v>3</v>
      </c>
      <c r="AU87" s="16"/>
      <c r="AV87" s="46">
        <v>1.5100000000000001E-2</v>
      </c>
      <c r="AW87" s="46" t="s">
        <v>51</v>
      </c>
      <c r="AX87" s="47">
        <v>3</v>
      </c>
      <c r="AY87" s="16"/>
      <c r="AZ87" s="48">
        <v>0.89</v>
      </c>
      <c r="BA87" s="48" t="s">
        <v>51</v>
      </c>
      <c r="BB87" s="49">
        <v>3</v>
      </c>
      <c r="BC87" s="16"/>
      <c r="BD87" s="50"/>
    </row>
    <row r="88" spans="1:56" ht="15.6" customHeight="1" thickBot="1" x14ac:dyDescent="0.35">
      <c r="A88" s="51" t="s">
        <v>140</v>
      </c>
      <c r="B88" s="52">
        <v>890006</v>
      </c>
      <c r="C88" s="52" t="s">
        <v>48</v>
      </c>
      <c r="D88" s="26">
        <v>252.37</v>
      </c>
      <c r="E88" s="26">
        <v>8.4499999999999993</v>
      </c>
      <c r="F88" s="53">
        <v>13.67</v>
      </c>
      <c r="G88" s="53">
        <v>0</v>
      </c>
      <c r="H88" s="28">
        <f t="shared" si="6"/>
        <v>274.49</v>
      </c>
      <c r="I88" s="29">
        <f t="shared" si="8"/>
        <v>260.82</v>
      </c>
      <c r="J88" s="29">
        <v>0.86</v>
      </c>
      <c r="K88" s="30">
        <v>13.67</v>
      </c>
      <c r="L88" s="30">
        <v>0</v>
      </c>
      <c r="M88" s="31">
        <f t="shared" si="7"/>
        <v>275.35000000000002</v>
      </c>
      <c r="N88" s="16"/>
      <c r="O88" s="32" t="s">
        <v>49</v>
      </c>
      <c r="P88" s="33" t="s">
        <v>50</v>
      </c>
      <c r="Q88" s="34">
        <v>0</v>
      </c>
      <c r="R88" s="16"/>
      <c r="S88" s="35" t="s">
        <v>49</v>
      </c>
      <c r="T88" s="35" t="s">
        <v>49</v>
      </c>
      <c r="U88" s="35" t="s">
        <v>49</v>
      </c>
      <c r="V88" s="35" t="s">
        <v>49</v>
      </c>
      <c r="W88" s="35" t="s">
        <v>49</v>
      </c>
      <c r="X88" s="36" t="s">
        <v>50</v>
      </c>
      <c r="Y88" s="16"/>
      <c r="Z88" s="37">
        <v>3.45</v>
      </c>
      <c r="AA88" s="37" t="s">
        <v>49</v>
      </c>
      <c r="AB88" s="37" t="s">
        <v>52</v>
      </c>
      <c r="AC88" s="38">
        <v>0</v>
      </c>
      <c r="AD88" s="16"/>
      <c r="AE88" s="39">
        <v>3.4535524999999998</v>
      </c>
      <c r="AF88" s="40" t="s">
        <v>52</v>
      </c>
      <c r="AG88" s="40" t="s">
        <v>49</v>
      </c>
      <c r="AH88" s="41">
        <v>0</v>
      </c>
      <c r="AI88" s="16"/>
      <c r="AJ88" s="42" t="s">
        <v>54</v>
      </c>
      <c r="AK88" s="42" t="s">
        <v>49</v>
      </c>
      <c r="AL88" s="43">
        <v>0</v>
      </c>
      <c r="AM88" s="16"/>
      <c r="AN88" s="44" t="s">
        <v>69</v>
      </c>
      <c r="AO88" s="44" t="s">
        <v>49</v>
      </c>
      <c r="AP88" s="45">
        <v>0</v>
      </c>
      <c r="AQ88" s="16"/>
      <c r="AR88" s="40" t="s">
        <v>69</v>
      </c>
      <c r="AS88" s="40" t="s">
        <v>49</v>
      </c>
      <c r="AT88" s="41">
        <v>0</v>
      </c>
      <c r="AU88" s="16"/>
      <c r="AV88" s="46" t="s">
        <v>69</v>
      </c>
      <c r="AW88" s="46" t="s">
        <v>49</v>
      </c>
      <c r="AX88" s="47">
        <v>0</v>
      </c>
      <c r="AY88" s="16"/>
      <c r="AZ88" s="48" t="s">
        <v>50</v>
      </c>
      <c r="BA88" s="48" t="s">
        <v>49</v>
      </c>
      <c r="BB88" s="49">
        <v>0</v>
      </c>
      <c r="BC88" s="16"/>
      <c r="BD88" s="50"/>
    </row>
    <row r="89" spans="1:56" ht="15.6" customHeight="1" thickBot="1" x14ac:dyDescent="0.35">
      <c r="A89" s="51" t="s">
        <v>141</v>
      </c>
      <c r="B89" s="52">
        <v>709018</v>
      </c>
      <c r="C89" s="52" t="s">
        <v>48</v>
      </c>
      <c r="D89" s="26">
        <v>241.74</v>
      </c>
      <c r="E89" s="26">
        <v>8.4499999999999993</v>
      </c>
      <c r="F89" s="53">
        <v>13.67</v>
      </c>
      <c r="G89" s="53">
        <v>6</v>
      </c>
      <c r="H89" s="28">
        <f t="shared" si="6"/>
        <v>269.86</v>
      </c>
      <c r="I89" s="29">
        <f t="shared" si="8"/>
        <v>250.19</v>
      </c>
      <c r="J89" s="29">
        <v>0.86</v>
      </c>
      <c r="K89" s="30">
        <v>13.67</v>
      </c>
      <c r="L89" s="30">
        <v>9</v>
      </c>
      <c r="M89" s="31">
        <f t="shared" si="7"/>
        <v>273.72000000000003</v>
      </c>
      <c r="N89" s="16"/>
      <c r="O89" s="32" t="s">
        <v>51</v>
      </c>
      <c r="P89" s="33">
        <v>3</v>
      </c>
      <c r="Q89" s="34">
        <v>9</v>
      </c>
      <c r="R89" s="16"/>
      <c r="S89" s="35" t="s">
        <v>51</v>
      </c>
      <c r="T89" s="35" t="s">
        <v>49</v>
      </c>
      <c r="U89" s="35" t="s">
        <v>49</v>
      </c>
      <c r="V89" s="35" t="s">
        <v>49</v>
      </c>
      <c r="W89" s="35" t="s">
        <v>51</v>
      </c>
      <c r="X89" s="36">
        <v>3</v>
      </c>
      <c r="Y89" s="16"/>
      <c r="Z89" s="37">
        <v>3.56</v>
      </c>
      <c r="AA89" s="37" t="s">
        <v>49</v>
      </c>
      <c r="AB89" s="37" t="s">
        <v>52</v>
      </c>
      <c r="AC89" s="38">
        <v>0</v>
      </c>
      <c r="AD89" s="16"/>
      <c r="AE89" s="39">
        <v>5.2419999999999689E-2</v>
      </c>
      <c r="AF89" s="40">
        <v>1.4965971828171026E-2</v>
      </c>
      <c r="AG89" s="40" t="s">
        <v>49</v>
      </c>
      <c r="AH89" s="41">
        <v>0</v>
      </c>
      <c r="AI89" s="16"/>
      <c r="AJ89" s="42">
        <v>0.54880000000000007</v>
      </c>
      <c r="AK89" s="42" t="s">
        <v>49</v>
      </c>
      <c r="AL89" s="43">
        <v>0</v>
      </c>
      <c r="AM89" s="16"/>
      <c r="AN89" s="44">
        <v>8.199999999999999E-2</v>
      </c>
      <c r="AO89" s="44" t="s">
        <v>49</v>
      </c>
      <c r="AP89" s="45">
        <v>0</v>
      </c>
      <c r="AQ89" s="16"/>
      <c r="AR89" s="40">
        <v>2.2700000000000001E-2</v>
      </c>
      <c r="AS89" s="40" t="s">
        <v>51</v>
      </c>
      <c r="AT89" s="41">
        <v>3</v>
      </c>
      <c r="AU89" s="16"/>
      <c r="AV89" s="46">
        <v>1.29E-2</v>
      </c>
      <c r="AW89" s="46" t="s">
        <v>51</v>
      </c>
      <c r="AX89" s="47">
        <v>3</v>
      </c>
      <c r="AY89" s="16"/>
      <c r="AZ89" s="48">
        <v>0.9</v>
      </c>
      <c r="BA89" s="48" t="s">
        <v>51</v>
      </c>
      <c r="BB89" s="49">
        <v>3</v>
      </c>
      <c r="BC89" s="16"/>
      <c r="BD89" s="50"/>
    </row>
    <row r="90" spans="1:56" ht="15.6" customHeight="1" thickBot="1" x14ac:dyDescent="0.35">
      <c r="A90" s="61" t="s">
        <v>142</v>
      </c>
      <c r="B90" s="69">
        <v>874159</v>
      </c>
      <c r="C90" s="52" t="s">
        <v>48</v>
      </c>
      <c r="D90" s="26">
        <v>256.68</v>
      </c>
      <c r="E90" s="26">
        <v>8.4499999999999993</v>
      </c>
      <c r="F90" s="53">
        <v>13.67</v>
      </c>
      <c r="G90" s="53">
        <v>3</v>
      </c>
      <c r="H90" s="28">
        <f t="shared" si="6"/>
        <v>281.8</v>
      </c>
      <c r="I90" s="29">
        <f t="shared" si="8"/>
        <v>265.13</v>
      </c>
      <c r="J90" s="29">
        <v>0.86</v>
      </c>
      <c r="K90" s="30">
        <v>13.67</v>
      </c>
      <c r="L90" s="30">
        <v>8.75</v>
      </c>
      <c r="M90" s="31">
        <f t="shared" si="7"/>
        <v>288.41000000000003</v>
      </c>
      <c r="N90" s="16"/>
      <c r="O90" s="32" t="s">
        <v>51</v>
      </c>
      <c r="P90" s="33">
        <v>3</v>
      </c>
      <c r="Q90" s="34">
        <v>8.75</v>
      </c>
      <c r="R90" s="16"/>
      <c r="S90" s="35" t="s">
        <v>51</v>
      </c>
      <c r="T90" s="35" t="s">
        <v>49</v>
      </c>
      <c r="U90" s="35" t="s">
        <v>49</v>
      </c>
      <c r="V90" s="35" t="s">
        <v>49</v>
      </c>
      <c r="W90" s="35" t="s">
        <v>51</v>
      </c>
      <c r="X90" s="36">
        <v>3</v>
      </c>
      <c r="Y90" s="16"/>
      <c r="Z90" s="37">
        <v>3.89</v>
      </c>
      <c r="AA90" s="37" t="s">
        <v>51</v>
      </c>
      <c r="AB90" s="37" t="s">
        <v>62</v>
      </c>
      <c r="AC90" s="38">
        <v>4.5</v>
      </c>
      <c r="AD90" s="16"/>
      <c r="AE90" s="39">
        <v>0.21425500000000053</v>
      </c>
      <c r="AF90" s="40">
        <v>5.8275031329748213E-2</v>
      </c>
      <c r="AG90" s="40" t="s">
        <v>51</v>
      </c>
      <c r="AH90" s="41">
        <v>1.25</v>
      </c>
      <c r="AI90" s="16"/>
      <c r="AJ90" s="42">
        <v>0.51729999999999998</v>
      </c>
      <c r="AK90" s="42" t="s">
        <v>49</v>
      </c>
      <c r="AL90" s="43">
        <v>0</v>
      </c>
      <c r="AM90" s="16"/>
      <c r="AN90" s="44">
        <v>0.1268</v>
      </c>
      <c r="AO90" s="44" t="s">
        <v>49</v>
      </c>
      <c r="AP90" s="45">
        <v>0</v>
      </c>
      <c r="AQ90" s="16"/>
      <c r="AR90" s="40">
        <v>7.4400000000000008E-2</v>
      </c>
      <c r="AS90" s="40" t="s">
        <v>49</v>
      </c>
      <c r="AT90" s="41">
        <v>0</v>
      </c>
      <c r="AU90" s="16"/>
      <c r="AV90" s="46">
        <v>1.9900000000000001E-2</v>
      </c>
      <c r="AW90" s="46" t="s">
        <v>49</v>
      </c>
      <c r="AX90" s="47">
        <v>0</v>
      </c>
      <c r="AY90" s="16"/>
      <c r="AZ90" s="48">
        <v>0.87</v>
      </c>
      <c r="BA90" s="48" t="s">
        <v>51</v>
      </c>
      <c r="BB90" s="49">
        <v>3</v>
      </c>
      <c r="BC90" s="16"/>
      <c r="BD90" s="50"/>
    </row>
    <row r="91" spans="1:56" ht="15.6" customHeight="1" thickBot="1" x14ac:dyDescent="0.35">
      <c r="A91" s="56" t="s">
        <v>143</v>
      </c>
      <c r="B91" s="52">
        <v>943517</v>
      </c>
      <c r="C91" s="52" t="s">
        <v>48</v>
      </c>
      <c r="D91" s="26">
        <v>256.07</v>
      </c>
      <c r="E91" s="26">
        <v>8.4499999999999993</v>
      </c>
      <c r="F91" s="53">
        <v>13.67</v>
      </c>
      <c r="G91" s="53">
        <v>0</v>
      </c>
      <c r="H91" s="28">
        <f t="shared" si="6"/>
        <v>278.19</v>
      </c>
      <c r="I91" s="29">
        <f t="shared" si="8"/>
        <v>264.52</v>
      </c>
      <c r="J91" s="29">
        <v>0.86</v>
      </c>
      <c r="K91" s="30">
        <v>13.67</v>
      </c>
      <c r="L91" s="30">
        <v>0</v>
      </c>
      <c r="M91" s="31">
        <f t="shared" si="7"/>
        <v>279.05</v>
      </c>
      <c r="N91" s="16"/>
      <c r="O91" s="32" t="s">
        <v>49</v>
      </c>
      <c r="P91" s="33" t="s">
        <v>50</v>
      </c>
      <c r="Q91" s="34">
        <v>0</v>
      </c>
      <c r="R91" s="16"/>
      <c r="S91" s="35" t="s">
        <v>51</v>
      </c>
      <c r="T91" s="35" t="s">
        <v>49</v>
      </c>
      <c r="U91" s="35" t="s">
        <v>51</v>
      </c>
      <c r="V91" s="35" t="s">
        <v>49</v>
      </c>
      <c r="W91" s="35" t="s">
        <v>49</v>
      </c>
      <c r="X91" s="36" t="s">
        <v>50</v>
      </c>
      <c r="Y91" s="16"/>
      <c r="Z91" s="37">
        <v>3.82</v>
      </c>
      <c r="AA91" s="37" t="s">
        <v>51</v>
      </c>
      <c r="AB91" s="37" t="s">
        <v>62</v>
      </c>
      <c r="AC91" s="38">
        <v>4.5</v>
      </c>
      <c r="AD91" s="16"/>
      <c r="AE91" s="39">
        <v>-0.41092249999999986</v>
      </c>
      <c r="AF91" s="40">
        <v>-9.7213514990501529E-2</v>
      </c>
      <c r="AG91" s="40" t="s">
        <v>49</v>
      </c>
      <c r="AH91" s="41">
        <v>0</v>
      </c>
      <c r="AI91" s="16"/>
      <c r="AJ91" s="42">
        <v>0.75529999999999997</v>
      </c>
      <c r="AK91" s="42" t="s">
        <v>49</v>
      </c>
      <c r="AL91" s="43">
        <v>0</v>
      </c>
      <c r="AM91" s="16"/>
      <c r="AN91" s="44">
        <v>5.2999999999999999E-2</v>
      </c>
      <c r="AO91" s="44" t="s">
        <v>51</v>
      </c>
      <c r="AP91" s="45">
        <v>3</v>
      </c>
      <c r="AQ91" s="16"/>
      <c r="AR91" s="40">
        <v>7.9699999999999993E-2</v>
      </c>
      <c r="AS91" s="40" t="s">
        <v>49</v>
      </c>
      <c r="AT91" s="41">
        <v>0</v>
      </c>
      <c r="AU91" s="16"/>
      <c r="AV91" s="46">
        <v>2.2700000000000001E-2</v>
      </c>
      <c r="AW91" s="46" t="s">
        <v>49</v>
      </c>
      <c r="AX91" s="47">
        <v>0</v>
      </c>
      <c r="AY91" s="16"/>
      <c r="AZ91" s="48">
        <v>0.91</v>
      </c>
      <c r="BA91" s="48" t="s">
        <v>51</v>
      </c>
      <c r="BB91" s="49">
        <v>3</v>
      </c>
      <c r="BC91" s="16"/>
      <c r="BD91" s="50"/>
    </row>
    <row r="92" spans="1:56" ht="15.6" customHeight="1" thickBot="1" x14ac:dyDescent="0.35">
      <c r="A92" s="60" t="s">
        <v>144</v>
      </c>
      <c r="B92" s="52">
        <v>642754</v>
      </c>
      <c r="C92" s="52" t="s">
        <v>48</v>
      </c>
      <c r="D92" s="26">
        <v>234.45000000000002</v>
      </c>
      <c r="E92" s="26">
        <v>8.4499999999999993</v>
      </c>
      <c r="F92" s="53">
        <v>13.67</v>
      </c>
      <c r="G92" s="53">
        <v>3</v>
      </c>
      <c r="H92" s="28">
        <f t="shared" si="6"/>
        <v>259.57</v>
      </c>
      <c r="I92" s="29">
        <f t="shared" si="8"/>
        <v>242.9</v>
      </c>
      <c r="J92" s="29">
        <v>0.86</v>
      </c>
      <c r="K92" s="30">
        <v>13.67</v>
      </c>
      <c r="L92" s="30">
        <v>7.25</v>
      </c>
      <c r="M92" s="31">
        <f t="shared" si="7"/>
        <v>264.68</v>
      </c>
      <c r="N92" s="16"/>
      <c r="O92" s="32" t="s">
        <v>51</v>
      </c>
      <c r="P92" s="33">
        <v>3</v>
      </c>
      <c r="Q92" s="34">
        <v>7.25</v>
      </c>
      <c r="R92" s="16"/>
      <c r="S92" s="35" t="s">
        <v>51</v>
      </c>
      <c r="T92" s="35" t="s">
        <v>49</v>
      </c>
      <c r="U92" s="35" t="s">
        <v>49</v>
      </c>
      <c r="V92" s="35" t="s">
        <v>49</v>
      </c>
      <c r="W92" s="35" t="s">
        <v>51</v>
      </c>
      <c r="X92" s="36">
        <v>3</v>
      </c>
      <c r="Y92" s="16"/>
      <c r="Z92" s="37">
        <v>3.7</v>
      </c>
      <c r="AA92" s="37" t="s">
        <v>49</v>
      </c>
      <c r="AB92" s="37" t="s">
        <v>82</v>
      </c>
      <c r="AC92" s="38">
        <v>0</v>
      </c>
      <c r="AD92" s="16"/>
      <c r="AE92" s="39">
        <v>0.19065750000000037</v>
      </c>
      <c r="AF92" s="40">
        <v>5.4320271861339996E-2</v>
      </c>
      <c r="AG92" s="40" t="s">
        <v>51</v>
      </c>
      <c r="AH92" s="41">
        <v>1.25</v>
      </c>
      <c r="AI92" s="16"/>
      <c r="AJ92" s="42">
        <v>0.50479999999999992</v>
      </c>
      <c r="AK92" s="42" t="s">
        <v>49</v>
      </c>
      <c r="AL92" s="43">
        <v>0</v>
      </c>
      <c r="AM92" s="16"/>
      <c r="AN92" s="44">
        <v>6.5700000000000008E-2</v>
      </c>
      <c r="AO92" s="44" t="s">
        <v>49</v>
      </c>
      <c r="AP92" s="45">
        <v>0</v>
      </c>
      <c r="AQ92" s="16"/>
      <c r="AR92" s="40">
        <v>7.8100000000000003E-2</v>
      </c>
      <c r="AS92" s="40" t="s">
        <v>49</v>
      </c>
      <c r="AT92" s="41">
        <v>0</v>
      </c>
      <c r="AU92" s="16"/>
      <c r="AV92" s="46">
        <v>8.3000000000000001E-3</v>
      </c>
      <c r="AW92" s="46" t="s">
        <v>51</v>
      </c>
      <c r="AX92" s="47">
        <v>3</v>
      </c>
      <c r="AY92" s="16"/>
      <c r="AZ92" s="48">
        <v>0.93</v>
      </c>
      <c r="BA92" s="48" t="s">
        <v>51</v>
      </c>
      <c r="BB92" s="49">
        <v>3</v>
      </c>
      <c r="BC92" s="16"/>
      <c r="BD92" s="50"/>
    </row>
    <row r="93" spans="1:56" ht="15.6" customHeight="1" thickBot="1" x14ac:dyDescent="0.35">
      <c r="A93" s="95" t="s">
        <v>145</v>
      </c>
      <c r="B93" s="52">
        <v>808644</v>
      </c>
      <c r="C93" s="52" t="s">
        <v>48</v>
      </c>
      <c r="D93" s="26">
        <v>244.96</v>
      </c>
      <c r="E93" s="26">
        <v>8.4499999999999993</v>
      </c>
      <c r="F93" s="53">
        <v>13.67</v>
      </c>
      <c r="G93" s="53">
        <v>6</v>
      </c>
      <c r="H93" s="28">
        <f t="shared" si="6"/>
        <v>273.08</v>
      </c>
      <c r="I93" s="29">
        <f t="shared" si="8"/>
        <v>253.41</v>
      </c>
      <c r="J93" s="29">
        <v>0.86</v>
      </c>
      <c r="K93" s="30">
        <v>13.67</v>
      </c>
      <c r="L93" s="30">
        <v>0</v>
      </c>
      <c r="M93" s="31">
        <f t="shared" si="7"/>
        <v>267.94</v>
      </c>
      <c r="N93" s="16"/>
      <c r="O93" s="32" t="s">
        <v>49</v>
      </c>
      <c r="P93" s="33" t="s">
        <v>50</v>
      </c>
      <c r="Q93" s="34">
        <v>0</v>
      </c>
      <c r="R93" s="16"/>
      <c r="S93" s="35" t="s">
        <v>51</v>
      </c>
      <c r="T93" s="35" t="s">
        <v>49</v>
      </c>
      <c r="U93" s="35" t="s">
        <v>51</v>
      </c>
      <c r="V93" s="35" t="s">
        <v>49</v>
      </c>
      <c r="W93" s="35" t="s">
        <v>49</v>
      </c>
      <c r="X93" s="36" t="s">
        <v>50</v>
      </c>
      <c r="Y93" s="16"/>
      <c r="Z93" s="37">
        <v>3.57</v>
      </c>
      <c r="AA93" s="37" t="s">
        <v>49</v>
      </c>
      <c r="AB93" s="37" t="s">
        <v>52</v>
      </c>
      <c r="AC93" s="38">
        <v>0</v>
      </c>
      <c r="AD93" s="16"/>
      <c r="AE93" s="39">
        <v>0.31392499999999979</v>
      </c>
      <c r="AF93" s="40">
        <v>9.6418531830708129E-2</v>
      </c>
      <c r="AG93" s="40" t="s">
        <v>49</v>
      </c>
      <c r="AH93" s="41">
        <v>0</v>
      </c>
      <c r="AI93" s="16"/>
      <c r="AJ93" s="42">
        <v>0.35200000000000004</v>
      </c>
      <c r="AK93" s="42" t="s">
        <v>49</v>
      </c>
      <c r="AL93" s="43">
        <v>0</v>
      </c>
      <c r="AM93" s="16"/>
      <c r="AN93" s="44">
        <v>8.2100000000000006E-2</v>
      </c>
      <c r="AO93" s="44" t="s">
        <v>49</v>
      </c>
      <c r="AP93" s="45">
        <v>0</v>
      </c>
      <c r="AQ93" s="16"/>
      <c r="AR93" s="40">
        <v>2.1400000000000002E-2</v>
      </c>
      <c r="AS93" s="40" t="s">
        <v>51</v>
      </c>
      <c r="AT93" s="41">
        <v>3</v>
      </c>
      <c r="AU93" s="16"/>
      <c r="AV93" s="46">
        <v>1.21E-2</v>
      </c>
      <c r="AW93" s="46" t="s">
        <v>51</v>
      </c>
      <c r="AX93" s="47">
        <v>3</v>
      </c>
      <c r="AY93" s="16"/>
      <c r="AZ93" s="48">
        <v>0.85</v>
      </c>
      <c r="BA93" s="48" t="s">
        <v>51</v>
      </c>
      <c r="BB93" s="49">
        <v>3</v>
      </c>
      <c r="BC93" s="16"/>
      <c r="BD93" s="50"/>
    </row>
    <row r="94" spans="1:56" ht="15.6" customHeight="1" thickBot="1" x14ac:dyDescent="0.35">
      <c r="A94" s="56" t="s">
        <v>146</v>
      </c>
      <c r="B94" s="52">
        <v>944785</v>
      </c>
      <c r="C94" s="52" t="s">
        <v>48</v>
      </c>
      <c r="D94" s="26">
        <v>268.96999999999997</v>
      </c>
      <c r="E94" s="26">
        <v>8.4499999999999993</v>
      </c>
      <c r="F94" s="53">
        <v>13.67</v>
      </c>
      <c r="G94" s="53">
        <v>12.75</v>
      </c>
      <c r="H94" s="28">
        <f t="shared" si="6"/>
        <v>303.83999999999997</v>
      </c>
      <c r="I94" s="29">
        <f t="shared" si="8"/>
        <v>277.41999999999996</v>
      </c>
      <c r="J94" s="29">
        <v>0.86</v>
      </c>
      <c r="K94" s="30">
        <v>13.67</v>
      </c>
      <c r="L94" s="30">
        <v>7.5</v>
      </c>
      <c r="M94" s="31">
        <f t="shared" si="7"/>
        <v>299.45</v>
      </c>
      <c r="N94" s="16"/>
      <c r="O94" s="32" t="s">
        <v>51</v>
      </c>
      <c r="P94" s="33">
        <v>2</v>
      </c>
      <c r="Q94" s="34">
        <v>7.5</v>
      </c>
      <c r="R94" s="16"/>
      <c r="S94" s="35" t="s">
        <v>51</v>
      </c>
      <c r="T94" s="35" t="s">
        <v>49</v>
      </c>
      <c r="U94" s="35" t="s">
        <v>49</v>
      </c>
      <c r="V94" s="35" t="s">
        <v>49</v>
      </c>
      <c r="W94" s="35" t="s">
        <v>51</v>
      </c>
      <c r="X94" s="36">
        <v>2</v>
      </c>
      <c r="Y94" s="16"/>
      <c r="Z94" s="37">
        <v>3.82</v>
      </c>
      <c r="AA94" s="37" t="s">
        <v>51</v>
      </c>
      <c r="AB94" s="37" t="s">
        <v>62</v>
      </c>
      <c r="AC94" s="38">
        <v>4.5</v>
      </c>
      <c r="AD94" s="16"/>
      <c r="AE94" s="39">
        <v>-1.6346625000000001</v>
      </c>
      <c r="AF94" s="40">
        <v>-0.29978185679389091</v>
      </c>
      <c r="AG94" s="40" t="s">
        <v>49</v>
      </c>
      <c r="AH94" s="41">
        <v>0</v>
      </c>
      <c r="AI94" s="16"/>
      <c r="AJ94" s="42" t="s">
        <v>54</v>
      </c>
      <c r="AK94" s="42" t="s">
        <v>49</v>
      </c>
      <c r="AL94" s="43">
        <v>0</v>
      </c>
      <c r="AM94" s="16"/>
      <c r="AN94" s="44">
        <v>6.9699999999999998E-2</v>
      </c>
      <c r="AO94" s="44" t="s">
        <v>49</v>
      </c>
      <c r="AP94" s="45">
        <v>0</v>
      </c>
      <c r="AQ94" s="16"/>
      <c r="AR94" s="40">
        <v>0.13589999999999999</v>
      </c>
      <c r="AS94" s="40" t="s">
        <v>49</v>
      </c>
      <c r="AT94" s="41">
        <v>0</v>
      </c>
      <c r="AU94" s="16"/>
      <c r="AV94" s="46">
        <v>3.4000000000000002E-2</v>
      </c>
      <c r="AW94" s="46" t="s">
        <v>49</v>
      </c>
      <c r="AX94" s="47">
        <v>0</v>
      </c>
      <c r="AY94" s="16"/>
      <c r="AZ94" s="48">
        <v>0.88</v>
      </c>
      <c r="BA94" s="48" t="s">
        <v>51</v>
      </c>
      <c r="BB94" s="49">
        <v>3</v>
      </c>
      <c r="BC94" s="16"/>
      <c r="BD94" s="50"/>
    </row>
    <row r="95" spans="1:56" ht="15.6" customHeight="1" thickBot="1" x14ac:dyDescent="0.35">
      <c r="A95" s="95" t="s">
        <v>147</v>
      </c>
      <c r="B95" s="52">
        <v>806846</v>
      </c>
      <c r="C95" s="52" t="s">
        <v>48</v>
      </c>
      <c r="D95" s="26">
        <v>256.27</v>
      </c>
      <c r="E95" s="26">
        <v>8.4499999999999993</v>
      </c>
      <c r="F95" s="53">
        <v>13.67</v>
      </c>
      <c r="G95" s="53">
        <v>0</v>
      </c>
      <c r="H95" s="28">
        <f t="shared" si="6"/>
        <v>278.39</v>
      </c>
      <c r="I95" s="29">
        <f t="shared" si="8"/>
        <v>264.71999999999997</v>
      </c>
      <c r="J95" s="29">
        <v>0.86</v>
      </c>
      <c r="K95" s="30">
        <v>13.67</v>
      </c>
      <c r="L95" s="30">
        <v>6</v>
      </c>
      <c r="M95" s="31">
        <f t="shared" si="7"/>
        <v>285.25</v>
      </c>
      <c r="N95" s="16"/>
      <c r="O95" s="32" t="s">
        <v>51</v>
      </c>
      <c r="P95" s="33">
        <v>2</v>
      </c>
      <c r="Q95" s="34">
        <v>6</v>
      </c>
      <c r="R95" s="16"/>
      <c r="S95" s="35" t="s">
        <v>51</v>
      </c>
      <c r="T95" s="35" t="s">
        <v>49</v>
      </c>
      <c r="U95" s="35" t="s">
        <v>49</v>
      </c>
      <c r="V95" s="35" t="s">
        <v>49</v>
      </c>
      <c r="W95" s="35" t="s">
        <v>51</v>
      </c>
      <c r="X95" s="36">
        <v>2</v>
      </c>
      <c r="Y95" s="16"/>
      <c r="Z95" s="37">
        <v>3.77</v>
      </c>
      <c r="AA95" s="37" t="s">
        <v>49</v>
      </c>
      <c r="AB95" s="37" t="s">
        <v>82</v>
      </c>
      <c r="AC95" s="38">
        <v>0</v>
      </c>
      <c r="AD95" s="16"/>
      <c r="AE95" s="39">
        <v>-0.24660249999999939</v>
      </c>
      <c r="AF95" s="40">
        <v>-6.1385821910732434E-2</v>
      </c>
      <c r="AG95" s="40" t="s">
        <v>49</v>
      </c>
      <c r="AH95" s="41">
        <v>0</v>
      </c>
      <c r="AI95" s="16"/>
      <c r="AJ95" s="42">
        <v>0.48430000000000001</v>
      </c>
      <c r="AK95" s="42" t="s">
        <v>49</v>
      </c>
      <c r="AL95" s="43">
        <v>0</v>
      </c>
      <c r="AM95" s="16"/>
      <c r="AN95" s="44">
        <v>4.0899999999999999E-2</v>
      </c>
      <c r="AO95" s="44" t="s">
        <v>51</v>
      </c>
      <c r="AP95" s="45">
        <v>3</v>
      </c>
      <c r="AQ95" s="16"/>
      <c r="AR95" s="40">
        <v>5.9200000000000003E-2</v>
      </c>
      <c r="AS95" s="40" t="s">
        <v>49</v>
      </c>
      <c r="AT95" s="41">
        <v>0</v>
      </c>
      <c r="AU95" s="16"/>
      <c r="AV95" s="46">
        <v>2.4799999999999999E-2</v>
      </c>
      <c r="AW95" s="46" t="s">
        <v>49</v>
      </c>
      <c r="AX95" s="47">
        <v>0</v>
      </c>
      <c r="AY95" s="16"/>
      <c r="AZ95" s="48">
        <v>0.85</v>
      </c>
      <c r="BA95" s="48" t="s">
        <v>51</v>
      </c>
      <c r="BB95" s="49">
        <v>3</v>
      </c>
      <c r="BC95" s="16"/>
      <c r="BD95" s="50"/>
    </row>
    <row r="96" spans="1:56" ht="15.6" customHeight="1" thickBot="1" x14ac:dyDescent="0.35">
      <c r="A96" s="56" t="s">
        <v>148</v>
      </c>
      <c r="B96" s="52">
        <v>945668</v>
      </c>
      <c r="C96" s="52" t="s">
        <v>48</v>
      </c>
      <c r="D96" s="26">
        <v>247.82000000000002</v>
      </c>
      <c r="E96" s="26">
        <v>8.4499999999999993</v>
      </c>
      <c r="F96" s="53">
        <v>13.67</v>
      </c>
      <c r="G96" s="53">
        <v>9</v>
      </c>
      <c r="H96" s="28">
        <f t="shared" si="6"/>
        <v>278.94000000000005</v>
      </c>
      <c r="I96" s="29">
        <f t="shared" si="8"/>
        <v>256.27000000000004</v>
      </c>
      <c r="J96" s="29">
        <v>0.86</v>
      </c>
      <c r="K96" s="30">
        <v>13.67</v>
      </c>
      <c r="L96" s="30">
        <v>9</v>
      </c>
      <c r="M96" s="31">
        <f t="shared" si="7"/>
        <v>279.80000000000007</v>
      </c>
      <c r="N96" s="16"/>
      <c r="O96" s="32" t="s">
        <v>51</v>
      </c>
      <c r="P96" s="33">
        <v>3</v>
      </c>
      <c r="Q96" s="34">
        <v>9</v>
      </c>
      <c r="R96" s="16"/>
      <c r="S96" s="35" t="s">
        <v>51</v>
      </c>
      <c r="T96" s="35" t="s">
        <v>49</v>
      </c>
      <c r="U96" s="35" t="s">
        <v>49</v>
      </c>
      <c r="V96" s="35" t="s">
        <v>49</v>
      </c>
      <c r="W96" s="35" t="s">
        <v>51</v>
      </c>
      <c r="X96" s="36">
        <v>3</v>
      </c>
      <c r="Y96" s="16"/>
      <c r="Z96" s="37">
        <v>3.5</v>
      </c>
      <c r="AA96" s="37" t="s">
        <v>49</v>
      </c>
      <c r="AB96" s="37" t="s">
        <v>52</v>
      </c>
      <c r="AC96" s="38">
        <v>0</v>
      </c>
      <c r="AD96" s="16"/>
      <c r="AE96" s="39">
        <v>3.4956299999999998</v>
      </c>
      <c r="AF96" s="40" t="s">
        <v>52</v>
      </c>
      <c r="AG96" s="40" t="s">
        <v>49</v>
      </c>
      <c r="AH96" s="41">
        <v>0</v>
      </c>
      <c r="AI96" s="16"/>
      <c r="AJ96" s="42" t="s">
        <v>54</v>
      </c>
      <c r="AK96" s="42" t="s">
        <v>49</v>
      </c>
      <c r="AL96" s="43">
        <v>0</v>
      </c>
      <c r="AM96" s="16"/>
      <c r="AN96" s="44">
        <v>3.7000000000000005E-2</v>
      </c>
      <c r="AO96" s="44" t="s">
        <v>51</v>
      </c>
      <c r="AP96" s="45">
        <v>3</v>
      </c>
      <c r="AQ96" s="16"/>
      <c r="AR96" s="40">
        <v>6.4699999999999994E-2</v>
      </c>
      <c r="AS96" s="40" t="s">
        <v>49</v>
      </c>
      <c r="AT96" s="41">
        <v>0</v>
      </c>
      <c r="AU96" s="16"/>
      <c r="AV96" s="46">
        <v>1.06E-2</v>
      </c>
      <c r="AW96" s="46" t="s">
        <v>51</v>
      </c>
      <c r="AX96" s="47">
        <v>3</v>
      </c>
      <c r="AY96" s="16"/>
      <c r="AZ96" s="48">
        <v>1</v>
      </c>
      <c r="BA96" s="48" t="s">
        <v>51</v>
      </c>
      <c r="BB96" s="49">
        <v>3</v>
      </c>
      <c r="BC96" s="16"/>
      <c r="BD96" s="50"/>
    </row>
    <row r="97" spans="1:56" ht="15.6" customHeight="1" thickBot="1" x14ac:dyDescent="0.35">
      <c r="A97" s="95" t="s">
        <v>149</v>
      </c>
      <c r="B97" s="52">
        <v>845159</v>
      </c>
      <c r="C97" s="52" t="s">
        <v>48</v>
      </c>
      <c r="D97" s="26">
        <v>245.75</v>
      </c>
      <c r="E97" s="26">
        <v>8.4499999999999993</v>
      </c>
      <c r="F97" s="58">
        <v>13.67</v>
      </c>
      <c r="G97" s="53">
        <v>0</v>
      </c>
      <c r="H97" s="28">
        <f t="shared" si="6"/>
        <v>267.87</v>
      </c>
      <c r="I97" s="29">
        <f t="shared" si="8"/>
        <v>254.2</v>
      </c>
      <c r="J97" s="29">
        <v>0.86</v>
      </c>
      <c r="K97" s="30">
        <v>13.67</v>
      </c>
      <c r="L97" s="30">
        <v>14.75</v>
      </c>
      <c r="M97" s="31">
        <f t="shared" si="7"/>
        <v>283.48</v>
      </c>
      <c r="N97" s="16"/>
      <c r="O97" s="32" t="s">
        <v>51</v>
      </c>
      <c r="P97" s="33">
        <v>5</v>
      </c>
      <c r="Q97" s="34">
        <v>14.75</v>
      </c>
      <c r="R97" s="16"/>
      <c r="S97" s="35" t="s">
        <v>51</v>
      </c>
      <c r="T97" s="35" t="s">
        <v>49</v>
      </c>
      <c r="U97" s="35" t="s">
        <v>49</v>
      </c>
      <c r="V97" s="35" t="s">
        <v>49</v>
      </c>
      <c r="W97" s="35" t="s">
        <v>51</v>
      </c>
      <c r="X97" s="36">
        <v>5</v>
      </c>
      <c r="Y97" s="16"/>
      <c r="Z97" s="37">
        <v>4.09</v>
      </c>
      <c r="AA97" s="37" t="s">
        <v>51</v>
      </c>
      <c r="AB97" s="37" t="s">
        <v>62</v>
      </c>
      <c r="AC97" s="38">
        <v>4.5</v>
      </c>
      <c r="AD97" s="16"/>
      <c r="AE97" s="39">
        <v>0.5503774999999993</v>
      </c>
      <c r="AF97" s="40">
        <v>0.15568188568341296</v>
      </c>
      <c r="AG97" s="40" t="s">
        <v>51</v>
      </c>
      <c r="AH97" s="41">
        <v>1.25</v>
      </c>
      <c r="AI97" s="16"/>
      <c r="AJ97" s="42">
        <v>0.68030000000000002</v>
      </c>
      <c r="AK97" s="42" t="s">
        <v>49</v>
      </c>
      <c r="AL97" s="43">
        <v>0</v>
      </c>
      <c r="AM97" s="16"/>
      <c r="AN97" s="44">
        <v>3.7000000000000005E-2</v>
      </c>
      <c r="AO97" s="44" t="s">
        <v>51</v>
      </c>
      <c r="AP97" s="45">
        <v>3</v>
      </c>
      <c r="AQ97" s="16"/>
      <c r="AR97" s="40">
        <v>4.6600000000000003E-2</v>
      </c>
      <c r="AS97" s="40" t="s">
        <v>51</v>
      </c>
      <c r="AT97" s="41">
        <v>3</v>
      </c>
      <c r="AU97" s="16"/>
      <c r="AV97" s="46">
        <v>1.9299999999999998E-2</v>
      </c>
      <c r="AW97" s="46" t="s">
        <v>49</v>
      </c>
      <c r="AX97" s="47">
        <v>0</v>
      </c>
      <c r="AY97" s="16"/>
      <c r="AZ97" s="48">
        <v>0.86</v>
      </c>
      <c r="BA97" s="48" t="s">
        <v>51</v>
      </c>
      <c r="BB97" s="49">
        <v>3</v>
      </c>
      <c r="BC97" s="16"/>
      <c r="BD97" s="50"/>
    </row>
    <row r="98" spans="1:56" ht="15.6" customHeight="1" thickBot="1" x14ac:dyDescent="0.35">
      <c r="A98" s="231" t="s">
        <v>150</v>
      </c>
      <c r="B98" s="228">
        <v>784982</v>
      </c>
      <c r="C98" s="52" t="s">
        <v>48</v>
      </c>
      <c r="D98" s="26">
        <v>235.85000000000002</v>
      </c>
      <c r="E98" s="26">
        <v>8.4499999999999993</v>
      </c>
      <c r="F98" s="53">
        <v>13.67</v>
      </c>
      <c r="G98" s="53">
        <v>0</v>
      </c>
      <c r="H98" s="28">
        <f t="shared" si="6"/>
        <v>257.97000000000003</v>
      </c>
      <c r="I98" s="290">
        <f t="shared" si="8"/>
        <v>244.3</v>
      </c>
      <c r="J98" s="290">
        <v>0.86</v>
      </c>
      <c r="K98" s="272">
        <v>13.67</v>
      </c>
      <c r="L98" s="272">
        <v>0</v>
      </c>
      <c r="M98" s="273">
        <f t="shared" si="7"/>
        <v>258.83000000000004</v>
      </c>
      <c r="N98" s="16"/>
      <c r="O98" s="32" t="s">
        <v>49</v>
      </c>
      <c r="P98" s="33" t="s">
        <v>50</v>
      </c>
      <c r="Q98" s="34">
        <v>0</v>
      </c>
      <c r="R98" s="16"/>
      <c r="S98" s="35" t="s">
        <v>51</v>
      </c>
      <c r="T98" s="35" t="s">
        <v>49</v>
      </c>
      <c r="U98" s="35" t="s">
        <v>51</v>
      </c>
      <c r="V98" s="289" t="s">
        <v>51</v>
      </c>
      <c r="W98" s="289" t="s">
        <v>49</v>
      </c>
      <c r="X98" s="295" t="s">
        <v>50</v>
      </c>
      <c r="Y98" s="16"/>
      <c r="Z98" s="37">
        <v>3.92</v>
      </c>
      <c r="AA98" s="37" t="s">
        <v>51</v>
      </c>
      <c r="AB98" s="37" t="s">
        <v>62</v>
      </c>
      <c r="AC98" s="38">
        <v>4.5</v>
      </c>
      <c r="AD98" s="16"/>
      <c r="AE98" s="39">
        <v>5.5665000000000298E-2</v>
      </c>
      <c r="AF98" s="40">
        <v>1.44102700841603E-2</v>
      </c>
      <c r="AG98" s="40" t="s">
        <v>51</v>
      </c>
      <c r="AH98" s="41">
        <v>1.25</v>
      </c>
      <c r="AI98" s="16"/>
      <c r="AJ98" s="42">
        <v>0.40450000000000003</v>
      </c>
      <c r="AK98" s="42" t="s">
        <v>49</v>
      </c>
      <c r="AL98" s="43">
        <v>0</v>
      </c>
      <c r="AM98" s="16"/>
      <c r="AN98" s="44">
        <v>7.51E-2</v>
      </c>
      <c r="AO98" s="44" t="s">
        <v>49</v>
      </c>
      <c r="AP98" s="45">
        <v>0</v>
      </c>
      <c r="AQ98" s="16"/>
      <c r="AR98" s="40">
        <v>9.2100000000000015E-2</v>
      </c>
      <c r="AS98" s="40" t="s">
        <v>49</v>
      </c>
      <c r="AT98" s="41">
        <v>0</v>
      </c>
      <c r="AU98" s="16"/>
      <c r="AV98" s="46">
        <v>2.0400000000000001E-2</v>
      </c>
      <c r="AW98" s="46" t="s">
        <v>49</v>
      </c>
      <c r="AX98" s="47">
        <v>0</v>
      </c>
      <c r="AY98" s="16"/>
      <c r="AZ98" s="48">
        <v>0.9</v>
      </c>
      <c r="BA98" s="48" t="s">
        <v>51</v>
      </c>
      <c r="BB98" s="49">
        <v>3</v>
      </c>
      <c r="BC98" s="16"/>
      <c r="BD98" s="50"/>
    </row>
    <row r="99" spans="1:56" ht="15.6" customHeight="1" thickBot="1" x14ac:dyDescent="0.35">
      <c r="A99" s="95" t="s">
        <v>151</v>
      </c>
      <c r="B99" s="52">
        <v>806731</v>
      </c>
      <c r="C99" s="52" t="s">
        <v>48</v>
      </c>
      <c r="D99" s="26">
        <v>249.71</v>
      </c>
      <c r="E99" s="26">
        <v>8.4499999999999993</v>
      </c>
      <c r="F99" s="53">
        <v>13.67</v>
      </c>
      <c r="G99" s="53">
        <v>6</v>
      </c>
      <c r="H99" s="28">
        <f t="shared" si="6"/>
        <v>277.83000000000004</v>
      </c>
      <c r="I99" s="29">
        <f t="shared" si="8"/>
        <v>258.16000000000003</v>
      </c>
      <c r="J99" s="29">
        <v>0.86</v>
      </c>
      <c r="K99" s="30">
        <v>13.67</v>
      </c>
      <c r="L99" s="30">
        <v>15.75</v>
      </c>
      <c r="M99" s="31">
        <f t="shared" si="7"/>
        <v>288.44000000000005</v>
      </c>
      <c r="N99" s="16"/>
      <c r="O99" s="32" t="s">
        <v>51</v>
      </c>
      <c r="P99" s="33">
        <v>4</v>
      </c>
      <c r="Q99" s="34">
        <v>15.75</v>
      </c>
      <c r="R99" s="16"/>
      <c r="S99" s="35" t="s">
        <v>51</v>
      </c>
      <c r="T99" s="35" t="s">
        <v>49</v>
      </c>
      <c r="U99" s="35" t="s">
        <v>49</v>
      </c>
      <c r="V99" s="35" t="s">
        <v>49</v>
      </c>
      <c r="W99" s="35" t="s">
        <v>51</v>
      </c>
      <c r="X99" s="36">
        <v>4</v>
      </c>
      <c r="Y99" s="16"/>
      <c r="Z99" s="37">
        <v>4.51</v>
      </c>
      <c r="AA99" s="37" t="s">
        <v>51</v>
      </c>
      <c r="AB99" s="37" t="s">
        <v>60</v>
      </c>
      <c r="AC99" s="38">
        <v>6.75</v>
      </c>
      <c r="AD99" s="16"/>
      <c r="AE99" s="39">
        <v>0.87694499999999964</v>
      </c>
      <c r="AF99" s="40">
        <v>0.24133715222187888</v>
      </c>
      <c r="AG99" s="40" t="s">
        <v>49</v>
      </c>
      <c r="AH99" s="41">
        <v>0</v>
      </c>
      <c r="AI99" s="16"/>
      <c r="AJ99" s="42">
        <v>0.54679999999999995</v>
      </c>
      <c r="AK99" s="42" t="s">
        <v>49</v>
      </c>
      <c r="AL99" s="43">
        <v>0</v>
      </c>
      <c r="AM99" s="16"/>
      <c r="AN99" s="44">
        <v>8.8499999999999995E-2</v>
      </c>
      <c r="AO99" s="44" t="s">
        <v>49</v>
      </c>
      <c r="AP99" s="45">
        <v>0</v>
      </c>
      <c r="AQ99" s="16"/>
      <c r="AR99" s="40">
        <v>3.2000000000000001E-2</v>
      </c>
      <c r="AS99" s="40" t="s">
        <v>51</v>
      </c>
      <c r="AT99" s="41">
        <v>3</v>
      </c>
      <c r="AU99" s="16"/>
      <c r="AV99" s="46">
        <v>1.0700000000000001E-2</v>
      </c>
      <c r="AW99" s="46" t="s">
        <v>51</v>
      </c>
      <c r="AX99" s="47">
        <v>3</v>
      </c>
      <c r="AY99" s="16"/>
      <c r="AZ99" s="48">
        <v>0.9</v>
      </c>
      <c r="BA99" s="48" t="s">
        <v>51</v>
      </c>
      <c r="BB99" s="49">
        <v>3</v>
      </c>
      <c r="BC99" s="16"/>
      <c r="BD99" s="50"/>
    </row>
    <row r="100" spans="1:56" ht="15.6" customHeight="1" thickBot="1" x14ac:dyDescent="0.35">
      <c r="A100" s="51" t="s">
        <v>152</v>
      </c>
      <c r="B100" s="52">
        <v>597597</v>
      </c>
      <c r="C100" s="52" t="s">
        <v>48</v>
      </c>
      <c r="D100" s="26">
        <v>240.37</v>
      </c>
      <c r="E100" s="26">
        <v>8.4499999999999993</v>
      </c>
      <c r="F100" s="53">
        <v>13.67</v>
      </c>
      <c r="G100" s="53">
        <v>9</v>
      </c>
      <c r="H100" s="28">
        <f t="shared" si="6"/>
        <v>271.49</v>
      </c>
      <c r="I100" s="29">
        <f t="shared" si="8"/>
        <v>248.82</v>
      </c>
      <c r="J100" s="29">
        <v>0.86</v>
      </c>
      <c r="K100" s="30">
        <v>13.67</v>
      </c>
      <c r="L100" s="30">
        <v>12</v>
      </c>
      <c r="M100" s="31">
        <f t="shared" si="7"/>
        <v>275.35000000000002</v>
      </c>
      <c r="N100" s="16"/>
      <c r="O100" s="32" t="s">
        <v>51</v>
      </c>
      <c r="P100" s="33">
        <v>4</v>
      </c>
      <c r="Q100" s="34">
        <v>12</v>
      </c>
      <c r="R100" s="16"/>
      <c r="S100" s="35" t="s">
        <v>51</v>
      </c>
      <c r="T100" s="35" t="s">
        <v>49</v>
      </c>
      <c r="U100" s="35" t="s">
        <v>49</v>
      </c>
      <c r="V100" s="35" t="s">
        <v>49</v>
      </c>
      <c r="W100" s="35" t="s">
        <v>51</v>
      </c>
      <c r="X100" s="36">
        <v>4</v>
      </c>
      <c r="Y100" s="16"/>
      <c r="Z100" s="37">
        <v>3.54</v>
      </c>
      <c r="AA100" s="37" t="s">
        <v>49</v>
      </c>
      <c r="AB100" s="37" t="s">
        <v>52</v>
      </c>
      <c r="AC100" s="38">
        <v>0</v>
      </c>
      <c r="AD100" s="16"/>
      <c r="AE100" s="39">
        <v>0.1770324999999997</v>
      </c>
      <c r="AF100" s="40">
        <v>5.2572615586552109E-2</v>
      </c>
      <c r="AG100" s="40" t="s">
        <v>49</v>
      </c>
      <c r="AH100" s="41">
        <v>0</v>
      </c>
      <c r="AI100" s="16"/>
      <c r="AJ100" s="42">
        <v>0.38100000000000001</v>
      </c>
      <c r="AK100" s="42" t="s">
        <v>49</v>
      </c>
      <c r="AL100" s="43">
        <v>0</v>
      </c>
      <c r="AM100" s="16"/>
      <c r="AN100" s="44">
        <v>4.0300000000000002E-2</v>
      </c>
      <c r="AO100" s="44" t="s">
        <v>51</v>
      </c>
      <c r="AP100" s="45">
        <v>3</v>
      </c>
      <c r="AQ100" s="16"/>
      <c r="AR100" s="40">
        <v>2.7400000000000001E-2</v>
      </c>
      <c r="AS100" s="40" t="s">
        <v>51</v>
      </c>
      <c r="AT100" s="41">
        <v>3</v>
      </c>
      <c r="AU100" s="16"/>
      <c r="AV100" s="46">
        <v>1.11E-2</v>
      </c>
      <c r="AW100" s="46" t="s">
        <v>51</v>
      </c>
      <c r="AX100" s="47">
        <v>3</v>
      </c>
      <c r="AY100" s="16"/>
      <c r="AZ100" s="48">
        <v>0.9</v>
      </c>
      <c r="BA100" s="48" t="s">
        <v>51</v>
      </c>
      <c r="BB100" s="49">
        <v>3</v>
      </c>
      <c r="BC100" s="16"/>
      <c r="BD100" s="50"/>
    </row>
    <row r="101" spans="1:56" ht="15.6" customHeight="1" thickBot="1" x14ac:dyDescent="0.35">
      <c r="A101" s="51" t="s">
        <v>153</v>
      </c>
      <c r="B101" s="100">
        <v>685119</v>
      </c>
      <c r="C101" s="52" t="s">
        <v>48</v>
      </c>
      <c r="D101" s="26">
        <v>251.24</v>
      </c>
      <c r="E101" s="26">
        <v>8.4499999999999993</v>
      </c>
      <c r="F101" s="53">
        <v>13.67</v>
      </c>
      <c r="G101" s="53">
        <v>0</v>
      </c>
      <c r="H101" s="28">
        <f t="shared" si="6"/>
        <v>273.36</v>
      </c>
      <c r="I101" s="29">
        <f t="shared" si="8"/>
        <v>259.69</v>
      </c>
      <c r="J101" s="29">
        <v>0.86</v>
      </c>
      <c r="K101" s="30">
        <v>13.67</v>
      </c>
      <c r="L101" s="30">
        <v>0</v>
      </c>
      <c r="M101" s="31">
        <f t="shared" si="7"/>
        <v>274.22000000000003</v>
      </c>
      <c r="N101" s="16"/>
      <c r="O101" s="32" t="s">
        <v>49</v>
      </c>
      <c r="P101" s="33" t="s">
        <v>50</v>
      </c>
      <c r="Q101" s="34">
        <v>0</v>
      </c>
      <c r="R101" s="16"/>
      <c r="S101" s="35" t="s">
        <v>51</v>
      </c>
      <c r="T101" s="35" t="s">
        <v>49</v>
      </c>
      <c r="U101" s="35" t="s">
        <v>51</v>
      </c>
      <c r="V101" s="35" t="s">
        <v>49</v>
      </c>
      <c r="W101" s="35" t="s">
        <v>49</v>
      </c>
      <c r="X101" s="36" t="s">
        <v>50</v>
      </c>
      <c r="Y101" s="16"/>
      <c r="Z101" s="37">
        <v>3.63</v>
      </c>
      <c r="AA101" s="37" t="s">
        <v>49</v>
      </c>
      <c r="AB101" s="37" t="s">
        <v>82</v>
      </c>
      <c r="AC101" s="38">
        <v>0</v>
      </c>
      <c r="AD101" s="16"/>
      <c r="AE101" s="39">
        <v>0.35249750000000057</v>
      </c>
      <c r="AF101" s="40">
        <v>0.10762288368784274</v>
      </c>
      <c r="AG101" s="40" t="s">
        <v>51</v>
      </c>
      <c r="AH101" s="41">
        <v>1.25</v>
      </c>
      <c r="AI101" s="16"/>
      <c r="AJ101" s="42">
        <v>0.51</v>
      </c>
      <c r="AK101" s="42" t="s">
        <v>49</v>
      </c>
      <c r="AL101" s="43">
        <v>0</v>
      </c>
      <c r="AM101" s="16"/>
      <c r="AN101" s="44">
        <v>1.4499999999999999E-2</v>
      </c>
      <c r="AO101" s="44" t="s">
        <v>51</v>
      </c>
      <c r="AP101" s="45">
        <v>3</v>
      </c>
      <c r="AQ101" s="16"/>
      <c r="AR101" s="40">
        <v>2.63E-2</v>
      </c>
      <c r="AS101" s="40" t="s">
        <v>51</v>
      </c>
      <c r="AT101" s="41">
        <v>3</v>
      </c>
      <c r="AU101" s="16"/>
      <c r="AV101" s="46">
        <v>1.47E-2</v>
      </c>
      <c r="AW101" s="46" t="s">
        <v>51</v>
      </c>
      <c r="AX101" s="47">
        <v>3</v>
      </c>
      <c r="AY101" s="16"/>
      <c r="AZ101" s="48">
        <v>0.86</v>
      </c>
      <c r="BA101" s="48" t="s">
        <v>51</v>
      </c>
      <c r="BB101" s="49">
        <v>3</v>
      </c>
      <c r="BC101" s="16"/>
      <c r="BD101" s="50"/>
    </row>
    <row r="102" spans="1:56" ht="15.6" customHeight="1" thickBot="1" x14ac:dyDescent="0.35">
      <c r="A102" s="230" t="s">
        <v>154</v>
      </c>
      <c r="B102" s="228">
        <v>628930</v>
      </c>
      <c r="C102" s="52" t="s">
        <v>48</v>
      </c>
      <c r="D102" s="26">
        <v>234.51000000000002</v>
      </c>
      <c r="E102" s="26">
        <v>8.4499999999999993</v>
      </c>
      <c r="F102" s="53">
        <v>13.67</v>
      </c>
      <c r="G102" s="53">
        <v>0</v>
      </c>
      <c r="H102" s="28">
        <f t="shared" si="6"/>
        <v>256.63</v>
      </c>
      <c r="I102" s="290">
        <f t="shared" si="8"/>
        <v>242.96</v>
      </c>
      <c r="J102" s="290">
        <v>0.86</v>
      </c>
      <c r="K102" s="272">
        <v>13.67</v>
      </c>
      <c r="L102" s="272">
        <v>0</v>
      </c>
      <c r="M102" s="273">
        <f t="shared" si="7"/>
        <v>257.49</v>
      </c>
      <c r="N102" s="16"/>
      <c r="O102" s="32" t="s">
        <v>49</v>
      </c>
      <c r="P102" s="33" t="s">
        <v>50</v>
      </c>
      <c r="Q102" s="34">
        <v>0</v>
      </c>
      <c r="R102" s="16"/>
      <c r="S102" s="35" t="s">
        <v>51</v>
      </c>
      <c r="T102" s="35" t="s">
        <v>49</v>
      </c>
      <c r="U102" s="35" t="s">
        <v>51</v>
      </c>
      <c r="V102" s="289" t="s">
        <v>51</v>
      </c>
      <c r="W102" s="289" t="s">
        <v>49</v>
      </c>
      <c r="X102" s="295" t="s">
        <v>50</v>
      </c>
      <c r="Y102" s="16"/>
      <c r="Z102" s="37" t="s">
        <v>54</v>
      </c>
      <c r="AA102" s="37" t="s">
        <v>49</v>
      </c>
      <c r="AB102" s="37" t="s">
        <v>52</v>
      </c>
      <c r="AC102" s="38">
        <v>0</v>
      </c>
      <c r="AD102" s="16"/>
      <c r="AE102" s="39">
        <v>3.8218874999999999</v>
      </c>
      <c r="AF102" s="40" t="s">
        <v>52</v>
      </c>
      <c r="AG102" s="40" t="s">
        <v>49</v>
      </c>
      <c r="AH102" s="41">
        <v>0</v>
      </c>
      <c r="AI102" s="16"/>
      <c r="AJ102" s="42">
        <v>0.35930000000000001</v>
      </c>
      <c r="AK102" s="42" t="s">
        <v>49</v>
      </c>
      <c r="AL102" s="43">
        <v>0</v>
      </c>
      <c r="AM102" s="16"/>
      <c r="AN102" s="44">
        <v>6.3099999999999989E-2</v>
      </c>
      <c r="AO102" s="44" t="s">
        <v>49</v>
      </c>
      <c r="AP102" s="45">
        <v>0</v>
      </c>
      <c r="AQ102" s="16"/>
      <c r="AR102" s="40">
        <v>6.7000000000000004E-2</v>
      </c>
      <c r="AS102" s="40" t="s">
        <v>49</v>
      </c>
      <c r="AT102" s="41">
        <v>0</v>
      </c>
      <c r="AU102" s="16"/>
      <c r="AV102" s="46">
        <v>2.9900000000000003E-2</v>
      </c>
      <c r="AW102" s="46" t="s">
        <v>49</v>
      </c>
      <c r="AX102" s="47">
        <v>0</v>
      </c>
      <c r="AY102" s="16"/>
      <c r="AZ102" s="48">
        <v>0.91</v>
      </c>
      <c r="BA102" s="48" t="s">
        <v>51</v>
      </c>
      <c r="BB102" s="49">
        <v>3</v>
      </c>
      <c r="BC102" s="16"/>
      <c r="BD102" s="50"/>
    </row>
    <row r="103" spans="1:56" ht="15.6" customHeight="1" thickBot="1" x14ac:dyDescent="0.35">
      <c r="A103" s="101" t="s">
        <v>155</v>
      </c>
      <c r="B103" s="228">
        <v>935093</v>
      </c>
      <c r="C103" s="52" t="s">
        <v>48</v>
      </c>
      <c r="D103" s="26">
        <v>264.20999999999998</v>
      </c>
      <c r="E103" s="26">
        <v>8.4499999999999993</v>
      </c>
      <c r="F103" s="53">
        <v>13.67</v>
      </c>
      <c r="G103" s="53">
        <v>8.75</v>
      </c>
      <c r="H103" s="28">
        <f t="shared" si="6"/>
        <v>295.08</v>
      </c>
      <c r="I103" s="29">
        <f t="shared" si="8"/>
        <v>272.65999999999997</v>
      </c>
      <c r="J103" s="29">
        <v>0.86</v>
      </c>
      <c r="K103" s="30">
        <v>13.67</v>
      </c>
      <c r="L103" s="30">
        <v>0</v>
      </c>
      <c r="M103" s="31">
        <f t="shared" si="7"/>
        <v>287.19</v>
      </c>
      <c r="N103" s="16"/>
      <c r="O103" s="32" t="s">
        <v>49</v>
      </c>
      <c r="P103" s="33" t="s">
        <v>50</v>
      </c>
      <c r="Q103" s="34">
        <v>0</v>
      </c>
      <c r="R103" s="16"/>
      <c r="S103" s="35" t="s">
        <v>51</v>
      </c>
      <c r="T103" s="35" t="s">
        <v>49</v>
      </c>
      <c r="U103" s="35" t="s">
        <v>51</v>
      </c>
      <c r="V103" s="289" t="s">
        <v>49</v>
      </c>
      <c r="W103" s="277" t="s">
        <v>49</v>
      </c>
      <c r="X103" s="278" t="s">
        <v>50</v>
      </c>
      <c r="Y103" s="16"/>
      <c r="Z103" s="37" t="s">
        <v>54</v>
      </c>
      <c r="AA103" s="37" t="s">
        <v>49</v>
      </c>
      <c r="AB103" s="37" t="s">
        <v>52</v>
      </c>
      <c r="AC103" s="38">
        <v>0</v>
      </c>
      <c r="AD103" s="16"/>
      <c r="AE103" s="39">
        <v>3.9353174999999996</v>
      </c>
      <c r="AF103" s="40" t="s">
        <v>52</v>
      </c>
      <c r="AG103" s="40" t="s">
        <v>49</v>
      </c>
      <c r="AH103" s="41">
        <v>0</v>
      </c>
      <c r="AI103" s="16"/>
      <c r="AJ103" s="42" t="s">
        <v>54</v>
      </c>
      <c r="AK103" s="42" t="s">
        <v>49</v>
      </c>
      <c r="AL103" s="43">
        <v>0</v>
      </c>
      <c r="AM103" s="16"/>
      <c r="AN103" s="44">
        <v>8.6599999999999996E-2</v>
      </c>
      <c r="AO103" s="44" t="s">
        <v>49</v>
      </c>
      <c r="AP103" s="45">
        <v>0</v>
      </c>
      <c r="AQ103" s="16"/>
      <c r="AR103" s="40">
        <v>7.1399999999999991E-2</v>
      </c>
      <c r="AS103" s="40" t="s">
        <v>49</v>
      </c>
      <c r="AT103" s="41">
        <v>0</v>
      </c>
      <c r="AU103" s="16"/>
      <c r="AV103" s="46">
        <v>2.41E-2</v>
      </c>
      <c r="AW103" s="46" t="s">
        <v>49</v>
      </c>
      <c r="AX103" s="47">
        <v>0</v>
      </c>
      <c r="AY103" s="16"/>
      <c r="AZ103" s="48">
        <v>1</v>
      </c>
      <c r="BA103" s="48" t="s">
        <v>51</v>
      </c>
      <c r="BB103" s="49">
        <v>3</v>
      </c>
      <c r="BC103" s="16"/>
      <c r="BD103" s="50"/>
    </row>
    <row r="104" spans="1:56" ht="15.6" customHeight="1" thickBot="1" x14ac:dyDescent="0.35">
      <c r="A104" s="51" t="s">
        <v>156</v>
      </c>
      <c r="B104" s="52">
        <v>706779</v>
      </c>
      <c r="C104" s="52" t="s">
        <v>48</v>
      </c>
      <c r="D104" s="26">
        <v>242.34</v>
      </c>
      <c r="E104" s="26">
        <v>8.4499999999999993</v>
      </c>
      <c r="F104" s="53">
        <v>13.67</v>
      </c>
      <c r="G104" s="53">
        <v>6</v>
      </c>
      <c r="H104" s="28">
        <f t="shared" si="6"/>
        <v>270.45999999999998</v>
      </c>
      <c r="I104" s="29">
        <f t="shared" si="8"/>
        <v>250.79</v>
      </c>
      <c r="J104" s="29">
        <v>0.86</v>
      </c>
      <c r="K104" s="30">
        <v>13.67</v>
      </c>
      <c r="L104" s="30">
        <v>12</v>
      </c>
      <c r="M104" s="31">
        <f t="shared" si="7"/>
        <v>277.32</v>
      </c>
      <c r="N104" s="16"/>
      <c r="O104" s="32" t="s">
        <v>51</v>
      </c>
      <c r="P104" s="33">
        <v>4</v>
      </c>
      <c r="Q104" s="34">
        <v>12</v>
      </c>
      <c r="R104" s="16"/>
      <c r="S104" s="35" t="s">
        <v>51</v>
      </c>
      <c r="T104" s="35" t="s">
        <v>49</v>
      </c>
      <c r="U104" s="35" t="s">
        <v>49</v>
      </c>
      <c r="V104" s="35" t="s">
        <v>49</v>
      </c>
      <c r="W104" s="35" t="s">
        <v>51</v>
      </c>
      <c r="X104" s="36">
        <v>4</v>
      </c>
      <c r="Y104" s="16"/>
      <c r="Z104" s="37">
        <v>3.5</v>
      </c>
      <c r="AA104" s="37" t="s">
        <v>49</v>
      </c>
      <c r="AB104" s="37" t="s">
        <v>52</v>
      </c>
      <c r="AC104" s="38">
        <v>0</v>
      </c>
      <c r="AD104" s="16"/>
      <c r="AE104" s="39">
        <v>0.26723749999999979</v>
      </c>
      <c r="AF104" s="40">
        <v>8.2582855182760706E-2</v>
      </c>
      <c r="AG104" s="40" t="s">
        <v>49</v>
      </c>
      <c r="AH104" s="41">
        <v>0</v>
      </c>
      <c r="AI104" s="16"/>
      <c r="AJ104" s="42">
        <v>0.63400000000000001</v>
      </c>
      <c r="AK104" s="42" t="s">
        <v>49</v>
      </c>
      <c r="AL104" s="43">
        <v>0</v>
      </c>
      <c r="AM104" s="16"/>
      <c r="AN104" s="44">
        <v>4.07E-2</v>
      </c>
      <c r="AO104" s="44" t="s">
        <v>51</v>
      </c>
      <c r="AP104" s="45">
        <v>3</v>
      </c>
      <c r="AQ104" s="16"/>
      <c r="AR104" s="40">
        <v>5.5599999999999997E-2</v>
      </c>
      <c r="AS104" s="40" t="s">
        <v>51</v>
      </c>
      <c r="AT104" s="41">
        <v>3</v>
      </c>
      <c r="AU104" s="16"/>
      <c r="AV104" s="46">
        <v>1.15E-2</v>
      </c>
      <c r="AW104" s="46" t="s">
        <v>51</v>
      </c>
      <c r="AX104" s="47">
        <v>3</v>
      </c>
      <c r="AY104" s="16"/>
      <c r="AZ104" s="48">
        <v>0.86</v>
      </c>
      <c r="BA104" s="48" t="s">
        <v>51</v>
      </c>
      <c r="BB104" s="49">
        <v>3</v>
      </c>
      <c r="BC104" s="16"/>
      <c r="BD104" s="50"/>
    </row>
    <row r="105" spans="1:56" ht="15.6" customHeight="1" thickBot="1" x14ac:dyDescent="0.35">
      <c r="A105" s="95" t="s">
        <v>157</v>
      </c>
      <c r="B105" s="52">
        <v>807753</v>
      </c>
      <c r="C105" s="52" t="s">
        <v>48</v>
      </c>
      <c r="D105" s="26">
        <v>274.33</v>
      </c>
      <c r="E105" s="26">
        <v>8.4499999999999993</v>
      </c>
      <c r="F105" s="53">
        <v>13.67</v>
      </c>
      <c r="G105" s="53">
        <v>0</v>
      </c>
      <c r="H105" s="28">
        <f t="shared" si="6"/>
        <v>296.45</v>
      </c>
      <c r="I105" s="29">
        <f t="shared" si="8"/>
        <v>282.77999999999997</v>
      </c>
      <c r="J105" s="29">
        <v>0.86</v>
      </c>
      <c r="K105" s="30">
        <v>13.67</v>
      </c>
      <c r="L105" s="30">
        <v>0</v>
      </c>
      <c r="M105" s="31">
        <f t="shared" si="7"/>
        <v>297.31</v>
      </c>
      <c r="N105" s="16"/>
      <c r="O105" s="32" t="s">
        <v>49</v>
      </c>
      <c r="P105" s="33" t="s">
        <v>50</v>
      </c>
      <c r="Q105" s="34">
        <v>0</v>
      </c>
      <c r="R105" s="16"/>
      <c r="S105" s="35" t="s">
        <v>51</v>
      </c>
      <c r="T105" s="35" t="s">
        <v>49</v>
      </c>
      <c r="U105" s="35" t="s">
        <v>51</v>
      </c>
      <c r="V105" s="35" t="s">
        <v>49</v>
      </c>
      <c r="W105" s="35" t="s">
        <v>49</v>
      </c>
      <c r="X105" s="36" t="s">
        <v>50</v>
      </c>
      <c r="Y105" s="16"/>
      <c r="Z105" s="37">
        <v>3.98</v>
      </c>
      <c r="AA105" s="37" t="s">
        <v>51</v>
      </c>
      <c r="AB105" s="37" t="s">
        <v>62</v>
      </c>
      <c r="AC105" s="38">
        <v>4.5</v>
      </c>
      <c r="AD105" s="16"/>
      <c r="AE105" s="39">
        <v>-0.56724999999999959</v>
      </c>
      <c r="AF105" s="40">
        <v>-0.12472741644939682</v>
      </c>
      <c r="AG105" s="40" t="s">
        <v>49</v>
      </c>
      <c r="AH105" s="41">
        <v>0</v>
      </c>
      <c r="AI105" s="16"/>
      <c r="AJ105" s="42">
        <v>0.58430000000000004</v>
      </c>
      <c r="AK105" s="42" t="s">
        <v>49</v>
      </c>
      <c r="AL105" s="43">
        <v>0</v>
      </c>
      <c r="AM105" s="16"/>
      <c r="AN105" s="44">
        <v>0.10369999999999999</v>
      </c>
      <c r="AO105" s="44" t="s">
        <v>49</v>
      </c>
      <c r="AP105" s="45">
        <v>0</v>
      </c>
      <c r="AQ105" s="16"/>
      <c r="AR105" s="40">
        <v>2.41E-2</v>
      </c>
      <c r="AS105" s="40" t="s">
        <v>51</v>
      </c>
      <c r="AT105" s="41">
        <v>3</v>
      </c>
      <c r="AU105" s="16"/>
      <c r="AV105" s="46">
        <v>2.7200000000000002E-2</v>
      </c>
      <c r="AW105" s="46" t="s">
        <v>49</v>
      </c>
      <c r="AX105" s="47">
        <v>0</v>
      </c>
      <c r="AY105" s="16"/>
      <c r="AZ105" s="48">
        <v>0.91</v>
      </c>
      <c r="BA105" s="48" t="s">
        <v>51</v>
      </c>
      <c r="BB105" s="49">
        <v>3</v>
      </c>
      <c r="BC105" s="16"/>
      <c r="BD105" s="50"/>
    </row>
    <row r="106" spans="1:56" ht="15.6" customHeight="1" thickBot="1" x14ac:dyDescent="0.35">
      <c r="A106" s="257" t="s">
        <v>158</v>
      </c>
      <c r="B106" s="258">
        <v>847755</v>
      </c>
      <c r="C106" s="52" t="s">
        <v>48</v>
      </c>
      <c r="D106" s="26">
        <v>235.27</v>
      </c>
      <c r="E106" s="26">
        <v>8.4499999999999993</v>
      </c>
      <c r="F106" s="53">
        <v>13.67</v>
      </c>
      <c r="G106" s="53">
        <v>0</v>
      </c>
      <c r="H106" s="28">
        <f t="shared" si="6"/>
        <v>257.39</v>
      </c>
      <c r="I106" s="290">
        <f t="shared" si="8"/>
        <v>243.72</v>
      </c>
      <c r="J106" s="290">
        <v>0.86</v>
      </c>
      <c r="K106" s="272">
        <v>13.67</v>
      </c>
      <c r="L106" s="272">
        <v>0</v>
      </c>
      <c r="M106" s="273">
        <f t="shared" si="7"/>
        <v>258.25</v>
      </c>
      <c r="N106" s="16"/>
      <c r="O106" s="32" t="s">
        <v>49</v>
      </c>
      <c r="P106" s="33" t="s">
        <v>50</v>
      </c>
      <c r="Q106" s="34">
        <v>0</v>
      </c>
      <c r="R106" s="16"/>
      <c r="S106" s="35" t="s">
        <v>51</v>
      </c>
      <c r="T106" s="35" t="s">
        <v>49</v>
      </c>
      <c r="U106" s="35" t="s">
        <v>51</v>
      </c>
      <c r="V106" s="289" t="s">
        <v>51</v>
      </c>
      <c r="W106" s="289" t="s">
        <v>49</v>
      </c>
      <c r="X106" s="295" t="s">
        <v>50</v>
      </c>
      <c r="Y106" s="16"/>
      <c r="Z106" s="37">
        <v>3.16</v>
      </c>
      <c r="AA106" s="37" t="s">
        <v>49</v>
      </c>
      <c r="AB106" s="37" t="s">
        <v>52</v>
      </c>
      <c r="AC106" s="38">
        <v>0</v>
      </c>
      <c r="AD106" s="16"/>
      <c r="AE106" s="39">
        <v>0.11536250000000026</v>
      </c>
      <c r="AF106" s="40">
        <v>3.7839464564811395E-2</v>
      </c>
      <c r="AG106" s="40" t="s">
        <v>49</v>
      </c>
      <c r="AH106" s="41">
        <v>0</v>
      </c>
      <c r="AI106" s="16"/>
      <c r="AJ106" s="42">
        <v>0.57799999999999996</v>
      </c>
      <c r="AK106" s="42" t="s">
        <v>49</v>
      </c>
      <c r="AL106" s="43">
        <v>0</v>
      </c>
      <c r="AM106" s="16"/>
      <c r="AN106" s="44">
        <v>4.07E-2</v>
      </c>
      <c r="AO106" s="44" t="s">
        <v>51</v>
      </c>
      <c r="AP106" s="45">
        <v>3</v>
      </c>
      <c r="AQ106" s="16"/>
      <c r="AR106" s="40">
        <v>6.1100000000000002E-2</v>
      </c>
      <c r="AS106" s="40" t="s">
        <v>49</v>
      </c>
      <c r="AT106" s="41">
        <v>0</v>
      </c>
      <c r="AU106" s="16"/>
      <c r="AV106" s="46">
        <v>1.7899999999999999E-2</v>
      </c>
      <c r="AW106" s="46" t="s">
        <v>51</v>
      </c>
      <c r="AX106" s="47">
        <v>3</v>
      </c>
      <c r="AY106" s="16"/>
      <c r="AZ106" s="48">
        <v>0.86</v>
      </c>
      <c r="BA106" s="48" t="s">
        <v>51</v>
      </c>
      <c r="BB106" s="49">
        <v>3</v>
      </c>
      <c r="BC106" s="16"/>
      <c r="BD106" s="50"/>
    </row>
    <row r="107" spans="1:56" ht="15.6" customHeight="1" thickBot="1" x14ac:dyDescent="0.35">
      <c r="A107" s="56" t="s">
        <v>159</v>
      </c>
      <c r="B107" s="52">
        <v>967564</v>
      </c>
      <c r="C107" s="52" t="s">
        <v>48</v>
      </c>
      <c r="D107" s="26">
        <v>259.60000000000002</v>
      </c>
      <c r="E107" s="26">
        <v>8.4499999999999993</v>
      </c>
      <c r="F107" s="53">
        <v>13.67</v>
      </c>
      <c r="G107" s="53">
        <v>0</v>
      </c>
      <c r="H107" s="28">
        <f t="shared" ref="H107:H170" si="9">SUM(D107:G107)</f>
        <v>281.72000000000003</v>
      </c>
      <c r="I107" s="29">
        <f t="shared" si="8"/>
        <v>268.05</v>
      </c>
      <c r="J107" s="29">
        <v>0.86</v>
      </c>
      <c r="K107" s="30">
        <v>13.67</v>
      </c>
      <c r="L107" s="30">
        <v>6</v>
      </c>
      <c r="M107" s="31">
        <f t="shared" si="7"/>
        <v>288.58000000000004</v>
      </c>
      <c r="N107" s="16"/>
      <c r="O107" s="32" t="s">
        <v>51</v>
      </c>
      <c r="P107" s="33">
        <v>2</v>
      </c>
      <c r="Q107" s="34">
        <v>6</v>
      </c>
      <c r="R107" s="16"/>
      <c r="S107" s="35" t="s">
        <v>51</v>
      </c>
      <c r="T107" s="35" t="s">
        <v>49</v>
      </c>
      <c r="U107" s="35" t="s">
        <v>49</v>
      </c>
      <c r="V107" s="35" t="s">
        <v>49</v>
      </c>
      <c r="W107" s="35" t="s">
        <v>51</v>
      </c>
      <c r="X107" s="36">
        <v>2</v>
      </c>
      <c r="Y107" s="16"/>
      <c r="Z107" s="37" t="s">
        <v>54</v>
      </c>
      <c r="AA107" s="37" t="s">
        <v>49</v>
      </c>
      <c r="AB107" s="37" t="s">
        <v>52</v>
      </c>
      <c r="AC107" s="38">
        <v>0</v>
      </c>
      <c r="AD107" s="16"/>
      <c r="AE107" s="39">
        <v>3.2794424999999996</v>
      </c>
      <c r="AF107" s="40" t="s">
        <v>52</v>
      </c>
      <c r="AG107" s="40" t="s">
        <v>49</v>
      </c>
      <c r="AH107" s="41">
        <v>0</v>
      </c>
      <c r="AI107" s="16"/>
      <c r="AJ107" s="42" t="s">
        <v>54</v>
      </c>
      <c r="AK107" s="42" t="s">
        <v>49</v>
      </c>
      <c r="AL107" s="43">
        <v>0</v>
      </c>
      <c r="AM107" s="16"/>
      <c r="AN107" s="44">
        <v>3.1899999999999998E-2</v>
      </c>
      <c r="AO107" s="44" t="s">
        <v>51</v>
      </c>
      <c r="AP107" s="45">
        <v>3</v>
      </c>
      <c r="AQ107" s="16"/>
      <c r="AR107" s="40">
        <v>0.12909999999999999</v>
      </c>
      <c r="AS107" s="40" t="s">
        <v>49</v>
      </c>
      <c r="AT107" s="41">
        <v>0</v>
      </c>
      <c r="AU107" s="16"/>
      <c r="AV107" s="46">
        <v>1.6399999999999998E-2</v>
      </c>
      <c r="AW107" s="46" t="s">
        <v>51</v>
      </c>
      <c r="AX107" s="47">
        <v>3</v>
      </c>
      <c r="AY107" s="16"/>
      <c r="AZ107" s="48">
        <v>0.75</v>
      </c>
      <c r="BA107" s="48" t="s">
        <v>49</v>
      </c>
      <c r="BB107" s="49">
        <v>0</v>
      </c>
      <c r="BC107" s="16"/>
      <c r="BD107" s="50"/>
    </row>
    <row r="108" spans="1:56" ht="15.6" customHeight="1" thickBot="1" x14ac:dyDescent="0.35">
      <c r="A108" s="230" t="s">
        <v>160</v>
      </c>
      <c r="B108" s="228">
        <v>642991</v>
      </c>
      <c r="C108" s="52" t="s">
        <v>48</v>
      </c>
      <c r="D108" s="26">
        <v>251.20000000000002</v>
      </c>
      <c r="E108" s="26">
        <v>8.4499999999999993</v>
      </c>
      <c r="F108" s="53">
        <v>13.67</v>
      </c>
      <c r="G108" s="53">
        <v>11.75</v>
      </c>
      <c r="H108" s="28">
        <f t="shared" si="9"/>
        <v>285.07000000000005</v>
      </c>
      <c r="I108" s="29">
        <f t="shared" si="8"/>
        <v>259.65000000000003</v>
      </c>
      <c r="J108" s="29">
        <v>0.86</v>
      </c>
      <c r="K108" s="30">
        <v>13.67</v>
      </c>
      <c r="L108" s="272">
        <v>15.75</v>
      </c>
      <c r="M108" s="273">
        <f t="shared" si="7"/>
        <v>289.93000000000006</v>
      </c>
      <c r="N108" s="16"/>
      <c r="O108" s="252" t="s">
        <v>51</v>
      </c>
      <c r="P108" s="274">
        <v>4</v>
      </c>
      <c r="Q108" s="275">
        <v>15.75</v>
      </c>
      <c r="R108" s="16"/>
      <c r="S108" s="35" t="s">
        <v>51</v>
      </c>
      <c r="T108" s="35" t="s">
        <v>49</v>
      </c>
      <c r="U108" s="35" t="s">
        <v>49</v>
      </c>
      <c r="V108" s="289" t="s">
        <v>49</v>
      </c>
      <c r="W108" s="289" t="s">
        <v>51</v>
      </c>
      <c r="X108" s="295">
        <f>COUNTIF(Z108:BB108,"Y")</f>
        <v>4</v>
      </c>
      <c r="Y108" s="16"/>
      <c r="Z108" s="37">
        <v>4.24</v>
      </c>
      <c r="AA108" s="37" t="s">
        <v>51</v>
      </c>
      <c r="AB108" s="37" t="s">
        <v>60</v>
      </c>
      <c r="AC108" s="38">
        <v>6.75</v>
      </c>
      <c r="AD108" s="16"/>
      <c r="AE108" s="39">
        <v>0.39107250000000038</v>
      </c>
      <c r="AF108" s="40">
        <v>0.10160940505211723</v>
      </c>
      <c r="AG108" s="40" t="s">
        <v>49</v>
      </c>
      <c r="AH108" s="41">
        <v>0</v>
      </c>
      <c r="AI108" s="16"/>
      <c r="AJ108" s="42">
        <v>0.68579999999999997</v>
      </c>
      <c r="AK108" s="42" t="s">
        <v>49</v>
      </c>
      <c r="AL108" s="43">
        <v>0</v>
      </c>
      <c r="AM108" s="16"/>
      <c r="AN108" s="44">
        <v>3.0699999999999998E-2</v>
      </c>
      <c r="AO108" s="44" t="s">
        <v>51</v>
      </c>
      <c r="AP108" s="45">
        <v>3</v>
      </c>
      <c r="AQ108" s="16"/>
      <c r="AR108" s="40">
        <v>7.6200000000000004E-2</v>
      </c>
      <c r="AS108" s="40" t="s">
        <v>49</v>
      </c>
      <c r="AT108" s="41">
        <v>0</v>
      </c>
      <c r="AU108" s="16"/>
      <c r="AV108" s="46">
        <v>1.7600000000000001E-2</v>
      </c>
      <c r="AW108" s="46" t="s">
        <v>51</v>
      </c>
      <c r="AX108" s="47">
        <v>3</v>
      </c>
      <c r="AY108" s="16"/>
      <c r="AZ108" s="48">
        <v>0.88</v>
      </c>
      <c r="BA108" s="48" t="s">
        <v>51</v>
      </c>
      <c r="BB108" s="49">
        <v>3</v>
      </c>
      <c r="BC108" s="16"/>
      <c r="BD108" s="50"/>
    </row>
    <row r="109" spans="1:56" ht="15.6" customHeight="1" thickBot="1" x14ac:dyDescent="0.35">
      <c r="A109" s="51" t="s">
        <v>161</v>
      </c>
      <c r="B109" s="52">
        <v>649422</v>
      </c>
      <c r="C109" s="52" t="s">
        <v>48</v>
      </c>
      <c r="D109" s="26">
        <v>258.63</v>
      </c>
      <c r="E109" s="26">
        <v>8.4499999999999993</v>
      </c>
      <c r="F109" s="53">
        <v>13.67</v>
      </c>
      <c r="G109" s="53">
        <v>15.75</v>
      </c>
      <c r="H109" s="28">
        <f t="shared" si="9"/>
        <v>296.5</v>
      </c>
      <c r="I109" s="29">
        <f t="shared" si="8"/>
        <v>267.08</v>
      </c>
      <c r="J109" s="29">
        <v>0.86</v>
      </c>
      <c r="K109" s="30">
        <v>13.67</v>
      </c>
      <c r="L109" s="30">
        <v>3</v>
      </c>
      <c r="M109" s="31">
        <f t="shared" si="7"/>
        <v>284.61</v>
      </c>
      <c r="N109" s="16"/>
      <c r="O109" s="32" t="s">
        <v>51</v>
      </c>
      <c r="P109" s="33">
        <v>1</v>
      </c>
      <c r="Q109" s="34">
        <v>3</v>
      </c>
      <c r="R109" s="16"/>
      <c r="S109" s="35" t="s">
        <v>51</v>
      </c>
      <c r="T109" s="35" t="s">
        <v>49</v>
      </c>
      <c r="U109" s="35" t="s">
        <v>49</v>
      </c>
      <c r="V109" s="35" t="s">
        <v>49</v>
      </c>
      <c r="W109" s="35" t="s">
        <v>51</v>
      </c>
      <c r="X109" s="36">
        <v>1</v>
      </c>
      <c r="Y109" s="16"/>
      <c r="Z109" s="37">
        <v>3.73</v>
      </c>
      <c r="AA109" s="37" t="s">
        <v>49</v>
      </c>
      <c r="AB109" s="37" t="s">
        <v>82</v>
      </c>
      <c r="AC109" s="38">
        <v>0</v>
      </c>
      <c r="AD109" s="16"/>
      <c r="AE109" s="39">
        <v>-0.41271499999999905</v>
      </c>
      <c r="AF109" s="40">
        <v>-9.956882019337629E-2</v>
      </c>
      <c r="AG109" s="40" t="s">
        <v>49</v>
      </c>
      <c r="AH109" s="41">
        <v>0</v>
      </c>
      <c r="AI109" s="16"/>
      <c r="AJ109" s="42">
        <v>0.55979999999999996</v>
      </c>
      <c r="AK109" s="42" t="s">
        <v>49</v>
      </c>
      <c r="AL109" s="43">
        <v>0</v>
      </c>
      <c r="AM109" s="16"/>
      <c r="AN109" s="44">
        <v>6.7400000000000002E-2</v>
      </c>
      <c r="AO109" s="44" t="s">
        <v>49</v>
      </c>
      <c r="AP109" s="45">
        <v>0</v>
      </c>
      <c r="AQ109" s="16"/>
      <c r="AR109" s="40">
        <v>6.9099999999999995E-2</v>
      </c>
      <c r="AS109" s="40" t="s">
        <v>49</v>
      </c>
      <c r="AT109" s="41">
        <v>0</v>
      </c>
      <c r="AU109" s="16"/>
      <c r="AV109" s="46">
        <v>2.3099999999999999E-2</v>
      </c>
      <c r="AW109" s="46" t="s">
        <v>49</v>
      </c>
      <c r="AX109" s="47">
        <v>0</v>
      </c>
      <c r="AY109" s="16"/>
      <c r="AZ109" s="48">
        <v>0.98</v>
      </c>
      <c r="BA109" s="48" t="s">
        <v>51</v>
      </c>
      <c r="BB109" s="49">
        <v>3</v>
      </c>
      <c r="BC109" s="16"/>
      <c r="BD109" s="50"/>
    </row>
    <row r="110" spans="1:56" ht="15.6" customHeight="1" thickBot="1" x14ac:dyDescent="0.35">
      <c r="A110" s="95" t="s">
        <v>162</v>
      </c>
      <c r="B110" s="52">
        <v>807320</v>
      </c>
      <c r="C110" s="52" t="s">
        <v>48</v>
      </c>
      <c r="D110" s="26">
        <v>241.49</v>
      </c>
      <c r="E110" s="26">
        <v>8.4499999999999993</v>
      </c>
      <c r="F110" s="53">
        <v>13.67</v>
      </c>
      <c r="G110" s="53">
        <v>9</v>
      </c>
      <c r="H110" s="28">
        <f t="shared" si="9"/>
        <v>272.61</v>
      </c>
      <c r="I110" s="29">
        <f t="shared" si="8"/>
        <v>249.94</v>
      </c>
      <c r="J110" s="29">
        <v>0.86</v>
      </c>
      <c r="K110" s="30">
        <v>13.67</v>
      </c>
      <c r="L110" s="30">
        <v>13.5</v>
      </c>
      <c r="M110" s="31">
        <f t="shared" si="7"/>
        <v>277.97000000000003</v>
      </c>
      <c r="N110" s="16"/>
      <c r="O110" s="32" t="s">
        <v>51</v>
      </c>
      <c r="P110" s="33">
        <v>4</v>
      </c>
      <c r="Q110" s="34">
        <v>13.5</v>
      </c>
      <c r="R110" s="16"/>
      <c r="S110" s="35" t="s">
        <v>51</v>
      </c>
      <c r="T110" s="35" t="s">
        <v>49</v>
      </c>
      <c r="U110" s="35" t="s">
        <v>49</v>
      </c>
      <c r="V110" s="35" t="s">
        <v>49</v>
      </c>
      <c r="W110" s="35" t="s">
        <v>51</v>
      </c>
      <c r="X110" s="36">
        <v>4</v>
      </c>
      <c r="Y110" s="16"/>
      <c r="Z110" s="37">
        <v>3.3</v>
      </c>
      <c r="AA110" s="37" t="s">
        <v>49</v>
      </c>
      <c r="AB110" s="37" t="s">
        <v>52</v>
      </c>
      <c r="AC110" s="38">
        <v>0</v>
      </c>
      <c r="AD110" s="16"/>
      <c r="AE110" s="39">
        <v>-4.9224999999999852E-2</v>
      </c>
      <c r="AF110" s="40">
        <v>-1.4696936334424301E-2</v>
      </c>
      <c r="AG110" s="40" t="s">
        <v>49</v>
      </c>
      <c r="AH110" s="41">
        <v>0</v>
      </c>
      <c r="AI110" s="16"/>
      <c r="AJ110" s="42">
        <v>0.28300000000000003</v>
      </c>
      <c r="AK110" s="42" t="s">
        <v>51</v>
      </c>
      <c r="AL110" s="43">
        <v>4.5</v>
      </c>
      <c r="AM110" s="16"/>
      <c r="AN110" s="44">
        <v>5.1699999999999996E-2</v>
      </c>
      <c r="AO110" s="44" t="s">
        <v>51</v>
      </c>
      <c r="AP110" s="45">
        <v>3</v>
      </c>
      <c r="AQ110" s="16"/>
      <c r="AR110" s="40">
        <v>5.3899999999999997E-2</v>
      </c>
      <c r="AS110" s="40" t="s">
        <v>51</v>
      </c>
      <c r="AT110" s="41">
        <v>3</v>
      </c>
      <c r="AU110" s="16"/>
      <c r="AV110" s="46">
        <v>2.0099999999999996E-2</v>
      </c>
      <c r="AW110" s="46" t="s">
        <v>49</v>
      </c>
      <c r="AX110" s="47">
        <v>0</v>
      </c>
      <c r="AY110" s="16"/>
      <c r="AZ110" s="48">
        <v>0.9</v>
      </c>
      <c r="BA110" s="48" t="s">
        <v>51</v>
      </c>
      <c r="BB110" s="49">
        <v>3</v>
      </c>
      <c r="BC110" s="16"/>
      <c r="BD110" s="50"/>
    </row>
    <row r="111" spans="1:56" ht="15.6" customHeight="1" thickBot="1" x14ac:dyDescent="0.35">
      <c r="A111" s="95" t="s">
        <v>163</v>
      </c>
      <c r="B111" s="52">
        <v>807087</v>
      </c>
      <c r="C111" s="52" t="s">
        <v>48</v>
      </c>
      <c r="D111" s="26">
        <v>251.56</v>
      </c>
      <c r="E111" s="26">
        <v>8.4499999999999993</v>
      </c>
      <c r="F111" s="53">
        <v>13.67</v>
      </c>
      <c r="G111" s="53">
        <v>9</v>
      </c>
      <c r="H111" s="28">
        <f t="shared" si="9"/>
        <v>282.68</v>
      </c>
      <c r="I111" s="29">
        <f t="shared" si="8"/>
        <v>260.01</v>
      </c>
      <c r="J111" s="29">
        <v>0.86</v>
      </c>
      <c r="K111" s="30">
        <v>13.67</v>
      </c>
      <c r="L111" s="30">
        <v>10.25</v>
      </c>
      <c r="M111" s="31">
        <f t="shared" si="7"/>
        <v>284.79000000000002</v>
      </c>
      <c r="N111" s="16"/>
      <c r="O111" s="32" t="s">
        <v>51</v>
      </c>
      <c r="P111" s="33">
        <v>4</v>
      </c>
      <c r="Q111" s="34">
        <v>10.25</v>
      </c>
      <c r="R111" s="16"/>
      <c r="S111" s="35" t="s">
        <v>51</v>
      </c>
      <c r="T111" s="35" t="s">
        <v>49</v>
      </c>
      <c r="U111" s="35" t="s">
        <v>49</v>
      </c>
      <c r="V111" s="35" t="s">
        <v>49</v>
      </c>
      <c r="W111" s="35" t="s">
        <v>51</v>
      </c>
      <c r="X111" s="36">
        <v>4</v>
      </c>
      <c r="Y111" s="16"/>
      <c r="Z111" s="37">
        <v>3.8</v>
      </c>
      <c r="AA111" s="37" t="s">
        <v>49</v>
      </c>
      <c r="AB111" s="37" t="s">
        <v>82</v>
      </c>
      <c r="AC111" s="38">
        <v>0</v>
      </c>
      <c r="AD111" s="16"/>
      <c r="AE111" s="39">
        <v>0.10857250000000018</v>
      </c>
      <c r="AF111" s="40">
        <v>2.9437402562190792E-2</v>
      </c>
      <c r="AG111" s="40" t="s">
        <v>51</v>
      </c>
      <c r="AH111" s="41">
        <v>1.25</v>
      </c>
      <c r="AI111" s="16"/>
      <c r="AJ111" s="42">
        <v>0.35149999999999998</v>
      </c>
      <c r="AK111" s="42" t="s">
        <v>49</v>
      </c>
      <c r="AL111" s="43">
        <v>0</v>
      </c>
      <c r="AM111" s="16"/>
      <c r="AN111" s="44">
        <v>3.7499999999999999E-2</v>
      </c>
      <c r="AO111" s="44" t="s">
        <v>51</v>
      </c>
      <c r="AP111" s="45">
        <v>3</v>
      </c>
      <c r="AQ111" s="16"/>
      <c r="AR111" s="40">
        <v>3.78E-2</v>
      </c>
      <c r="AS111" s="40" t="s">
        <v>51</v>
      </c>
      <c r="AT111" s="41">
        <v>3</v>
      </c>
      <c r="AU111" s="16"/>
      <c r="AV111" s="46">
        <v>2.46E-2</v>
      </c>
      <c r="AW111" s="46" t="s">
        <v>49</v>
      </c>
      <c r="AX111" s="47">
        <v>0</v>
      </c>
      <c r="AY111" s="16"/>
      <c r="AZ111" s="48">
        <v>0.88</v>
      </c>
      <c r="BA111" s="48" t="s">
        <v>51</v>
      </c>
      <c r="BB111" s="49">
        <v>3</v>
      </c>
      <c r="BC111" s="16"/>
      <c r="BD111" s="50"/>
    </row>
    <row r="112" spans="1:56" ht="15.6" customHeight="1" thickBot="1" x14ac:dyDescent="0.35">
      <c r="A112" s="95" t="s">
        <v>164</v>
      </c>
      <c r="B112" s="52">
        <v>798894</v>
      </c>
      <c r="C112" s="52" t="s">
        <v>48</v>
      </c>
      <c r="D112" s="26">
        <v>269.08</v>
      </c>
      <c r="E112" s="26">
        <v>8.4499999999999993</v>
      </c>
      <c r="F112" s="53">
        <v>13.67</v>
      </c>
      <c r="G112" s="53">
        <v>3</v>
      </c>
      <c r="H112" s="28">
        <f t="shared" si="9"/>
        <v>294.2</v>
      </c>
      <c r="I112" s="29">
        <f t="shared" si="8"/>
        <v>277.52999999999997</v>
      </c>
      <c r="J112" s="29">
        <v>0.86</v>
      </c>
      <c r="K112" s="30">
        <v>13.67</v>
      </c>
      <c r="L112" s="30">
        <v>9</v>
      </c>
      <c r="M112" s="31">
        <f t="shared" si="7"/>
        <v>301.06</v>
      </c>
      <c r="N112" s="16"/>
      <c r="O112" s="32" t="s">
        <v>51</v>
      </c>
      <c r="P112" s="33">
        <v>3</v>
      </c>
      <c r="Q112" s="34">
        <v>9</v>
      </c>
      <c r="R112" s="16"/>
      <c r="S112" s="35" t="s">
        <v>51</v>
      </c>
      <c r="T112" s="35" t="s">
        <v>49</v>
      </c>
      <c r="U112" s="35" t="s">
        <v>49</v>
      </c>
      <c r="V112" s="35" t="s">
        <v>49</v>
      </c>
      <c r="W112" s="35" t="s">
        <v>51</v>
      </c>
      <c r="X112" s="36">
        <v>3</v>
      </c>
      <c r="Y112" s="16"/>
      <c r="Z112" s="37">
        <v>3.58</v>
      </c>
      <c r="AA112" s="37" t="s">
        <v>49</v>
      </c>
      <c r="AB112" s="37" t="s">
        <v>52</v>
      </c>
      <c r="AC112" s="38">
        <v>0</v>
      </c>
      <c r="AD112" s="16"/>
      <c r="AE112" s="39">
        <v>0.2319599999999995</v>
      </c>
      <c r="AF112" s="40">
        <v>6.9293864867105204E-2</v>
      </c>
      <c r="AG112" s="40" t="s">
        <v>49</v>
      </c>
      <c r="AH112" s="41">
        <v>0</v>
      </c>
      <c r="AI112" s="16"/>
      <c r="AJ112" s="42">
        <v>0.40229999999999999</v>
      </c>
      <c r="AK112" s="42" t="s">
        <v>49</v>
      </c>
      <c r="AL112" s="43">
        <v>0</v>
      </c>
      <c r="AM112" s="16"/>
      <c r="AN112" s="44">
        <v>3.2500000000000001E-2</v>
      </c>
      <c r="AO112" s="44" t="s">
        <v>51</v>
      </c>
      <c r="AP112" s="45">
        <v>3</v>
      </c>
      <c r="AQ112" s="16"/>
      <c r="AR112" s="40">
        <v>3.5499999999999997E-2</v>
      </c>
      <c r="AS112" s="40" t="s">
        <v>51</v>
      </c>
      <c r="AT112" s="41">
        <v>3</v>
      </c>
      <c r="AU112" s="16"/>
      <c r="AV112" s="46">
        <v>2.7699999999999999E-2</v>
      </c>
      <c r="AW112" s="46" t="s">
        <v>49</v>
      </c>
      <c r="AX112" s="47">
        <v>0</v>
      </c>
      <c r="AY112" s="16"/>
      <c r="AZ112" s="48">
        <v>0.85</v>
      </c>
      <c r="BA112" s="48" t="s">
        <v>51</v>
      </c>
      <c r="BB112" s="49">
        <v>3</v>
      </c>
      <c r="BC112" s="16"/>
      <c r="BD112" s="50"/>
    </row>
    <row r="113" spans="1:56" ht="15.6" customHeight="1" thickBot="1" x14ac:dyDescent="0.35">
      <c r="A113" s="95" t="s">
        <v>165</v>
      </c>
      <c r="B113" s="52">
        <v>857858</v>
      </c>
      <c r="C113" s="52" t="s">
        <v>48</v>
      </c>
      <c r="D113" s="26">
        <v>238.86</v>
      </c>
      <c r="E113" s="26">
        <v>8.4499999999999993</v>
      </c>
      <c r="F113" s="58">
        <v>13.67</v>
      </c>
      <c r="G113" s="53">
        <v>3</v>
      </c>
      <c r="H113" s="28">
        <f t="shared" si="9"/>
        <v>263.98</v>
      </c>
      <c r="I113" s="29">
        <f t="shared" si="8"/>
        <v>247.31</v>
      </c>
      <c r="J113" s="29">
        <v>0.86</v>
      </c>
      <c r="K113" s="30">
        <v>13.67</v>
      </c>
      <c r="L113" s="30">
        <v>3</v>
      </c>
      <c r="M113" s="31">
        <f t="shared" si="7"/>
        <v>264.84000000000003</v>
      </c>
      <c r="N113" s="16"/>
      <c r="O113" s="32" t="s">
        <v>51</v>
      </c>
      <c r="P113" s="33">
        <v>1</v>
      </c>
      <c r="Q113" s="34">
        <v>3</v>
      </c>
      <c r="R113" s="16"/>
      <c r="S113" s="35" t="s">
        <v>51</v>
      </c>
      <c r="T113" s="35" t="s">
        <v>49</v>
      </c>
      <c r="U113" s="35" t="s">
        <v>49</v>
      </c>
      <c r="V113" s="35" t="s">
        <v>49</v>
      </c>
      <c r="W113" s="35" t="s">
        <v>51</v>
      </c>
      <c r="X113" s="36">
        <v>1</v>
      </c>
      <c r="Y113" s="16"/>
      <c r="Z113" s="37">
        <v>3.5</v>
      </c>
      <c r="AA113" s="37" t="s">
        <v>49</v>
      </c>
      <c r="AB113" s="37" t="s">
        <v>52</v>
      </c>
      <c r="AC113" s="38">
        <v>0</v>
      </c>
      <c r="AD113" s="16"/>
      <c r="AE113" s="39">
        <v>0.22255750000000019</v>
      </c>
      <c r="AF113" s="40">
        <v>6.7911335287759111E-2</v>
      </c>
      <c r="AG113" s="40" t="s">
        <v>49</v>
      </c>
      <c r="AH113" s="41">
        <v>0</v>
      </c>
      <c r="AI113" s="16"/>
      <c r="AJ113" s="42">
        <v>0.75029999999999997</v>
      </c>
      <c r="AK113" s="42" t="s">
        <v>49</v>
      </c>
      <c r="AL113" s="43">
        <v>0</v>
      </c>
      <c r="AM113" s="16"/>
      <c r="AN113" s="44">
        <v>6.4100000000000004E-2</v>
      </c>
      <c r="AO113" s="44" t="s">
        <v>49</v>
      </c>
      <c r="AP113" s="45">
        <v>0</v>
      </c>
      <c r="AQ113" s="16"/>
      <c r="AR113" s="40">
        <v>9.5700000000000007E-2</v>
      </c>
      <c r="AS113" s="40" t="s">
        <v>49</v>
      </c>
      <c r="AT113" s="41">
        <v>0</v>
      </c>
      <c r="AU113" s="16"/>
      <c r="AV113" s="46">
        <v>2.6200000000000001E-2</v>
      </c>
      <c r="AW113" s="46" t="s">
        <v>49</v>
      </c>
      <c r="AX113" s="47">
        <v>0</v>
      </c>
      <c r="AY113" s="16"/>
      <c r="AZ113" s="48">
        <v>0.9</v>
      </c>
      <c r="BA113" s="48" t="s">
        <v>51</v>
      </c>
      <c r="BB113" s="49">
        <v>3</v>
      </c>
      <c r="BC113" s="16"/>
      <c r="BD113" s="50"/>
    </row>
    <row r="114" spans="1:56" ht="15.6" customHeight="1" thickBot="1" x14ac:dyDescent="0.35">
      <c r="A114" s="60" t="s">
        <v>166</v>
      </c>
      <c r="B114" s="52">
        <v>856959</v>
      </c>
      <c r="C114" s="52" t="s">
        <v>48</v>
      </c>
      <c r="D114" s="26">
        <v>242.47</v>
      </c>
      <c r="E114" s="26">
        <v>8.4499999999999993</v>
      </c>
      <c r="F114" s="58">
        <v>13.67</v>
      </c>
      <c r="G114" s="53">
        <v>12</v>
      </c>
      <c r="H114" s="28">
        <f t="shared" si="9"/>
        <v>276.58999999999997</v>
      </c>
      <c r="I114" s="29">
        <f t="shared" si="8"/>
        <v>250.92</v>
      </c>
      <c r="J114" s="29">
        <v>0.86</v>
      </c>
      <c r="K114" s="30">
        <v>13.67</v>
      </c>
      <c r="L114" s="30">
        <v>15.75</v>
      </c>
      <c r="M114" s="31">
        <f t="shared" si="7"/>
        <v>281.2</v>
      </c>
      <c r="N114" s="16"/>
      <c r="O114" s="32" t="s">
        <v>51</v>
      </c>
      <c r="P114" s="33">
        <v>4</v>
      </c>
      <c r="Q114" s="34">
        <v>15.75</v>
      </c>
      <c r="R114" s="16"/>
      <c r="S114" s="35" t="s">
        <v>51</v>
      </c>
      <c r="T114" s="35" t="s">
        <v>49</v>
      </c>
      <c r="U114" s="35" t="s">
        <v>49</v>
      </c>
      <c r="V114" s="35" t="s">
        <v>49</v>
      </c>
      <c r="W114" s="35" t="s">
        <v>51</v>
      </c>
      <c r="X114" s="36">
        <v>4</v>
      </c>
      <c r="Y114" s="16"/>
      <c r="Z114" s="37">
        <v>4.1500000000000004</v>
      </c>
      <c r="AA114" s="37" t="s">
        <v>51</v>
      </c>
      <c r="AB114" s="37" t="s">
        <v>60</v>
      </c>
      <c r="AC114" s="38">
        <v>6.75</v>
      </c>
      <c r="AD114" s="16"/>
      <c r="AE114" s="39">
        <v>0.61967250000000007</v>
      </c>
      <c r="AF114" s="40">
        <v>0.17531157236449849</v>
      </c>
      <c r="AG114" s="40" t="s">
        <v>49</v>
      </c>
      <c r="AH114" s="41">
        <v>0</v>
      </c>
      <c r="AI114" s="16"/>
      <c r="AJ114" s="42">
        <v>0.61130000000000007</v>
      </c>
      <c r="AK114" s="42" t="s">
        <v>49</v>
      </c>
      <c r="AL114" s="43">
        <v>0</v>
      </c>
      <c r="AM114" s="16"/>
      <c r="AN114" s="44">
        <v>3.0099999999999998E-2</v>
      </c>
      <c r="AO114" s="44" t="s">
        <v>51</v>
      </c>
      <c r="AP114" s="45">
        <v>3</v>
      </c>
      <c r="AQ114" s="16"/>
      <c r="AR114" s="40">
        <v>2.87E-2</v>
      </c>
      <c r="AS114" s="40" t="s">
        <v>51</v>
      </c>
      <c r="AT114" s="41">
        <v>3</v>
      </c>
      <c r="AU114" s="16"/>
      <c r="AV114" s="46" t="s">
        <v>69</v>
      </c>
      <c r="AW114" s="46" t="s">
        <v>49</v>
      </c>
      <c r="AX114" s="47">
        <v>0</v>
      </c>
      <c r="AY114" s="16"/>
      <c r="AZ114" s="48">
        <v>0.88</v>
      </c>
      <c r="BA114" s="48" t="s">
        <v>51</v>
      </c>
      <c r="BB114" s="49">
        <v>3</v>
      </c>
      <c r="BC114" s="16"/>
      <c r="BD114" s="50"/>
    </row>
    <row r="115" spans="1:56" ht="15.6" customHeight="1" thickBot="1" x14ac:dyDescent="0.35">
      <c r="A115" s="103" t="s">
        <v>167</v>
      </c>
      <c r="B115" s="25">
        <v>931055</v>
      </c>
      <c r="C115" s="52" t="s">
        <v>48</v>
      </c>
      <c r="D115" s="26">
        <v>270.95</v>
      </c>
      <c r="E115" s="26">
        <v>8.4499999999999993</v>
      </c>
      <c r="F115" s="53">
        <v>13.67</v>
      </c>
      <c r="G115" s="53">
        <v>12.75</v>
      </c>
      <c r="H115" s="28">
        <f t="shared" si="9"/>
        <v>305.82</v>
      </c>
      <c r="I115" s="29">
        <f t="shared" si="8"/>
        <v>279.39999999999998</v>
      </c>
      <c r="J115" s="29">
        <v>0.86</v>
      </c>
      <c r="K115" s="30">
        <v>13.67</v>
      </c>
      <c r="L115" s="30">
        <v>6</v>
      </c>
      <c r="M115" s="31">
        <f t="shared" si="7"/>
        <v>299.93</v>
      </c>
      <c r="N115" s="16"/>
      <c r="O115" s="32" t="s">
        <v>51</v>
      </c>
      <c r="P115" s="33">
        <v>2</v>
      </c>
      <c r="Q115" s="34">
        <v>6</v>
      </c>
      <c r="R115" s="16"/>
      <c r="S115" s="35" t="s">
        <v>51</v>
      </c>
      <c r="T115" s="35" t="s">
        <v>49</v>
      </c>
      <c r="U115" s="35" t="s">
        <v>49</v>
      </c>
      <c r="V115" s="35" t="s">
        <v>49</v>
      </c>
      <c r="W115" s="35" t="s">
        <v>51</v>
      </c>
      <c r="X115" s="36">
        <v>2</v>
      </c>
      <c r="Y115" s="16"/>
      <c r="Z115" s="37">
        <v>3.71</v>
      </c>
      <c r="AA115" s="37" t="s">
        <v>49</v>
      </c>
      <c r="AB115" s="37" t="s">
        <v>82</v>
      </c>
      <c r="AC115" s="38">
        <v>0</v>
      </c>
      <c r="AD115" s="16"/>
      <c r="AE115" s="39">
        <v>-0.57880749999999992</v>
      </c>
      <c r="AF115" s="40">
        <v>-0.13492236470058949</v>
      </c>
      <c r="AG115" s="40" t="s">
        <v>49</v>
      </c>
      <c r="AH115" s="41">
        <v>0</v>
      </c>
      <c r="AI115" s="16"/>
      <c r="AJ115" s="42">
        <v>0.69730000000000003</v>
      </c>
      <c r="AK115" s="42" t="s">
        <v>49</v>
      </c>
      <c r="AL115" s="43">
        <v>0</v>
      </c>
      <c r="AM115" s="16"/>
      <c r="AN115" s="44">
        <v>1.4199999999999999E-2</v>
      </c>
      <c r="AO115" s="44" t="s">
        <v>51</v>
      </c>
      <c r="AP115" s="45">
        <v>3</v>
      </c>
      <c r="AQ115" s="16"/>
      <c r="AR115" s="40">
        <v>6.6900000000000001E-2</v>
      </c>
      <c r="AS115" s="40" t="s">
        <v>49</v>
      </c>
      <c r="AT115" s="41">
        <v>0</v>
      </c>
      <c r="AU115" s="16"/>
      <c r="AV115" s="46">
        <v>2.4799999999999999E-2</v>
      </c>
      <c r="AW115" s="46" t="s">
        <v>49</v>
      </c>
      <c r="AX115" s="47">
        <v>0</v>
      </c>
      <c r="AY115" s="16"/>
      <c r="AZ115" s="48">
        <v>0.88</v>
      </c>
      <c r="BA115" s="48" t="s">
        <v>51</v>
      </c>
      <c r="BB115" s="49">
        <v>3</v>
      </c>
      <c r="BC115" s="16"/>
      <c r="BD115" s="50"/>
    </row>
    <row r="116" spans="1:56" ht="15.6" customHeight="1" thickBot="1" x14ac:dyDescent="0.35">
      <c r="A116" s="95" t="s">
        <v>168</v>
      </c>
      <c r="B116" s="52">
        <v>858781</v>
      </c>
      <c r="C116" s="52" t="s">
        <v>48</v>
      </c>
      <c r="D116" s="26">
        <v>241.86</v>
      </c>
      <c r="E116" s="26">
        <v>8.4499999999999993</v>
      </c>
      <c r="F116" s="58">
        <v>13.67</v>
      </c>
      <c r="G116" s="53">
        <v>0</v>
      </c>
      <c r="H116" s="28">
        <f t="shared" si="9"/>
        <v>263.98</v>
      </c>
      <c r="I116" s="29">
        <f t="shared" si="8"/>
        <v>250.31</v>
      </c>
      <c r="J116" s="29">
        <v>0.86</v>
      </c>
      <c r="K116" s="30">
        <v>13.67</v>
      </c>
      <c r="L116" s="30">
        <v>10.5</v>
      </c>
      <c r="M116" s="31">
        <f t="shared" si="7"/>
        <v>275.34000000000003</v>
      </c>
      <c r="N116" s="16"/>
      <c r="O116" s="32" t="s">
        <v>51</v>
      </c>
      <c r="P116" s="33">
        <v>3</v>
      </c>
      <c r="Q116" s="34">
        <v>10.5</v>
      </c>
      <c r="R116" s="16"/>
      <c r="S116" s="35" t="s">
        <v>51</v>
      </c>
      <c r="T116" s="35" t="s">
        <v>49</v>
      </c>
      <c r="U116" s="35" t="s">
        <v>49</v>
      </c>
      <c r="V116" s="35" t="s">
        <v>49</v>
      </c>
      <c r="W116" s="35" t="s">
        <v>51</v>
      </c>
      <c r="X116" s="36">
        <v>3</v>
      </c>
      <c r="Y116" s="16"/>
      <c r="Z116" s="37">
        <v>3.2</v>
      </c>
      <c r="AA116" s="37" t="s">
        <v>49</v>
      </c>
      <c r="AB116" s="37" t="s">
        <v>52</v>
      </c>
      <c r="AC116" s="38">
        <v>0</v>
      </c>
      <c r="AD116" s="16"/>
      <c r="AE116" s="39">
        <v>0.19866500000000009</v>
      </c>
      <c r="AF116" s="40">
        <v>6.6139213114317516E-2</v>
      </c>
      <c r="AG116" s="40" t="s">
        <v>49</v>
      </c>
      <c r="AH116" s="41">
        <v>0</v>
      </c>
      <c r="AI116" s="16"/>
      <c r="AJ116" s="42">
        <v>0.21030000000000001</v>
      </c>
      <c r="AK116" s="42" t="s">
        <v>51</v>
      </c>
      <c r="AL116" s="43">
        <v>4.5</v>
      </c>
      <c r="AM116" s="16"/>
      <c r="AN116" s="44">
        <v>2.35E-2</v>
      </c>
      <c r="AO116" s="44" t="s">
        <v>51</v>
      </c>
      <c r="AP116" s="45">
        <v>3</v>
      </c>
      <c r="AQ116" s="16"/>
      <c r="AR116" s="40">
        <v>9.2899999999999996E-2</v>
      </c>
      <c r="AS116" s="40" t="s">
        <v>49</v>
      </c>
      <c r="AT116" s="41">
        <v>0</v>
      </c>
      <c r="AU116" s="16"/>
      <c r="AV116" s="46">
        <v>2.3399999999999997E-2</v>
      </c>
      <c r="AW116" s="46" t="s">
        <v>49</v>
      </c>
      <c r="AX116" s="47">
        <v>0</v>
      </c>
      <c r="AY116" s="16"/>
      <c r="AZ116" s="48">
        <v>0.87</v>
      </c>
      <c r="BA116" s="48" t="s">
        <v>51</v>
      </c>
      <c r="BB116" s="49">
        <v>3</v>
      </c>
      <c r="BC116" s="16"/>
      <c r="BD116" s="50"/>
    </row>
    <row r="117" spans="1:56" ht="15.6" customHeight="1" thickBot="1" x14ac:dyDescent="0.35">
      <c r="A117" s="104" t="s">
        <v>169</v>
      </c>
      <c r="B117" s="57">
        <v>801356</v>
      </c>
      <c r="C117" s="52" t="s">
        <v>48</v>
      </c>
      <c r="D117" s="26">
        <v>272.27</v>
      </c>
      <c r="E117" s="26">
        <v>8.4499999999999993</v>
      </c>
      <c r="F117" s="53">
        <v>13.67</v>
      </c>
      <c r="G117" s="53">
        <v>0</v>
      </c>
      <c r="H117" s="28">
        <f t="shared" si="9"/>
        <v>294.39</v>
      </c>
      <c r="I117" s="29">
        <f t="shared" si="8"/>
        <v>280.71999999999997</v>
      </c>
      <c r="J117" s="29">
        <v>0.86</v>
      </c>
      <c r="K117" s="30">
        <v>13.67</v>
      </c>
      <c r="L117" s="30">
        <v>9</v>
      </c>
      <c r="M117" s="31">
        <f t="shared" si="7"/>
        <v>304.25</v>
      </c>
      <c r="N117" s="16"/>
      <c r="O117" s="32" t="s">
        <v>51</v>
      </c>
      <c r="P117" s="33">
        <v>3</v>
      </c>
      <c r="Q117" s="34">
        <v>9</v>
      </c>
      <c r="R117" s="16"/>
      <c r="S117" s="35" t="s">
        <v>51</v>
      </c>
      <c r="T117" s="35" t="s">
        <v>49</v>
      </c>
      <c r="U117" s="35" t="s">
        <v>49</v>
      </c>
      <c r="V117" s="35" t="s">
        <v>49</v>
      </c>
      <c r="W117" s="35" t="s">
        <v>51</v>
      </c>
      <c r="X117" s="36">
        <v>3</v>
      </c>
      <c r="Y117" s="16"/>
      <c r="Z117" s="37">
        <v>3.58</v>
      </c>
      <c r="AA117" s="37" t="s">
        <v>49</v>
      </c>
      <c r="AB117" s="37" t="s">
        <v>52</v>
      </c>
      <c r="AC117" s="38">
        <v>0</v>
      </c>
      <c r="AD117" s="16"/>
      <c r="AE117" s="39">
        <v>-7.8605000000000036E-2</v>
      </c>
      <c r="AF117" s="40">
        <v>-2.1467684450574221E-2</v>
      </c>
      <c r="AG117" s="40" t="s">
        <v>49</v>
      </c>
      <c r="AH117" s="41">
        <v>0</v>
      </c>
      <c r="AI117" s="16"/>
      <c r="AJ117" s="42">
        <v>0.50900000000000001</v>
      </c>
      <c r="AK117" s="42" t="s">
        <v>49</v>
      </c>
      <c r="AL117" s="43">
        <v>0</v>
      </c>
      <c r="AM117" s="16"/>
      <c r="AN117" s="44">
        <v>0.06</v>
      </c>
      <c r="AO117" s="44" t="s">
        <v>49</v>
      </c>
      <c r="AP117" s="45">
        <v>0</v>
      </c>
      <c r="AQ117" s="16"/>
      <c r="AR117" s="40">
        <v>5.1500000000000004E-2</v>
      </c>
      <c r="AS117" s="40" t="s">
        <v>51</v>
      </c>
      <c r="AT117" s="41">
        <v>3</v>
      </c>
      <c r="AU117" s="16"/>
      <c r="AV117" s="46">
        <v>1.5900000000000001E-2</v>
      </c>
      <c r="AW117" s="46" t="s">
        <v>51</v>
      </c>
      <c r="AX117" s="47">
        <v>3</v>
      </c>
      <c r="AY117" s="16"/>
      <c r="AZ117" s="48">
        <v>0.86</v>
      </c>
      <c r="BA117" s="48" t="s">
        <v>51</v>
      </c>
      <c r="BB117" s="49">
        <v>3</v>
      </c>
      <c r="BC117" s="16"/>
      <c r="BD117" s="50"/>
    </row>
    <row r="118" spans="1:56" ht="15.6" customHeight="1" thickBot="1" x14ac:dyDescent="0.35">
      <c r="A118" s="51" t="s">
        <v>170</v>
      </c>
      <c r="B118" s="228">
        <v>586714</v>
      </c>
      <c r="C118" s="52" t="s">
        <v>48</v>
      </c>
      <c r="D118" s="26">
        <v>261.71999999999997</v>
      </c>
      <c r="E118" s="26">
        <v>8.4499999999999993</v>
      </c>
      <c r="F118" s="53">
        <v>13.67</v>
      </c>
      <c r="G118" s="53">
        <v>0</v>
      </c>
      <c r="H118" s="28">
        <f t="shared" si="9"/>
        <v>283.83999999999997</v>
      </c>
      <c r="I118" s="29">
        <f t="shared" si="8"/>
        <v>270.16999999999996</v>
      </c>
      <c r="J118" s="29">
        <v>0.86</v>
      </c>
      <c r="K118" s="30">
        <v>13.67</v>
      </c>
      <c r="L118" s="30">
        <v>0</v>
      </c>
      <c r="M118" s="31">
        <f t="shared" si="7"/>
        <v>284.7</v>
      </c>
      <c r="N118" s="16"/>
      <c r="O118" s="32" t="s">
        <v>49</v>
      </c>
      <c r="P118" s="33" t="s">
        <v>50</v>
      </c>
      <c r="Q118" s="34">
        <v>0</v>
      </c>
      <c r="R118" s="16"/>
      <c r="S118" s="35" t="s">
        <v>51</v>
      </c>
      <c r="T118" s="35" t="s">
        <v>49</v>
      </c>
      <c r="U118" s="35" t="s">
        <v>51</v>
      </c>
      <c r="V118" s="289" t="s">
        <v>49</v>
      </c>
      <c r="W118" s="277" t="s">
        <v>49</v>
      </c>
      <c r="X118" s="278" t="s">
        <v>50</v>
      </c>
      <c r="Y118" s="16"/>
      <c r="Z118" s="37" t="s">
        <v>54</v>
      </c>
      <c r="AA118" s="37" t="s">
        <v>49</v>
      </c>
      <c r="AB118" s="37" t="s">
        <v>52</v>
      </c>
      <c r="AC118" s="38">
        <v>0</v>
      </c>
      <c r="AD118" s="16"/>
      <c r="AE118" s="39">
        <v>3.3789350000000002</v>
      </c>
      <c r="AF118" s="40" t="s">
        <v>52</v>
      </c>
      <c r="AG118" s="40" t="s">
        <v>49</v>
      </c>
      <c r="AH118" s="41">
        <v>0</v>
      </c>
      <c r="AI118" s="16"/>
      <c r="AJ118" s="42" t="s">
        <v>54</v>
      </c>
      <c r="AK118" s="42" t="s">
        <v>49</v>
      </c>
      <c r="AL118" s="43">
        <v>0</v>
      </c>
      <c r="AM118" s="16"/>
      <c r="AN118" s="44">
        <v>4.0599999999999997E-2</v>
      </c>
      <c r="AO118" s="44" t="s">
        <v>51</v>
      </c>
      <c r="AP118" s="45">
        <v>3</v>
      </c>
      <c r="AQ118" s="16"/>
      <c r="AR118" s="40">
        <v>6.3399999999999998E-2</v>
      </c>
      <c r="AS118" s="40" t="s">
        <v>49</v>
      </c>
      <c r="AT118" s="41">
        <v>0</v>
      </c>
      <c r="AU118" s="16"/>
      <c r="AV118" s="46">
        <v>2.5099999999999997E-2</v>
      </c>
      <c r="AW118" s="46" t="s">
        <v>49</v>
      </c>
      <c r="AX118" s="47">
        <v>0</v>
      </c>
      <c r="AY118" s="16"/>
      <c r="AZ118" s="48">
        <v>0.88</v>
      </c>
      <c r="BA118" s="48" t="s">
        <v>51</v>
      </c>
      <c r="BB118" s="49">
        <v>3</v>
      </c>
      <c r="BC118" s="16"/>
      <c r="BD118" s="50"/>
    </row>
    <row r="119" spans="1:56" ht="15.6" customHeight="1" thickBot="1" x14ac:dyDescent="0.35">
      <c r="A119" s="95" t="s">
        <v>171</v>
      </c>
      <c r="B119" s="52">
        <v>849553</v>
      </c>
      <c r="C119" s="52" t="s">
        <v>48</v>
      </c>
      <c r="D119" s="26">
        <v>249.26000000000002</v>
      </c>
      <c r="E119" s="26">
        <v>8.4499999999999993</v>
      </c>
      <c r="F119" s="58">
        <v>13.67</v>
      </c>
      <c r="G119" s="53">
        <v>3</v>
      </c>
      <c r="H119" s="28">
        <f t="shared" si="9"/>
        <v>274.38000000000005</v>
      </c>
      <c r="I119" s="29">
        <f t="shared" si="8"/>
        <v>257.71000000000004</v>
      </c>
      <c r="J119" s="29">
        <v>0.86</v>
      </c>
      <c r="K119" s="30">
        <v>13.67</v>
      </c>
      <c r="L119" s="30">
        <v>7.5</v>
      </c>
      <c r="M119" s="31">
        <f t="shared" si="7"/>
        <v>279.74000000000007</v>
      </c>
      <c r="N119" s="16"/>
      <c r="O119" s="32" t="s">
        <v>51</v>
      </c>
      <c r="P119" s="33">
        <v>2</v>
      </c>
      <c r="Q119" s="34">
        <v>7.5</v>
      </c>
      <c r="R119" s="16"/>
      <c r="S119" s="35" t="s">
        <v>51</v>
      </c>
      <c r="T119" s="35" t="s">
        <v>49</v>
      </c>
      <c r="U119" s="35" t="s">
        <v>49</v>
      </c>
      <c r="V119" s="35" t="s">
        <v>49</v>
      </c>
      <c r="W119" s="35" t="s">
        <v>51</v>
      </c>
      <c r="X119" s="36">
        <v>2</v>
      </c>
      <c r="Y119" s="16"/>
      <c r="Z119" s="37">
        <v>3.45</v>
      </c>
      <c r="AA119" s="37" t="s">
        <v>49</v>
      </c>
      <c r="AB119" s="37" t="s">
        <v>52</v>
      </c>
      <c r="AC119" s="38">
        <v>0</v>
      </c>
      <c r="AD119" s="16"/>
      <c r="AE119" s="39">
        <v>6.3749999999993534E-3</v>
      </c>
      <c r="AF119" s="40">
        <v>1.8488295458910242E-3</v>
      </c>
      <c r="AG119" s="40" t="s">
        <v>49</v>
      </c>
      <c r="AH119" s="41">
        <v>0</v>
      </c>
      <c r="AI119" s="16"/>
      <c r="AJ119" s="42">
        <v>0.27179999999999999</v>
      </c>
      <c r="AK119" s="42" t="s">
        <v>51</v>
      </c>
      <c r="AL119" s="43">
        <v>4.5</v>
      </c>
      <c r="AM119" s="16"/>
      <c r="AN119" s="44">
        <v>0.14219999999999999</v>
      </c>
      <c r="AO119" s="44" t="s">
        <v>49</v>
      </c>
      <c r="AP119" s="45">
        <v>0</v>
      </c>
      <c r="AQ119" s="16"/>
      <c r="AR119" s="40">
        <v>0.1197</v>
      </c>
      <c r="AS119" s="40" t="s">
        <v>49</v>
      </c>
      <c r="AT119" s="41">
        <v>0</v>
      </c>
      <c r="AU119" s="16"/>
      <c r="AV119" s="46">
        <v>2.5099999999999997E-2</v>
      </c>
      <c r="AW119" s="46" t="s">
        <v>49</v>
      </c>
      <c r="AX119" s="47">
        <v>0</v>
      </c>
      <c r="AY119" s="16"/>
      <c r="AZ119" s="48">
        <v>0.87</v>
      </c>
      <c r="BA119" s="48" t="s">
        <v>51</v>
      </c>
      <c r="BB119" s="49">
        <v>3</v>
      </c>
      <c r="BC119" s="16"/>
      <c r="BD119" s="50"/>
    </row>
    <row r="120" spans="1:56" ht="15.6" customHeight="1" thickBot="1" x14ac:dyDescent="0.35">
      <c r="A120" s="56" t="s">
        <v>172</v>
      </c>
      <c r="B120" s="52">
        <v>934780</v>
      </c>
      <c r="C120" s="52" t="s">
        <v>48</v>
      </c>
      <c r="D120" s="26">
        <v>248.67000000000002</v>
      </c>
      <c r="E120" s="26">
        <v>8.4499999999999993</v>
      </c>
      <c r="F120" s="53">
        <v>13.67</v>
      </c>
      <c r="G120" s="53">
        <v>10.5</v>
      </c>
      <c r="H120" s="28">
        <f t="shared" si="9"/>
        <v>281.29000000000002</v>
      </c>
      <c r="I120" s="29">
        <f t="shared" si="8"/>
        <v>257.12</v>
      </c>
      <c r="J120" s="29">
        <v>0.86</v>
      </c>
      <c r="K120" s="30">
        <v>13.67</v>
      </c>
      <c r="L120" s="30">
        <v>9</v>
      </c>
      <c r="M120" s="31">
        <f t="shared" si="7"/>
        <v>280.65000000000003</v>
      </c>
      <c r="N120" s="16"/>
      <c r="O120" s="32" t="s">
        <v>51</v>
      </c>
      <c r="P120" s="33">
        <v>3</v>
      </c>
      <c r="Q120" s="34">
        <v>9</v>
      </c>
      <c r="R120" s="16"/>
      <c r="S120" s="35" t="s">
        <v>51</v>
      </c>
      <c r="T120" s="35" t="s">
        <v>49</v>
      </c>
      <c r="U120" s="35" t="s">
        <v>49</v>
      </c>
      <c r="V120" s="35" t="s">
        <v>49</v>
      </c>
      <c r="W120" s="35" t="s">
        <v>51</v>
      </c>
      <c r="X120" s="36">
        <v>3</v>
      </c>
      <c r="Y120" s="16"/>
      <c r="Z120" s="37">
        <v>3.52</v>
      </c>
      <c r="AA120" s="37" t="s">
        <v>49</v>
      </c>
      <c r="AB120" s="37" t="s">
        <v>52</v>
      </c>
      <c r="AC120" s="38">
        <v>0</v>
      </c>
      <c r="AD120" s="16"/>
      <c r="AE120" s="39">
        <v>-0.50897000000000059</v>
      </c>
      <c r="AF120" s="40">
        <v>-0.12643528969733869</v>
      </c>
      <c r="AG120" s="40" t="s">
        <v>49</v>
      </c>
      <c r="AH120" s="41">
        <v>0</v>
      </c>
      <c r="AI120" s="16"/>
      <c r="AJ120" s="42" t="s">
        <v>54</v>
      </c>
      <c r="AK120" s="42" t="s">
        <v>49</v>
      </c>
      <c r="AL120" s="43">
        <v>0</v>
      </c>
      <c r="AM120" s="16"/>
      <c r="AN120" s="44">
        <v>2.07E-2</v>
      </c>
      <c r="AO120" s="44" t="s">
        <v>51</v>
      </c>
      <c r="AP120" s="45">
        <v>3</v>
      </c>
      <c r="AQ120" s="16"/>
      <c r="AR120" s="40">
        <v>4.8799999999999996E-2</v>
      </c>
      <c r="AS120" s="40" t="s">
        <v>51</v>
      </c>
      <c r="AT120" s="41">
        <v>3</v>
      </c>
      <c r="AU120" s="16"/>
      <c r="AV120" s="46" t="s">
        <v>69</v>
      </c>
      <c r="AW120" s="46" t="s">
        <v>49</v>
      </c>
      <c r="AX120" s="47">
        <v>0</v>
      </c>
      <c r="AY120" s="16"/>
      <c r="AZ120" s="48">
        <v>0.91</v>
      </c>
      <c r="BA120" s="48" t="s">
        <v>51</v>
      </c>
      <c r="BB120" s="49">
        <v>3</v>
      </c>
      <c r="BC120" s="16"/>
      <c r="BD120" s="50"/>
    </row>
    <row r="121" spans="1:56" ht="15.6" customHeight="1" thickBot="1" x14ac:dyDescent="0.35">
      <c r="A121" s="259" t="s">
        <v>173</v>
      </c>
      <c r="B121" s="260">
        <v>952460</v>
      </c>
      <c r="C121" s="52" t="s">
        <v>48</v>
      </c>
      <c r="D121" s="26">
        <v>262.08</v>
      </c>
      <c r="E121" s="26">
        <v>8.4499999999999993</v>
      </c>
      <c r="F121" s="107">
        <v>13.67</v>
      </c>
      <c r="G121" s="53">
        <v>6.75</v>
      </c>
      <c r="H121" s="28">
        <f t="shared" si="9"/>
        <v>290.95</v>
      </c>
      <c r="I121" s="290">
        <f t="shared" si="8"/>
        <v>270.52999999999997</v>
      </c>
      <c r="J121" s="290">
        <v>0.86</v>
      </c>
      <c r="K121" s="272">
        <v>13.67</v>
      </c>
      <c r="L121" s="272">
        <v>0</v>
      </c>
      <c r="M121" s="273">
        <f t="shared" si="7"/>
        <v>285.06</v>
      </c>
      <c r="N121" s="16"/>
      <c r="O121" s="252" t="s">
        <v>49</v>
      </c>
      <c r="P121" s="274" t="s">
        <v>50</v>
      </c>
      <c r="Q121" s="275">
        <v>0</v>
      </c>
      <c r="R121" s="16"/>
      <c r="S121" s="35" t="s">
        <v>51</v>
      </c>
      <c r="T121" s="35" t="s">
        <v>49</v>
      </c>
      <c r="U121" s="35" t="s">
        <v>49</v>
      </c>
      <c r="V121" s="289" t="s">
        <v>51</v>
      </c>
      <c r="W121" s="289" t="s">
        <v>49</v>
      </c>
      <c r="X121" s="295" t="s">
        <v>50</v>
      </c>
      <c r="Y121" s="16"/>
      <c r="Z121" s="37">
        <v>4.8099999999999996</v>
      </c>
      <c r="AA121" s="37" t="s">
        <v>51</v>
      </c>
      <c r="AB121" s="37" t="s">
        <v>60</v>
      </c>
      <c r="AC121" s="38">
        <v>6.75</v>
      </c>
      <c r="AD121" s="16"/>
      <c r="AE121" s="39">
        <v>0.3034024999999998</v>
      </c>
      <c r="AF121" s="40">
        <v>6.738897097733744E-2</v>
      </c>
      <c r="AG121" s="40" t="s">
        <v>49</v>
      </c>
      <c r="AH121" s="41">
        <v>0</v>
      </c>
      <c r="AI121" s="16"/>
      <c r="AJ121" s="42" t="s">
        <v>54</v>
      </c>
      <c r="AK121" s="42" t="s">
        <v>49</v>
      </c>
      <c r="AL121" s="43">
        <v>0</v>
      </c>
      <c r="AM121" s="16"/>
      <c r="AN121" s="44">
        <v>0</v>
      </c>
      <c r="AO121" s="44" t="s">
        <v>51</v>
      </c>
      <c r="AP121" s="45">
        <v>3</v>
      </c>
      <c r="AQ121" s="16"/>
      <c r="AR121" s="40">
        <v>0.10339999999999999</v>
      </c>
      <c r="AS121" s="40" t="s">
        <v>49</v>
      </c>
      <c r="AT121" s="41">
        <v>0</v>
      </c>
      <c r="AU121" s="16"/>
      <c r="AV121" s="46">
        <v>1.3300000000000001E-2</v>
      </c>
      <c r="AW121" s="46" t="s">
        <v>51</v>
      </c>
      <c r="AX121" s="47">
        <v>3</v>
      </c>
      <c r="AY121" s="16"/>
      <c r="AZ121" s="48" t="s">
        <v>52</v>
      </c>
      <c r="BA121" s="48" t="s">
        <v>49</v>
      </c>
      <c r="BB121" s="49">
        <v>0</v>
      </c>
      <c r="BC121" s="16"/>
      <c r="BD121" s="50"/>
    </row>
    <row r="122" spans="1:56" ht="15.6" customHeight="1" thickBot="1" x14ac:dyDescent="0.35">
      <c r="A122" s="245" t="s">
        <v>174</v>
      </c>
      <c r="B122" s="228">
        <v>936677</v>
      </c>
      <c r="C122" s="52" t="s">
        <v>48</v>
      </c>
      <c r="D122" s="26">
        <v>254.63000000000002</v>
      </c>
      <c r="E122" s="26">
        <v>8.4499999999999993</v>
      </c>
      <c r="F122" s="53">
        <v>13.67</v>
      </c>
      <c r="G122" s="53">
        <v>12.75</v>
      </c>
      <c r="H122" s="28">
        <f t="shared" si="9"/>
        <v>289.50000000000006</v>
      </c>
      <c r="I122" s="29">
        <f t="shared" si="8"/>
        <v>263.08000000000004</v>
      </c>
      <c r="J122" s="29">
        <v>0.86</v>
      </c>
      <c r="K122" s="30">
        <v>13.67</v>
      </c>
      <c r="L122" s="272">
        <v>3</v>
      </c>
      <c r="M122" s="273">
        <f t="shared" si="7"/>
        <v>280.61000000000007</v>
      </c>
      <c r="N122" s="16"/>
      <c r="O122" s="252" t="s">
        <v>51</v>
      </c>
      <c r="P122" s="274">
        <v>1</v>
      </c>
      <c r="Q122" s="275">
        <v>3</v>
      </c>
      <c r="R122" s="16"/>
      <c r="S122" s="35" t="s">
        <v>51</v>
      </c>
      <c r="T122" s="35" t="s">
        <v>49</v>
      </c>
      <c r="U122" s="35" t="s">
        <v>49</v>
      </c>
      <c r="V122" s="289" t="s">
        <v>49</v>
      </c>
      <c r="W122" s="289" t="s">
        <v>51</v>
      </c>
      <c r="X122" s="295">
        <v>1</v>
      </c>
      <c r="Y122" s="16"/>
      <c r="Z122" s="37">
        <v>3.25</v>
      </c>
      <c r="AA122" s="37" t="s">
        <v>49</v>
      </c>
      <c r="AB122" s="37" t="s">
        <v>52</v>
      </c>
      <c r="AC122" s="38">
        <v>0</v>
      </c>
      <c r="AD122" s="16"/>
      <c r="AE122" s="39">
        <v>-1.1605425</v>
      </c>
      <c r="AF122" s="40">
        <v>-0.26324513450982173</v>
      </c>
      <c r="AG122" s="40" t="s">
        <v>49</v>
      </c>
      <c r="AH122" s="41">
        <v>0</v>
      </c>
      <c r="AI122" s="16"/>
      <c r="AJ122" s="42">
        <v>0.60150000000000003</v>
      </c>
      <c r="AK122" s="42" t="s">
        <v>49</v>
      </c>
      <c r="AL122" s="43">
        <v>0</v>
      </c>
      <c r="AM122" s="16"/>
      <c r="AN122" s="44">
        <v>8.43E-2</v>
      </c>
      <c r="AO122" s="44" t="s">
        <v>49</v>
      </c>
      <c r="AP122" s="45">
        <v>0</v>
      </c>
      <c r="AQ122" s="16"/>
      <c r="AR122" s="40">
        <v>7.1300000000000002E-2</v>
      </c>
      <c r="AS122" s="40" t="s">
        <v>49</v>
      </c>
      <c r="AT122" s="41">
        <v>0</v>
      </c>
      <c r="AU122" s="16"/>
      <c r="AV122" s="46">
        <v>2.1000000000000001E-2</v>
      </c>
      <c r="AW122" s="46" t="s">
        <v>49</v>
      </c>
      <c r="AX122" s="47">
        <v>0</v>
      </c>
      <c r="AY122" s="16"/>
      <c r="AZ122" s="48">
        <v>0.85</v>
      </c>
      <c r="BA122" s="48" t="s">
        <v>51</v>
      </c>
      <c r="BB122" s="49">
        <v>3</v>
      </c>
      <c r="BC122" s="16"/>
      <c r="BD122" s="50"/>
    </row>
    <row r="123" spans="1:56" ht="15.6" customHeight="1" thickBot="1" x14ac:dyDescent="0.35">
      <c r="A123" s="108" t="s">
        <v>175</v>
      </c>
      <c r="B123" s="52">
        <v>706957</v>
      </c>
      <c r="C123" s="52" t="s">
        <v>48</v>
      </c>
      <c r="D123" s="26">
        <v>246.3</v>
      </c>
      <c r="E123" s="26">
        <v>8.4499999999999993</v>
      </c>
      <c r="F123" s="53">
        <v>13.67</v>
      </c>
      <c r="G123" s="53">
        <v>0</v>
      </c>
      <c r="H123" s="28">
        <f t="shared" si="9"/>
        <v>268.42</v>
      </c>
      <c r="I123" s="29">
        <f t="shared" si="8"/>
        <v>254.75</v>
      </c>
      <c r="J123" s="29">
        <v>0.86</v>
      </c>
      <c r="K123" s="30">
        <v>13.67</v>
      </c>
      <c r="L123" s="30">
        <v>6</v>
      </c>
      <c r="M123" s="31">
        <f t="shared" si="7"/>
        <v>275.28000000000003</v>
      </c>
      <c r="N123" s="16"/>
      <c r="O123" s="32" t="s">
        <v>51</v>
      </c>
      <c r="P123" s="33">
        <v>2</v>
      </c>
      <c r="Q123" s="34">
        <v>6</v>
      </c>
      <c r="R123" s="16"/>
      <c r="S123" s="35" t="s">
        <v>51</v>
      </c>
      <c r="T123" s="35" t="s">
        <v>49</v>
      </c>
      <c r="U123" s="35" t="s">
        <v>49</v>
      </c>
      <c r="V123" s="35" t="s">
        <v>49</v>
      </c>
      <c r="W123" s="35" t="s">
        <v>51</v>
      </c>
      <c r="X123" s="36">
        <v>2</v>
      </c>
      <c r="Y123" s="16"/>
      <c r="Z123" s="37">
        <v>3.37</v>
      </c>
      <c r="AA123" s="37" t="s">
        <v>49</v>
      </c>
      <c r="AB123" s="37" t="s">
        <v>52</v>
      </c>
      <c r="AC123" s="38">
        <v>0</v>
      </c>
      <c r="AD123" s="16"/>
      <c r="AE123" s="39">
        <v>1.1282500000000084E-2</v>
      </c>
      <c r="AF123" s="40">
        <v>3.362199726434827E-3</v>
      </c>
      <c r="AG123" s="40" t="s">
        <v>49</v>
      </c>
      <c r="AH123" s="41">
        <v>0</v>
      </c>
      <c r="AI123" s="16"/>
      <c r="AJ123" s="42">
        <v>0.49280000000000002</v>
      </c>
      <c r="AK123" s="42" t="s">
        <v>49</v>
      </c>
      <c r="AL123" s="43">
        <v>0</v>
      </c>
      <c r="AM123" s="16"/>
      <c r="AN123" s="44">
        <v>6.0899999999999996E-2</v>
      </c>
      <c r="AO123" s="44" t="s">
        <v>49</v>
      </c>
      <c r="AP123" s="45">
        <v>0</v>
      </c>
      <c r="AQ123" s="16"/>
      <c r="AR123" s="40">
        <v>8.0500000000000002E-2</v>
      </c>
      <c r="AS123" s="40" t="s">
        <v>49</v>
      </c>
      <c r="AT123" s="41">
        <v>0</v>
      </c>
      <c r="AU123" s="16"/>
      <c r="AV123" s="46">
        <v>1.1200000000000002E-2</v>
      </c>
      <c r="AW123" s="46" t="s">
        <v>51</v>
      </c>
      <c r="AX123" s="47">
        <v>3</v>
      </c>
      <c r="AY123" s="16"/>
      <c r="AZ123" s="48">
        <v>0.91</v>
      </c>
      <c r="BA123" s="48" t="s">
        <v>51</v>
      </c>
      <c r="BB123" s="49">
        <v>3</v>
      </c>
      <c r="BC123" s="16"/>
      <c r="BD123" s="50"/>
    </row>
    <row r="124" spans="1:56" ht="15.6" customHeight="1" thickBot="1" x14ac:dyDescent="0.35">
      <c r="A124" s="56" t="s">
        <v>176</v>
      </c>
      <c r="B124" s="52">
        <v>930636</v>
      </c>
      <c r="C124" s="52" t="s">
        <v>48</v>
      </c>
      <c r="D124" s="26">
        <v>278.83</v>
      </c>
      <c r="E124" s="26">
        <v>8.4499999999999993</v>
      </c>
      <c r="F124" s="53">
        <v>13.67</v>
      </c>
      <c r="G124" s="53">
        <v>12.75</v>
      </c>
      <c r="H124" s="28">
        <f t="shared" si="9"/>
        <v>313.7</v>
      </c>
      <c r="I124" s="29">
        <f t="shared" si="8"/>
        <v>287.27999999999997</v>
      </c>
      <c r="J124" s="29">
        <v>0.86</v>
      </c>
      <c r="K124" s="30">
        <v>13.67</v>
      </c>
      <c r="L124" s="30">
        <v>0</v>
      </c>
      <c r="M124" s="31">
        <f t="shared" si="7"/>
        <v>301.81</v>
      </c>
      <c r="N124" s="16"/>
      <c r="O124" s="32" t="s">
        <v>49</v>
      </c>
      <c r="P124" s="33" t="s">
        <v>50</v>
      </c>
      <c r="Q124" s="34">
        <v>0</v>
      </c>
      <c r="R124" s="16"/>
      <c r="S124" s="35" t="s">
        <v>51</v>
      </c>
      <c r="T124" s="35" t="s">
        <v>49</v>
      </c>
      <c r="U124" s="35" t="s">
        <v>51</v>
      </c>
      <c r="V124" s="35" t="s">
        <v>49</v>
      </c>
      <c r="W124" s="35" t="s">
        <v>49</v>
      </c>
      <c r="X124" s="36" t="s">
        <v>50</v>
      </c>
      <c r="Y124" s="16"/>
      <c r="Z124" s="37">
        <v>3.37</v>
      </c>
      <c r="AA124" s="37" t="s">
        <v>49</v>
      </c>
      <c r="AB124" s="37" t="s">
        <v>52</v>
      </c>
      <c r="AC124" s="38">
        <v>0</v>
      </c>
      <c r="AD124" s="16"/>
      <c r="AE124" s="39">
        <v>-0.78913000000000011</v>
      </c>
      <c r="AF124" s="40">
        <v>-0.18963339977819674</v>
      </c>
      <c r="AG124" s="40" t="s">
        <v>49</v>
      </c>
      <c r="AH124" s="41">
        <v>0</v>
      </c>
      <c r="AI124" s="16"/>
      <c r="AJ124" s="42">
        <v>0.81930000000000003</v>
      </c>
      <c r="AK124" s="42" t="s">
        <v>49</v>
      </c>
      <c r="AL124" s="43">
        <v>0</v>
      </c>
      <c r="AM124" s="16"/>
      <c r="AN124" s="44">
        <v>5.9800000000000006E-2</v>
      </c>
      <c r="AO124" s="44" t="s">
        <v>49</v>
      </c>
      <c r="AP124" s="45">
        <v>0</v>
      </c>
      <c r="AQ124" s="16"/>
      <c r="AR124" s="40">
        <v>5.8099999999999999E-2</v>
      </c>
      <c r="AS124" s="40" t="s">
        <v>49</v>
      </c>
      <c r="AT124" s="41">
        <v>0</v>
      </c>
      <c r="AU124" s="16"/>
      <c r="AV124" s="46">
        <v>2.9500000000000002E-2</v>
      </c>
      <c r="AW124" s="46" t="s">
        <v>49</v>
      </c>
      <c r="AX124" s="47">
        <v>0</v>
      </c>
      <c r="AY124" s="16"/>
      <c r="AZ124" s="48">
        <v>0.88</v>
      </c>
      <c r="BA124" s="48" t="s">
        <v>51</v>
      </c>
      <c r="BB124" s="49">
        <v>3</v>
      </c>
      <c r="BC124" s="16"/>
      <c r="BD124" s="50"/>
    </row>
    <row r="125" spans="1:56" ht="15.6" customHeight="1" thickBot="1" x14ac:dyDescent="0.35">
      <c r="A125" s="109" t="s">
        <v>177</v>
      </c>
      <c r="B125" s="52">
        <v>676489</v>
      </c>
      <c r="C125" s="52" t="s">
        <v>48</v>
      </c>
      <c r="D125" s="26">
        <v>260.24</v>
      </c>
      <c r="E125" s="26">
        <v>8.4499999999999993</v>
      </c>
      <c r="F125" s="53">
        <v>13.67</v>
      </c>
      <c r="G125" s="53">
        <v>16.5</v>
      </c>
      <c r="H125" s="28">
        <f t="shared" si="9"/>
        <v>298.86</v>
      </c>
      <c r="I125" s="29">
        <f t="shared" si="8"/>
        <v>268.69</v>
      </c>
      <c r="J125" s="29">
        <v>0.86</v>
      </c>
      <c r="K125" s="30">
        <v>13.67</v>
      </c>
      <c r="L125" s="30">
        <v>16.5</v>
      </c>
      <c r="M125" s="31">
        <f t="shared" si="7"/>
        <v>299.72000000000003</v>
      </c>
      <c r="N125" s="16"/>
      <c r="O125" s="32" t="s">
        <v>51</v>
      </c>
      <c r="P125" s="33">
        <v>5</v>
      </c>
      <c r="Q125" s="34">
        <v>16.5</v>
      </c>
      <c r="R125" s="16"/>
      <c r="S125" s="35" t="s">
        <v>51</v>
      </c>
      <c r="T125" s="35" t="s">
        <v>49</v>
      </c>
      <c r="U125" s="35" t="s">
        <v>49</v>
      </c>
      <c r="V125" s="35" t="s">
        <v>49</v>
      </c>
      <c r="W125" s="35" t="s">
        <v>51</v>
      </c>
      <c r="X125" s="36">
        <v>5</v>
      </c>
      <c r="Y125" s="16"/>
      <c r="Z125" s="37">
        <v>3.83</v>
      </c>
      <c r="AA125" s="37" t="s">
        <v>51</v>
      </c>
      <c r="AB125" s="37" t="s">
        <v>62</v>
      </c>
      <c r="AC125" s="38">
        <v>4.5</v>
      </c>
      <c r="AD125" s="16"/>
      <c r="AE125" s="39">
        <v>-4.1522500000000129E-2</v>
      </c>
      <c r="AF125" s="40">
        <v>-1.0714301841538805E-2</v>
      </c>
      <c r="AG125" s="40" t="s">
        <v>49</v>
      </c>
      <c r="AH125" s="41">
        <v>0</v>
      </c>
      <c r="AI125" s="16"/>
      <c r="AJ125" s="42">
        <v>0.47950000000000004</v>
      </c>
      <c r="AK125" s="42" t="s">
        <v>49</v>
      </c>
      <c r="AL125" s="43">
        <v>0</v>
      </c>
      <c r="AM125" s="16"/>
      <c r="AN125" s="44">
        <v>3.5000000000000003E-2</v>
      </c>
      <c r="AO125" s="44" t="s">
        <v>51</v>
      </c>
      <c r="AP125" s="45">
        <v>3</v>
      </c>
      <c r="AQ125" s="16"/>
      <c r="AR125" s="40">
        <v>3.7699999999999997E-2</v>
      </c>
      <c r="AS125" s="40" t="s">
        <v>51</v>
      </c>
      <c r="AT125" s="41">
        <v>3</v>
      </c>
      <c r="AU125" s="16"/>
      <c r="AV125" s="46">
        <v>1.34E-2</v>
      </c>
      <c r="AW125" s="46" t="s">
        <v>51</v>
      </c>
      <c r="AX125" s="47">
        <v>3</v>
      </c>
      <c r="AY125" s="16"/>
      <c r="AZ125" s="48">
        <v>0.9</v>
      </c>
      <c r="BA125" s="48" t="s">
        <v>51</v>
      </c>
      <c r="BB125" s="49">
        <v>3</v>
      </c>
      <c r="BC125" s="16"/>
      <c r="BD125" s="50"/>
    </row>
    <row r="126" spans="1:56" ht="15.6" customHeight="1" thickBot="1" x14ac:dyDescent="0.35">
      <c r="A126" s="110" t="s">
        <v>178</v>
      </c>
      <c r="B126" s="111">
        <v>977764</v>
      </c>
      <c r="C126" s="52" t="s">
        <v>48</v>
      </c>
      <c r="D126" s="26">
        <v>261.51</v>
      </c>
      <c r="E126" s="26">
        <v>8.4499999999999993</v>
      </c>
      <c r="F126" s="53">
        <v>13.67</v>
      </c>
      <c r="G126" s="53">
        <v>9</v>
      </c>
      <c r="H126" s="28">
        <f t="shared" si="9"/>
        <v>292.63</v>
      </c>
      <c r="I126" s="29">
        <f t="shared" si="8"/>
        <v>269.95999999999998</v>
      </c>
      <c r="J126" s="29">
        <v>0.86</v>
      </c>
      <c r="K126" s="30">
        <v>13.67</v>
      </c>
      <c r="L126" s="30">
        <v>12</v>
      </c>
      <c r="M126" s="31">
        <f t="shared" si="7"/>
        <v>296.49</v>
      </c>
      <c r="N126" s="16"/>
      <c r="O126" s="32" t="s">
        <v>51</v>
      </c>
      <c r="P126" s="33">
        <v>4</v>
      </c>
      <c r="Q126" s="34">
        <v>12</v>
      </c>
      <c r="R126" s="16"/>
      <c r="S126" s="35" t="s">
        <v>51</v>
      </c>
      <c r="T126" s="35" t="s">
        <v>49</v>
      </c>
      <c r="U126" s="35" t="s">
        <v>49</v>
      </c>
      <c r="V126" s="35" t="s">
        <v>49</v>
      </c>
      <c r="W126" s="35" t="s">
        <v>51</v>
      </c>
      <c r="X126" s="36">
        <v>4</v>
      </c>
      <c r="Y126" s="16"/>
      <c r="Z126" s="37">
        <v>3.63</v>
      </c>
      <c r="AA126" s="37" t="s">
        <v>49</v>
      </c>
      <c r="AB126" s="37" t="s">
        <v>82</v>
      </c>
      <c r="AC126" s="38">
        <v>0</v>
      </c>
      <c r="AD126" s="16"/>
      <c r="AE126" s="39">
        <v>3.6291299999999995</v>
      </c>
      <c r="AF126" s="40" t="s">
        <v>52</v>
      </c>
      <c r="AG126" s="40" t="s">
        <v>49</v>
      </c>
      <c r="AH126" s="41">
        <v>0</v>
      </c>
      <c r="AI126" s="16"/>
      <c r="AJ126" s="42" t="s">
        <v>54</v>
      </c>
      <c r="AK126" s="42" t="s">
        <v>49</v>
      </c>
      <c r="AL126" s="43">
        <v>0</v>
      </c>
      <c r="AM126" s="16"/>
      <c r="AN126" s="44">
        <v>2.8199999999999999E-2</v>
      </c>
      <c r="AO126" s="44" t="s">
        <v>51</v>
      </c>
      <c r="AP126" s="45">
        <v>3</v>
      </c>
      <c r="AQ126" s="16"/>
      <c r="AR126" s="40">
        <v>3.44E-2</v>
      </c>
      <c r="AS126" s="40" t="s">
        <v>51</v>
      </c>
      <c r="AT126" s="41">
        <v>3</v>
      </c>
      <c r="AU126" s="16"/>
      <c r="AV126" s="46">
        <v>1.5300000000000001E-2</v>
      </c>
      <c r="AW126" s="46" t="s">
        <v>51</v>
      </c>
      <c r="AX126" s="47">
        <v>3</v>
      </c>
      <c r="AY126" s="16"/>
      <c r="AZ126" s="48">
        <v>0.86</v>
      </c>
      <c r="BA126" s="48" t="s">
        <v>51</v>
      </c>
      <c r="BB126" s="49">
        <v>3</v>
      </c>
      <c r="BC126" s="16"/>
      <c r="BD126" s="50"/>
    </row>
    <row r="127" spans="1:56" ht="15.6" customHeight="1" thickBot="1" x14ac:dyDescent="0.35">
      <c r="A127" s="95" t="s">
        <v>179</v>
      </c>
      <c r="B127" s="112">
        <v>848581</v>
      </c>
      <c r="C127" s="52" t="s">
        <v>48</v>
      </c>
      <c r="D127" s="26">
        <v>248.76000000000002</v>
      </c>
      <c r="E127" s="26">
        <v>8.4499999999999993</v>
      </c>
      <c r="F127" s="58">
        <v>13.67</v>
      </c>
      <c r="G127" s="53">
        <v>0</v>
      </c>
      <c r="H127" s="28">
        <f t="shared" si="9"/>
        <v>270.88000000000005</v>
      </c>
      <c r="I127" s="29">
        <f t="shared" si="8"/>
        <v>257.21000000000004</v>
      </c>
      <c r="J127" s="29">
        <v>0.86</v>
      </c>
      <c r="K127" s="30">
        <v>13.67</v>
      </c>
      <c r="L127" s="30">
        <v>13.5</v>
      </c>
      <c r="M127" s="31">
        <f t="shared" si="7"/>
        <v>285.24000000000007</v>
      </c>
      <c r="N127" s="16"/>
      <c r="O127" s="32" t="s">
        <v>51</v>
      </c>
      <c r="P127" s="33">
        <v>4</v>
      </c>
      <c r="Q127" s="34">
        <v>13.5</v>
      </c>
      <c r="R127" s="16"/>
      <c r="S127" s="35" t="s">
        <v>51</v>
      </c>
      <c r="T127" s="35" t="s">
        <v>49</v>
      </c>
      <c r="U127" s="35" t="s">
        <v>49</v>
      </c>
      <c r="V127" s="35" t="s">
        <v>49</v>
      </c>
      <c r="W127" s="35" t="s">
        <v>51</v>
      </c>
      <c r="X127" s="36">
        <v>4</v>
      </c>
      <c r="Y127" s="16"/>
      <c r="Z127" s="37">
        <v>3.97</v>
      </c>
      <c r="AA127" s="37" t="s">
        <v>51</v>
      </c>
      <c r="AB127" s="37" t="s">
        <v>62</v>
      </c>
      <c r="AC127" s="38">
        <v>4.5</v>
      </c>
      <c r="AD127" s="16"/>
      <c r="AE127" s="39">
        <v>-0.13023249999999997</v>
      </c>
      <c r="AF127" s="40">
        <v>-3.177619234682548E-2</v>
      </c>
      <c r="AG127" s="40" t="s">
        <v>49</v>
      </c>
      <c r="AH127" s="41">
        <v>0</v>
      </c>
      <c r="AI127" s="16"/>
      <c r="AJ127" s="42">
        <v>0.59650000000000003</v>
      </c>
      <c r="AK127" s="42" t="s">
        <v>49</v>
      </c>
      <c r="AL127" s="43">
        <v>0</v>
      </c>
      <c r="AM127" s="16"/>
      <c r="AN127" s="44">
        <v>3.9399999999999998E-2</v>
      </c>
      <c r="AO127" s="44" t="s">
        <v>51</v>
      </c>
      <c r="AP127" s="45">
        <v>3</v>
      </c>
      <c r="AQ127" s="16"/>
      <c r="AR127" s="40">
        <v>2.12E-2</v>
      </c>
      <c r="AS127" s="40" t="s">
        <v>51</v>
      </c>
      <c r="AT127" s="41">
        <v>3</v>
      </c>
      <c r="AU127" s="16"/>
      <c r="AV127" s="46">
        <v>1.9599999999999999E-2</v>
      </c>
      <c r="AW127" s="46" t="s">
        <v>49</v>
      </c>
      <c r="AX127" s="47">
        <v>0</v>
      </c>
      <c r="AY127" s="16"/>
      <c r="AZ127" s="48">
        <v>0.86</v>
      </c>
      <c r="BA127" s="48" t="s">
        <v>51</v>
      </c>
      <c r="BB127" s="49">
        <v>3</v>
      </c>
      <c r="BC127" s="16"/>
      <c r="BD127" s="50"/>
    </row>
    <row r="128" spans="1:56" ht="15.6" customHeight="1" thickBot="1" x14ac:dyDescent="0.35">
      <c r="A128" s="113" t="s">
        <v>180</v>
      </c>
      <c r="B128" s="114">
        <v>937592</v>
      </c>
      <c r="C128" s="52" t="s">
        <v>48</v>
      </c>
      <c r="D128" s="26">
        <v>265.01</v>
      </c>
      <c r="E128" s="26">
        <v>8.4499999999999993</v>
      </c>
      <c r="F128" s="53">
        <v>13.67</v>
      </c>
      <c r="G128" s="53">
        <v>6.75</v>
      </c>
      <c r="H128" s="28">
        <f t="shared" si="9"/>
        <v>293.88</v>
      </c>
      <c r="I128" s="29">
        <f t="shared" si="8"/>
        <v>273.45999999999998</v>
      </c>
      <c r="J128" s="29">
        <v>0.86</v>
      </c>
      <c r="K128" s="30">
        <v>13.67</v>
      </c>
      <c r="L128" s="30">
        <v>6.75</v>
      </c>
      <c r="M128" s="31">
        <f t="shared" si="7"/>
        <v>294.74</v>
      </c>
      <c r="N128" s="16"/>
      <c r="O128" s="32" t="s">
        <v>51</v>
      </c>
      <c r="P128" s="33">
        <v>1</v>
      </c>
      <c r="Q128" s="34">
        <v>6.75</v>
      </c>
      <c r="R128" s="16"/>
      <c r="S128" s="35" t="s">
        <v>51</v>
      </c>
      <c r="T128" s="35" t="s">
        <v>49</v>
      </c>
      <c r="U128" s="35" t="s">
        <v>49</v>
      </c>
      <c r="V128" s="35" t="s">
        <v>49</v>
      </c>
      <c r="W128" s="35" t="s">
        <v>51</v>
      </c>
      <c r="X128" s="36">
        <v>1</v>
      </c>
      <c r="Y128" s="16"/>
      <c r="Z128" s="37">
        <v>4.42</v>
      </c>
      <c r="AA128" s="37" t="s">
        <v>51</v>
      </c>
      <c r="AB128" s="37" t="s">
        <v>60</v>
      </c>
      <c r="AC128" s="38">
        <v>6.75</v>
      </c>
      <c r="AD128" s="16"/>
      <c r="AE128" s="39">
        <v>-0.87155750000000065</v>
      </c>
      <c r="AF128" s="40">
        <v>-0.16460957618899683</v>
      </c>
      <c r="AG128" s="40" t="s">
        <v>49</v>
      </c>
      <c r="AH128" s="41">
        <v>0</v>
      </c>
      <c r="AI128" s="16"/>
      <c r="AJ128" s="42">
        <v>0.78500000000000003</v>
      </c>
      <c r="AK128" s="42" t="s">
        <v>49</v>
      </c>
      <c r="AL128" s="43">
        <v>0</v>
      </c>
      <c r="AM128" s="16"/>
      <c r="AN128" s="44" t="s">
        <v>69</v>
      </c>
      <c r="AO128" s="44" t="s">
        <v>49</v>
      </c>
      <c r="AP128" s="45">
        <v>0</v>
      </c>
      <c r="AQ128" s="16"/>
      <c r="AR128" s="40" t="s">
        <v>69</v>
      </c>
      <c r="AS128" s="40" t="s">
        <v>49</v>
      </c>
      <c r="AT128" s="41">
        <v>0</v>
      </c>
      <c r="AU128" s="16"/>
      <c r="AV128" s="46" t="s">
        <v>69</v>
      </c>
      <c r="AW128" s="46" t="s">
        <v>49</v>
      </c>
      <c r="AX128" s="47">
        <v>0</v>
      </c>
      <c r="AY128" s="16"/>
      <c r="AZ128" s="48" t="s">
        <v>52</v>
      </c>
      <c r="BA128" s="48" t="s">
        <v>49</v>
      </c>
      <c r="BB128" s="49">
        <v>0</v>
      </c>
      <c r="BC128" s="16"/>
      <c r="BD128" s="50"/>
    </row>
    <row r="129" spans="1:56" ht="15.6" customHeight="1" thickBot="1" x14ac:dyDescent="0.35">
      <c r="A129" s="95" t="s">
        <v>181</v>
      </c>
      <c r="B129" s="52">
        <v>808652</v>
      </c>
      <c r="C129" s="52" t="s">
        <v>48</v>
      </c>
      <c r="D129" s="26">
        <v>259.43</v>
      </c>
      <c r="E129" s="26">
        <v>8.4499999999999993</v>
      </c>
      <c r="F129" s="53">
        <v>13.67</v>
      </c>
      <c r="G129" s="53">
        <v>6</v>
      </c>
      <c r="H129" s="28">
        <f t="shared" si="9"/>
        <v>287.55</v>
      </c>
      <c r="I129" s="29">
        <f t="shared" si="8"/>
        <v>267.88</v>
      </c>
      <c r="J129" s="29">
        <v>0.86</v>
      </c>
      <c r="K129" s="30">
        <v>13.67</v>
      </c>
      <c r="L129" s="30">
        <v>10.25</v>
      </c>
      <c r="M129" s="31">
        <f t="shared" si="7"/>
        <v>292.66000000000003</v>
      </c>
      <c r="N129" s="16"/>
      <c r="O129" s="32" t="s">
        <v>51</v>
      </c>
      <c r="P129" s="33">
        <v>4</v>
      </c>
      <c r="Q129" s="34">
        <v>10.25</v>
      </c>
      <c r="R129" s="16"/>
      <c r="S129" s="35" t="s">
        <v>51</v>
      </c>
      <c r="T129" s="35" t="s">
        <v>49</v>
      </c>
      <c r="U129" s="35" t="s">
        <v>49</v>
      </c>
      <c r="V129" s="35" t="s">
        <v>49</v>
      </c>
      <c r="W129" s="35" t="s">
        <v>51</v>
      </c>
      <c r="X129" s="36">
        <v>4</v>
      </c>
      <c r="Y129" s="16"/>
      <c r="Z129" s="37">
        <v>3.62</v>
      </c>
      <c r="AA129" s="37" t="s">
        <v>49</v>
      </c>
      <c r="AB129" s="37" t="s">
        <v>82</v>
      </c>
      <c r="AC129" s="38">
        <v>0</v>
      </c>
      <c r="AD129" s="16"/>
      <c r="AE129" s="39">
        <v>7.4442499999999523E-2</v>
      </c>
      <c r="AF129" s="40">
        <v>2.0976158876950816E-2</v>
      </c>
      <c r="AG129" s="40" t="s">
        <v>51</v>
      </c>
      <c r="AH129" s="41">
        <v>1.25</v>
      </c>
      <c r="AI129" s="16"/>
      <c r="AJ129" s="42">
        <v>0.45799999999999996</v>
      </c>
      <c r="AK129" s="42" t="s">
        <v>49</v>
      </c>
      <c r="AL129" s="43">
        <v>0</v>
      </c>
      <c r="AM129" s="16"/>
      <c r="AN129" s="44">
        <v>3.0600000000000002E-2</v>
      </c>
      <c r="AO129" s="44" t="s">
        <v>51</v>
      </c>
      <c r="AP129" s="45">
        <v>3</v>
      </c>
      <c r="AQ129" s="16"/>
      <c r="AR129" s="40">
        <v>4.9400000000000006E-2</v>
      </c>
      <c r="AS129" s="40" t="s">
        <v>51</v>
      </c>
      <c r="AT129" s="41">
        <v>3</v>
      </c>
      <c r="AU129" s="16"/>
      <c r="AV129" s="46">
        <v>2.4399999999999998E-2</v>
      </c>
      <c r="AW129" s="46" t="s">
        <v>49</v>
      </c>
      <c r="AX129" s="47">
        <v>0</v>
      </c>
      <c r="AY129" s="16"/>
      <c r="AZ129" s="48">
        <v>0.86</v>
      </c>
      <c r="BA129" s="48" t="s">
        <v>51</v>
      </c>
      <c r="BB129" s="49">
        <v>3</v>
      </c>
      <c r="BC129" s="16"/>
      <c r="BD129" s="50"/>
    </row>
    <row r="130" spans="1:56" ht="15.6" customHeight="1" thickBot="1" x14ac:dyDescent="0.35">
      <c r="A130" s="115" t="s">
        <v>182</v>
      </c>
      <c r="B130" s="111">
        <v>977926</v>
      </c>
      <c r="C130" s="52" t="s">
        <v>48</v>
      </c>
      <c r="D130" s="26">
        <v>244.60000000000002</v>
      </c>
      <c r="E130" s="26">
        <v>8.4499999999999993</v>
      </c>
      <c r="F130" s="53">
        <v>13.67</v>
      </c>
      <c r="G130" s="53">
        <v>6</v>
      </c>
      <c r="H130" s="28">
        <f t="shared" si="9"/>
        <v>272.72000000000003</v>
      </c>
      <c r="I130" s="29">
        <f t="shared" si="8"/>
        <v>253.05</v>
      </c>
      <c r="J130" s="29">
        <v>0.86</v>
      </c>
      <c r="K130" s="30">
        <v>13.67</v>
      </c>
      <c r="L130" s="30">
        <v>6</v>
      </c>
      <c r="M130" s="31">
        <f t="shared" si="7"/>
        <v>273.58000000000004</v>
      </c>
      <c r="N130" s="16"/>
      <c r="O130" s="32" t="s">
        <v>51</v>
      </c>
      <c r="P130" s="33">
        <v>2</v>
      </c>
      <c r="Q130" s="34">
        <v>6</v>
      </c>
      <c r="R130" s="16"/>
      <c r="S130" s="35" t="s">
        <v>51</v>
      </c>
      <c r="T130" s="35" t="s">
        <v>49</v>
      </c>
      <c r="U130" s="35" t="s">
        <v>49</v>
      </c>
      <c r="V130" s="35" t="s">
        <v>49</v>
      </c>
      <c r="W130" s="35" t="s">
        <v>51</v>
      </c>
      <c r="X130" s="36">
        <v>2</v>
      </c>
      <c r="Y130" s="16"/>
      <c r="Z130" s="37">
        <v>3.07</v>
      </c>
      <c r="AA130" s="37" t="s">
        <v>49</v>
      </c>
      <c r="AB130" s="37" t="s">
        <v>52</v>
      </c>
      <c r="AC130" s="38">
        <v>0</v>
      </c>
      <c r="AD130" s="16"/>
      <c r="AE130" s="39">
        <v>-0.11973500000000037</v>
      </c>
      <c r="AF130" s="40">
        <v>-3.7566926922781387E-2</v>
      </c>
      <c r="AG130" s="40" t="s">
        <v>49</v>
      </c>
      <c r="AH130" s="41">
        <v>0</v>
      </c>
      <c r="AI130" s="16"/>
      <c r="AJ130" s="42">
        <v>0.435</v>
      </c>
      <c r="AK130" s="42" t="s">
        <v>49</v>
      </c>
      <c r="AL130" s="43">
        <v>0</v>
      </c>
      <c r="AM130" s="16"/>
      <c r="AN130" s="44">
        <v>5.1699999999999996E-2</v>
      </c>
      <c r="AO130" s="44" t="s">
        <v>51</v>
      </c>
      <c r="AP130" s="45">
        <v>3</v>
      </c>
      <c r="AQ130" s="16"/>
      <c r="AR130" s="40">
        <v>5.9299999999999999E-2</v>
      </c>
      <c r="AS130" s="40" t="s">
        <v>49</v>
      </c>
      <c r="AT130" s="41">
        <v>0</v>
      </c>
      <c r="AU130" s="16"/>
      <c r="AV130" s="46">
        <v>2.0199999999999999E-2</v>
      </c>
      <c r="AW130" s="46" t="s">
        <v>49</v>
      </c>
      <c r="AX130" s="47">
        <v>0</v>
      </c>
      <c r="AY130" s="16"/>
      <c r="AZ130" s="48">
        <v>0.86</v>
      </c>
      <c r="BA130" s="48" t="s">
        <v>51</v>
      </c>
      <c r="BB130" s="49">
        <v>3</v>
      </c>
      <c r="BC130" s="16"/>
      <c r="BD130" s="50"/>
    </row>
    <row r="131" spans="1:56" ht="15.6" customHeight="1" thickBot="1" x14ac:dyDescent="0.35">
      <c r="A131" s="229" t="s">
        <v>183</v>
      </c>
      <c r="B131" s="227">
        <v>741639</v>
      </c>
      <c r="C131" s="228" t="s">
        <v>48</v>
      </c>
      <c r="D131" s="26">
        <v>251.55</v>
      </c>
      <c r="E131" s="26">
        <v>8.4499999999999993</v>
      </c>
      <c r="F131" s="53">
        <v>13.67</v>
      </c>
      <c r="G131" s="53">
        <v>0</v>
      </c>
      <c r="H131" s="28">
        <f t="shared" si="9"/>
        <v>273.67</v>
      </c>
      <c r="I131" s="29">
        <f t="shared" si="8"/>
        <v>260</v>
      </c>
      <c r="J131" s="29">
        <v>0.86</v>
      </c>
      <c r="K131" s="30">
        <v>13.67</v>
      </c>
      <c r="L131" s="30">
        <v>0</v>
      </c>
      <c r="M131" s="31">
        <f t="shared" si="7"/>
        <v>274.53000000000003</v>
      </c>
      <c r="N131" s="16"/>
      <c r="O131" s="70" t="s">
        <v>49</v>
      </c>
      <c r="P131" s="70" t="s">
        <v>50</v>
      </c>
      <c r="Q131" s="34">
        <v>0</v>
      </c>
      <c r="R131" s="16"/>
      <c r="S131" s="71" t="s">
        <v>49</v>
      </c>
      <c r="T131" s="71" t="s">
        <v>49</v>
      </c>
      <c r="U131" s="71" t="s">
        <v>49</v>
      </c>
      <c r="V131" s="71" t="s">
        <v>49</v>
      </c>
      <c r="W131" s="71" t="s">
        <v>49</v>
      </c>
      <c r="X131" s="71" t="s">
        <v>50</v>
      </c>
      <c r="Y131" s="16"/>
      <c r="Z131" s="72" t="s">
        <v>52</v>
      </c>
      <c r="AA131" s="73" t="s">
        <v>49</v>
      </c>
      <c r="AB131" s="73" t="s">
        <v>49</v>
      </c>
      <c r="AC131" s="74">
        <v>0</v>
      </c>
      <c r="AD131" s="16"/>
      <c r="AE131" s="75" t="s">
        <v>52</v>
      </c>
      <c r="AF131" s="75" t="s">
        <v>52</v>
      </c>
      <c r="AG131" s="75" t="s">
        <v>52</v>
      </c>
      <c r="AH131" s="76">
        <v>0</v>
      </c>
      <c r="AI131" s="16"/>
      <c r="AJ131" s="77" t="s">
        <v>52</v>
      </c>
      <c r="AK131" s="78" t="s">
        <v>49</v>
      </c>
      <c r="AL131" s="79">
        <v>0</v>
      </c>
      <c r="AM131" s="16"/>
      <c r="AN131" s="80" t="s">
        <v>52</v>
      </c>
      <c r="AO131" s="81" t="s">
        <v>49</v>
      </c>
      <c r="AP131" s="82">
        <v>0</v>
      </c>
      <c r="AQ131" s="16"/>
      <c r="AR131" s="83" t="s">
        <v>52</v>
      </c>
      <c r="AS131" s="84" t="s">
        <v>49</v>
      </c>
      <c r="AT131" s="76">
        <v>0</v>
      </c>
      <c r="AU131" s="16"/>
      <c r="AV131" s="85" t="s">
        <v>52</v>
      </c>
      <c r="AW131" s="86" t="s">
        <v>49</v>
      </c>
      <c r="AX131" s="87">
        <v>0</v>
      </c>
      <c r="AY131" s="16"/>
      <c r="AZ131" s="88" t="s">
        <v>52</v>
      </c>
      <c r="BA131" s="89" t="s">
        <v>49</v>
      </c>
      <c r="BB131" s="90">
        <v>0</v>
      </c>
      <c r="BC131" s="16"/>
      <c r="BD131" s="50"/>
    </row>
    <row r="132" spans="1:56" ht="15.6" customHeight="1" thickBot="1" x14ac:dyDescent="0.35">
      <c r="A132" s="51" t="s">
        <v>184</v>
      </c>
      <c r="B132" s="52">
        <v>734616</v>
      </c>
      <c r="C132" s="52" t="s">
        <v>48</v>
      </c>
      <c r="D132" s="26">
        <v>238.29000000000002</v>
      </c>
      <c r="E132" s="26">
        <v>8.4499999999999993</v>
      </c>
      <c r="F132" s="53">
        <v>13.67</v>
      </c>
      <c r="G132" s="53">
        <v>7.5</v>
      </c>
      <c r="H132" s="28">
        <f t="shared" si="9"/>
        <v>267.91000000000003</v>
      </c>
      <c r="I132" s="29">
        <f t="shared" si="8"/>
        <v>246.74</v>
      </c>
      <c r="J132" s="29">
        <v>0.86</v>
      </c>
      <c r="K132" s="30">
        <v>13.67</v>
      </c>
      <c r="L132" s="30">
        <v>14.75</v>
      </c>
      <c r="M132" s="31">
        <f t="shared" si="7"/>
        <v>276.02000000000004</v>
      </c>
      <c r="N132" s="16"/>
      <c r="O132" s="32" t="s">
        <v>51</v>
      </c>
      <c r="P132" s="33">
        <v>5</v>
      </c>
      <c r="Q132" s="34">
        <v>14.75</v>
      </c>
      <c r="R132" s="16"/>
      <c r="S132" s="35" t="s">
        <v>51</v>
      </c>
      <c r="T132" s="35" t="s">
        <v>49</v>
      </c>
      <c r="U132" s="35" t="s">
        <v>49</v>
      </c>
      <c r="V132" s="35" t="s">
        <v>49</v>
      </c>
      <c r="W132" s="35" t="s">
        <v>51</v>
      </c>
      <c r="X132" s="36">
        <v>5</v>
      </c>
      <c r="Y132" s="16"/>
      <c r="Z132" s="37">
        <v>4.03</v>
      </c>
      <c r="AA132" s="37" t="s">
        <v>51</v>
      </c>
      <c r="AB132" s="37" t="s">
        <v>62</v>
      </c>
      <c r="AC132" s="38">
        <v>4.5</v>
      </c>
      <c r="AD132" s="16"/>
      <c r="AE132" s="39">
        <v>3.7999999999999368E-2</v>
      </c>
      <c r="AF132" s="40">
        <v>9.5294400137422956E-3</v>
      </c>
      <c r="AG132" s="40" t="s">
        <v>51</v>
      </c>
      <c r="AH132" s="41">
        <v>1.25</v>
      </c>
      <c r="AI132" s="16"/>
      <c r="AJ132" s="42">
        <v>0.36080000000000001</v>
      </c>
      <c r="AK132" s="42" t="s">
        <v>49</v>
      </c>
      <c r="AL132" s="43">
        <v>0</v>
      </c>
      <c r="AM132" s="16"/>
      <c r="AN132" s="44">
        <v>3.39E-2</v>
      </c>
      <c r="AO132" s="44" t="s">
        <v>51</v>
      </c>
      <c r="AP132" s="45">
        <v>3</v>
      </c>
      <c r="AQ132" s="16"/>
      <c r="AR132" s="40">
        <v>5.2900000000000003E-2</v>
      </c>
      <c r="AS132" s="40" t="s">
        <v>51</v>
      </c>
      <c r="AT132" s="41">
        <v>3</v>
      </c>
      <c r="AU132" s="16"/>
      <c r="AV132" s="46">
        <v>2.4300000000000002E-2</v>
      </c>
      <c r="AW132" s="46" t="s">
        <v>49</v>
      </c>
      <c r="AX132" s="47">
        <v>0</v>
      </c>
      <c r="AY132" s="16"/>
      <c r="AZ132" s="48">
        <v>0.9</v>
      </c>
      <c r="BA132" s="48" t="s">
        <v>51</v>
      </c>
      <c r="BB132" s="49">
        <v>3</v>
      </c>
      <c r="BC132" s="16"/>
      <c r="BD132" s="50"/>
    </row>
    <row r="133" spans="1:56" ht="15.6" customHeight="1" thickBot="1" x14ac:dyDescent="0.35">
      <c r="A133" s="116" t="s">
        <v>185</v>
      </c>
      <c r="B133" s="52">
        <v>14613</v>
      </c>
      <c r="C133" s="52" t="s">
        <v>48</v>
      </c>
      <c r="D133" s="26">
        <v>248.43</v>
      </c>
      <c r="E133" s="26">
        <v>8.4499999999999993</v>
      </c>
      <c r="F133" s="53">
        <v>13.67</v>
      </c>
      <c r="G133" s="53">
        <v>12</v>
      </c>
      <c r="H133" s="28">
        <f t="shared" si="9"/>
        <v>282.55</v>
      </c>
      <c r="I133" s="29">
        <f t="shared" si="8"/>
        <v>256.88</v>
      </c>
      <c r="J133" s="29">
        <v>0.86</v>
      </c>
      <c r="K133" s="30">
        <v>13.67</v>
      </c>
      <c r="L133" s="30">
        <v>3</v>
      </c>
      <c r="M133" s="31">
        <f t="shared" ref="M133:M197" si="10">SUM(I133:L133)</f>
        <v>274.41000000000003</v>
      </c>
      <c r="N133" s="16"/>
      <c r="O133" s="32" t="s">
        <v>51</v>
      </c>
      <c r="P133" s="33">
        <v>1</v>
      </c>
      <c r="Q133" s="34">
        <v>3</v>
      </c>
      <c r="R133" s="16"/>
      <c r="S133" s="35" t="s">
        <v>51</v>
      </c>
      <c r="T133" s="35" t="s">
        <v>49</v>
      </c>
      <c r="U133" s="35" t="s">
        <v>49</v>
      </c>
      <c r="V133" s="35" t="s">
        <v>49</v>
      </c>
      <c r="W133" s="35" t="s">
        <v>51</v>
      </c>
      <c r="X133" s="36">
        <v>1</v>
      </c>
      <c r="Y133" s="16"/>
      <c r="Z133" s="37">
        <v>3.22</v>
      </c>
      <c r="AA133" s="37" t="s">
        <v>49</v>
      </c>
      <c r="AB133" s="37" t="s">
        <v>52</v>
      </c>
      <c r="AC133" s="38">
        <v>0</v>
      </c>
      <c r="AD133" s="16"/>
      <c r="AE133" s="39">
        <v>-0.22937749999999957</v>
      </c>
      <c r="AF133" s="40">
        <v>-6.6418754280071865E-2</v>
      </c>
      <c r="AG133" s="40" t="s">
        <v>49</v>
      </c>
      <c r="AH133" s="41">
        <v>0</v>
      </c>
      <c r="AI133" s="16"/>
      <c r="AJ133" s="42">
        <v>0.51900000000000002</v>
      </c>
      <c r="AK133" s="42" t="s">
        <v>49</v>
      </c>
      <c r="AL133" s="43">
        <v>0</v>
      </c>
      <c r="AM133" s="16"/>
      <c r="AN133" s="44">
        <v>7.6399999999999996E-2</v>
      </c>
      <c r="AO133" s="44" t="s">
        <v>49</v>
      </c>
      <c r="AP133" s="45">
        <v>0</v>
      </c>
      <c r="AQ133" s="16"/>
      <c r="AR133" s="40">
        <v>5.8099999999999999E-2</v>
      </c>
      <c r="AS133" s="40" t="s">
        <v>49</v>
      </c>
      <c r="AT133" s="41">
        <v>0</v>
      </c>
      <c r="AU133" s="16"/>
      <c r="AV133" s="46">
        <v>2.3599999999999999E-2</v>
      </c>
      <c r="AW133" s="46" t="s">
        <v>49</v>
      </c>
      <c r="AX133" s="47">
        <v>0</v>
      </c>
      <c r="AY133" s="16"/>
      <c r="AZ133" s="48">
        <v>1</v>
      </c>
      <c r="BA133" s="48" t="s">
        <v>51</v>
      </c>
      <c r="BB133" s="49">
        <v>3</v>
      </c>
      <c r="BC133" s="16"/>
      <c r="BD133" s="50"/>
    </row>
    <row r="134" spans="1:56" ht="15.6" customHeight="1" thickBot="1" x14ac:dyDescent="0.35">
      <c r="A134" s="51" t="s">
        <v>186</v>
      </c>
      <c r="B134" s="52">
        <v>8703701</v>
      </c>
      <c r="C134" s="52" t="s">
        <v>48</v>
      </c>
      <c r="D134" s="26">
        <v>260.26</v>
      </c>
      <c r="E134" s="26">
        <v>8.4499999999999993</v>
      </c>
      <c r="F134" s="67">
        <v>0</v>
      </c>
      <c r="G134" s="53">
        <v>0</v>
      </c>
      <c r="H134" s="28">
        <f t="shared" si="9"/>
        <v>268.70999999999998</v>
      </c>
      <c r="I134" s="29">
        <f t="shared" si="8"/>
        <v>268.70999999999998</v>
      </c>
      <c r="J134" s="29">
        <v>0.86</v>
      </c>
      <c r="K134" s="68">
        <v>0</v>
      </c>
      <c r="L134" s="30">
        <v>0</v>
      </c>
      <c r="M134" s="31">
        <f t="shared" si="10"/>
        <v>269.57</v>
      </c>
      <c r="N134" s="16"/>
      <c r="O134" s="32" t="s">
        <v>49</v>
      </c>
      <c r="P134" s="33" t="s">
        <v>50</v>
      </c>
      <c r="Q134" s="34">
        <v>0</v>
      </c>
      <c r="R134" s="16"/>
      <c r="S134" s="35" t="s">
        <v>49</v>
      </c>
      <c r="T134" s="35" t="s">
        <v>49</v>
      </c>
      <c r="U134" s="35" t="s">
        <v>49</v>
      </c>
      <c r="V134" s="35" t="s">
        <v>49</v>
      </c>
      <c r="W134" s="35" t="s">
        <v>49</v>
      </c>
      <c r="X134" s="36" t="s">
        <v>50</v>
      </c>
      <c r="Y134" s="16"/>
      <c r="Z134" s="37">
        <v>4.41</v>
      </c>
      <c r="AA134" s="37" t="s">
        <v>51</v>
      </c>
      <c r="AB134" s="37" t="s">
        <v>60</v>
      </c>
      <c r="AC134" s="38">
        <v>6.75</v>
      </c>
      <c r="AD134" s="16"/>
      <c r="AE134" s="39">
        <v>0.37776000000000032</v>
      </c>
      <c r="AF134" s="40">
        <v>9.3656795051382885E-2</v>
      </c>
      <c r="AG134" s="40" t="s">
        <v>49</v>
      </c>
      <c r="AH134" s="41">
        <v>0</v>
      </c>
      <c r="AI134" s="16"/>
      <c r="AJ134" s="42" t="s">
        <v>54</v>
      </c>
      <c r="AK134" s="42" t="s">
        <v>49</v>
      </c>
      <c r="AL134" s="43">
        <v>0</v>
      </c>
      <c r="AM134" s="16"/>
      <c r="AN134" s="44">
        <v>6.25E-2</v>
      </c>
      <c r="AO134" s="44" t="s">
        <v>49</v>
      </c>
      <c r="AP134" s="45">
        <v>0</v>
      </c>
      <c r="AQ134" s="16"/>
      <c r="AR134" s="40">
        <v>7.6600000000000001E-2</v>
      </c>
      <c r="AS134" s="40" t="s">
        <v>49</v>
      </c>
      <c r="AT134" s="41">
        <v>0</v>
      </c>
      <c r="AU134" s="16"/>
      <c r="AV134" s="46">
        <v>2.58E-2</v>
      </c>
      <c r="AW134" s="46" t="s">
        <v>49</v>
      </c>
      <c r="AX134" s="47">
        <v>0</v>
      </c>
      <c r="AY134" s="16"/>
      <c r="AZ134" s="48" t="s">
        <v>50</v>
      </c>
      <c r="BA134" s="48" t="s">
        <v>49</v>
      </c>
      <c r="BB134" s="49">
        <v>0</v>
      </c>
      <c r="BC134" s="16"/>
      <c r="BD134" s="50"/>
    </row>
    <row r="135" spans="1:56" ht="15.6" customHeight="1" thickBot="1" x14ac:dyDescent="0.35">
      <c r="A135" s="51" t="s">
        <v>187</v>
      </c>
      <c r="B135" s="52">
        <v>413399</v>
      </c>
      <c r="C135" s="52" t="s">
        <v>48</v>
      </c>
      <c r="D135" s="26">
        <v>252.79000000000002</v>
      </c>
      <c r="E135" s="26">
        <v>8.4499999999999993</v>
      </c>
      <c r="F135" s="53">
        <v>13.67</v>
      </c>
      <c r="G135" s="53">
        <v>0</v>
      </c>
      <c r="H135" s="28">
        <f t="shared" si="9"/>
        <v>274.91000000000003</v>
      </c>
      <c r="I135" s="29">
        <f t="shared" ref="I135:I199" si="11">D135+E135</f>
        <v>261.24</v>
      </c>
      <c r="J135" s="29">
        <v>0.86</v>
      </c>
      <c r="K135" s="30">
        <v>13.67</v>
      </c>
      <c r="L135" s="30">
        <v>0</v>
      </c>
      <c r="M135" s="31">
        <f t="shared" si="10"/>
        <v>275.77000000000004</v>
      </c>
      <c r="N135" s="16"/>
      <c r="O135" s="32" t="s">
        <v>49</v>
      </c>
      <c r="P135" s="33" t="s">
        <v>50</v>
      </c>
      <c r="Q135" s="34">
        <v>0</v>
      </c>
      <c r="R135" s="16"/>
      <c r="S135" s="35" t="s">
        <v>51</v>
      </c>
      <c r="T135" s="35" t="s">
        <v>51</v>
      </c>
      <c r="U135" s="35" t="s">
        <v>51</v>
      </c>
      <c r="V135" s="35" t="s">
        <v>49</v>
      </c>
      <c r="W135" s="35" t="s">
        <v>49</v>
      </c>
      <c r="X135" s="36" t="s">
        <v>50</v>
      </c>
      <c r="Y135" s="16"/>
      <c r="Z135" s="37">
        <v>4.84</v>
      </c>
      <c r="AA135" s="37" t="s">
        <v>51</v>
      </c>
      <c r="AB135" s="37" t="s">
        <v>60</v>
      </c>
      <c r="AC135" s="38">
        <v>6.75</v>
      </c>
      <c r="AD135" s="16"/>
      <c r="AE135" s="39">
        <v>0.56633000000000067</v>
      </c>
      <c r="AF135" s="40">
        <v>0.13242707163555623</v>
      </c>
      <c r="AG135" s="40" t="s">
        <v>49</v>
      </c>
      <c r="AH135" s="41">
        <v>0</v>
      </c>
      <c r="AI135" s="16"/>
      <c r="AJ135" s="42">
        <v>0.64300000000000002</v>
      </c>
      <c r="AK135" s="42" t="s">
        <v>49</v>
      </c>
      <c r="AL135" s="43">
        <v>0</v>
      </c>
      <c r="AM135" s="16"/>
      <c r="AN135" s="44">
        <v>4.1900000000000007E-2</v>
      </c>
      <c r="AO135" s="44" t="s">
        <v>51</v>
      </c>
      <c r="AP135" s="45">
        <v>3</v>
      </c>
      <c r="AQ135" s="16"/>
      <c r="AR135" s="40">
        <v>9.5100000000000004E-2</v>
      </c>
      <c r="AS135" s="40" t="s">
        <v>49</v>
      </c>
      <c r="AT135" s="41">
        <v>0</v>
      </c>
      <c r="AU135" s="16"/>
      <c r="AV135" s="46">
        <v>1.5300000000000001E-2</v>
      </c>
      <c r="AW135" s="46" t="s">
        <v>51</v>
      </c>
      <c r="AX135" s="47">
        <v>3</v>
      </c>
      <c r="AY135" s="16"/>
      <c r="AZ135" s="48">
        <v>0.96</v>
      </c>
      <c r="BA135" s="48" t="s">
        <v>51</v>
      </c>
      <c r="BB135" s="49">
        <v>3</v>
      </c>
      <c r="BC135" s="16"/>
      <c r="BD135" s="50"/>
    </row>
    <row r="136" spans="1:56" ht="15.6" customHeight="1" thickBot="1" x14ac:dyDescent="0.35">
      <c r="A136" s="51" t="s">
        <v>188</v>
      </c>
      <c r="B136" s="52">
        <v>521817</v>
      </c>
      <c r="C136" s="52" t="s">
        <v>48</v>
      </c>
      <c r="D136" s="26">
        <v>237.08</v>
      </c>
      <c r="E136" s="26">
        <v>8.4499999999999993</v>
      </c>
      <c r="F136" s="53">
        <v>13.67</v>
      </c>
      <c r="G136" s="53">
        <v>6</v>
      </c>
      <c r="H136" s="28">
        <f t="shared" si="9"/>
        <v>265.2</v>
      </c>
      <c r="I136" s="29">
        <f t="shared" si="11"/>
        <v>245.53</v>
      </c>
      <c r="J136" s="29">
        <v>0.86</v>
      </c>
      <c r="K136" s="30">
        <v>13.67</v>
      </c>
      <c r="L136" s="30">
        <v>9</v>
      </c>
      <c r="M136" s="31">
        <f t="shared" si="10"/>
        <v>269.06</v>
      </c>
      <c r="N136" s="16"/>
      <c r="O136" s="32" t="s">
        <v>51</v>
      </c>
      <c r="P136" s="33">
        <v>3</v>
      </c>
      <c r="Q136" s="34">
        <v>9</v>
      </c>
      <c r="R136" s="16"/>
      <c r="S136" s="35" t="s">
        <v>51</v>
      </c>
      <c r="T136" s="35" t="s">
        <v>49</v>
      </c>
      <c r="U136" s="35" t="s">
        <v>49</v>
      </c>
      <c r="V136" s="35" t="s">
        <v>49</v>
      </c>
      <c r="W136" s="35" t="s">
        <v>51</v>
      </c>
      <c r="X136" s="36">
        <v>3</v>
      </c>
      <c r="Y136" s="16"/>
      <c r="Z136" s="37">
        <v>3.01</v>
      </c>
      <c r="AA136" s="37" t="s">
        <v>49</v>
      </c>
      <c r="AB136" s="37" t="s">
        <v>52</v>
      </c>
      <c r="AC136" s="38">
        <v>0</v>
      </c>
      <c r="AD136" s="16"/>
      <c r="AE136" s="39">
        <v>6.1145000000000227E-2</v>
      </c>
      <c r="AF136" s="40">
        <v>2.0720586391408891E-2</v>
      </c>
      <c r="AG136" s="40" t="s">
        <v>49</v>
      </c>
      <c r="AH136" s="41">
        <v>0</v>
      </c>
      <c r="AI136" s="16"/>
      <c r="AJ136" s="42">
        <v>0.4</v>
      </c>
      <c r="AK136" s="42" t="s">
        <v>49</v>
      </c>
      <c r="AL136" s="43">
        <v>0</v>
      </c>
      <c r="AM136" s="16"/>
      <c r="AN136" s="44">
        <v>4.3400000000000001E-2</v>
      </c>
      <c r="AO136" s="44" t="s">
        <v>51</v>
      </c>
      <c r="AP136" s="45">
        <v>3</v>
      </c>
      <c r="AQ136" s="16"/>
      <c r="AR136" s="40">
        <v>3.49E-2</v>
      </c>
      <c r="AS136" s="40" t="s">
        <v>51</v>
      </c>
      <c r="AT136" s="41">
        <v>3</v>
      </c>
      <c r="AU136" s="16"/>
      <c r="AV136" s="46">
        <v>2.1899999999999999E-2</v>
      </c>
      <c r="AW136" s="46" t="s">
        <v>49</v>
      </c>
      <c r="AX136" s="47">
        <v>0</v>
      </c>
      <c r="AY136" s="16"/>
      <c r="AZ136" s="48">
        <v>0.85</v>
      </c>
      <c r="BA136" s="48" t="s">
        <v>51</v>
      </c>
      <c r="BB136" s="49">
        <v>3</v>
      </c>
      <c r="BC136" s="16"/>
      <c r="BD136" s="50"/>
    </row>
    <row r="137" spans="1:56" ht="15.6" customHeight="1" thickBot="1" x14ac:dyDescent="0.35">
      <c r="A137" s="51" t="s">
        <v>189</v>
      </c>
      <c r="B137" s="52">
        <v>4505905</v>
      </c>
      <c r="C137" s="52" t="s">
        <v>48</v>
      </c>
      <c r="D137" s="26">
        <v>267.87</v>
      </c>
      <c r="E137" s="26">
        <v>8.4499999999999993</v>
      </c>
      <c r="F137" s="53">
        <v>13.67</v>
      </c>
      <c r="G137" s="53">
        <v>13.5</v>
      </c>
      <c r="H137" s="28">
        <f t="shared" si="9"/>
        <v>303.49</v>
      </c>
      <c r="I137" s="29">
        <f t="shared" si="11"/>
        <v>276.32</v>
      </c>
      <c r="J137" s="29">
        <v>0.86</v>
      </c>
      <c r="K137" s="30">
        <v>13.67</v>
      </c>
      <c r="L137" s="30">
        <v>9</v>
      </c>
      <c r="M137" s="31">
        <f t="shared" si="10"/>
        <v>299.85000000000002</v>
      </c>
      <c r="N137" s="16"/>
      <c r="O137" s="32" t="s">
        <v>51</v>
      </c>
      <c r="P137" s="33">
        <v>3</v>
      </c>
      <c r="Q137" s="34">
        <v>9</v>
      </c>
      <c r="R137" s="16"/>
      <c r="S137" s="35" t="s">
        <v>51</v>
      </c>
      <c r="T137" s="35" t="s">
        <v>49</v>
      </c>
      <c r="U137" s="35" t="s">
        <v>49</v>
      </c>
      <c r="V137" s="35" t="s">
        <v>49</v>
      </c>
      <c r="W137" s="35" t="s">
        <v>51</v>
      </c>
      <c r="X137" s="36">
        <v>3</v>
      </c>
      <c r="Y137" s="16"/>
      <c r="Z137" s="37" t="s">
        <v>54</v>
      </c>
      <c r="AA137" s="37" t="s">
        <v>49</v>
      </c>
      <c r="AB137" s="37" t="s">
        <v>52</v>
      </c>
      <c r="AC137" s="38">
        <v>0</v>
      </c>
      <c r="AD137" s="16"/>
      <c r="AE137" s="39">
        <v>3.6555925</v>
      </c>
      <c r="AF137" s="40" t="s">
        <v>52</v>
      </c>
      <c r="AG137" s="40" t="s">
        <v>49</v>
      </c>
      <c r="AH137" s="41">
        <v>0</v>
      </c>
      <c r="AI137" s="16"/>
      <c r="AJ137" s="42" t="s">
        <v>54</v>
      </c>
      <c r="AK137" s="42" t="s">
        <v>49</v>
      </c>
      <c r="AL137" s="43">
        <v>0</v>
      </c>
      <c r="AM137" s="16"/>
      <c r="AN137" s="44">
        <v>3.7400000000000003E-2</v>
      </c>
      <c r="AO137" s="44" t="s">
        <v>51</v>
      </c>
      <c r="AP137" s="45">
        <v>3</v>
      </c>
      <c r="AQ137" s="16"/>
      <c r="AR137" s="40">
        <v>7.7499999999999999E-2</v>
      </c>
      <c r="AS137" s="40" t="s">
        <v>49</v>
      </c>
      <c r="AT137" s="41">
        <v>0</v>
      </c>
      <c r="AU137" s="16"/>
      <c r="AV137" s="46">
        <v>1.5600000000000001E-2</v>
      </c>
      <c r="AW137" s="46" t="s">
        <v>51</v>
      </c>
      <c r="AX137" s="47">
        <v>3</v>
      </c>
      <c r="AY137" s="16"/>
      <c r="AZ137" s="48">
        <v>1</v>
      </c>
      <c r="BA137" s="48" t="s">
        <v>51</v>
      </c>
      <c r="BB137" s="49">
        <v>3</v>
      </c>
      <c r="BC137" s="16"/>
      <c r="BD137" s="50"/>
    </row>
    <row r="138" spans="1:56" ht="15.6" customHeight="1" thickBot="1" x14ac:dyDescent="0.35">
      <c r="A138" s="51" t="s">
        <v>190</v>
      </c>
      <c r="B138" s="52">
        <v>8531803</v>
      </c>
      <c r="C138" s="52" t="s">
        <v>48</v>
      </c>
      <c r="D138" s="26">
        <v>264.93</v>
      </c>
      <c r="E138" s="26">
        <v>8.4499999999999993</v>
      </c>
      <c r="F138" s="53">
        <v>13.67</v>
      </c>
      <c r="G138" s="53">
        <v>3</v>
      </c>
      <c r="H138" s="28">
        <f t="shared" si="9"/>
        <v>290.05</v>
      </c>
      <c r="I138" s="29">
        <f t="shared" si="11"/>
        <v>273.38</v>
      </c>
      <c r="J138" s="29">
        <v>0.86</v>
      </c>
      <c r="K138" s="30">
        <v>13.67</v>
      </c>
      <c r="L138" s="30">
        <v>0</v>
      </c>
      <c r="M138" s="31">
        <f t="shared" si="10"/>
        <v>287.91000000000003</v>
      </c>
      <c r="N138" s="16"/>
      <c r="O138" s="32" t="s">
        <v>49</v>
      </c>
      <c r="P138" s="33" t="s">
        <v>50</v>
      </c>
      <c r="Q138" s="34">
        <v>0</v>
      </c>
      <c r="R138" s="16"/>
      <c r="S138" s="35" t="s">
        <v>51</v>
      </c>
      <c r="T138" s="35" t="s">
        <v>49</v>
      </c>
      <c r="U138" s="35" t="s">
        <v>51</v>
      </c>
      <c r="V138" s="35" t="s">
        <v>49</v>
      </c>
      <c r="W138" s="35" t="s">
        <v>49</v>
      </c>
      <c r="X138" s="36" t="s">
        <v>50</v>
      </c>
      <c r="Y138" s="16"/>
      <c r="Z138" s="37">
        <v>3.59</v>
      </c>
      <c r="AA138" s="37" t="s">
        <v>49</v>
      </c>
      <c r="AB138" s="37" t="s">
        <v>52</v>
      </c>
      <c r="AC138" s="38">
        <v>0</v>
      </c>
      <c r="AD138" s="16"/>
      <c r="AE138" s="39">
        <v>9.0207499999999996E-2</v>
      </c>
      <c r="AF138" s="40">
        <v>2.5767828883848744E-2</v>
      </c>
      <c r="AG138" s="40" t="s">
        <v>49</v>
      </c>
      <c r="AH138" s="41">
        <v>0</v>
      </c>
      <c r="AI138" s="16"/>
      <c r="AJ138" s="42">
        <v>0.63300000000000001</v>
      </c>
      <c r="AK138" s="42" t="s">
        <v>49</v>
      </c>
      <c r="AL138" s="43">
        <v>0</v>
      </c>
      <c r="AM138" s="16"/>
      <c r="AN138" s="44">
        <v>6.6299999999999998E-2</v>
      </c>
      <c r="AO138" s="44" t="s">
        <v>49</v>
      </c>
      <c r="AP138" s="45">
        <v>0</v>
      </c>
      <c r="AQ138" s="16"/>
      <c r="AR138" s="40">
        <v>3.6200000000000003E-2</v>
      </c>
      <c r="AS138" s="40" t="s">
        <v>51</v>
      </c>
      <c r="AT138" s="41">
        <v>3</v>
      </c>
      <c r="AU138" s="16"/>
      <c r="AV138" s="46">
        <v>1.0800000000000001E-2</v>
      </c>
      <c r="AW138" s="46" t="s">
        <v>51</v>
      </c>
      <c r="AX138" s="47">
        <v>3</v>
      </c>
      <c r="AY138" s="16"/>
      <c r="AZ138" s="48">
        <v>0.91</v>
      </c>
      <c r="BA138" s="48" t="s">
        <v>51</v>
      </c>
      <c r="BB138" s="49">
        <v>3</v>
      </c>
      <c r="BC138" s="16"/>
      <c r="BD138" s="50"/>
    </row>
    <row r="139" spans="1:56" ht="15.6" customHeight="1" thickBot="1" x14ac:dyDescent="0.35">
      <c r="A139" s="51" t="s">
        <v>191</v>
      </c>
      <c r="B139" s="52">
        <v>6911706</v>
      </c>
      <c r="C139" s="52" t="s">
        <v>48</v>
      </c>
      <c r="D139" s="26">
        <v>263.33999999999997</v>
      </c>
      <c r="E139" s="26">
        <v>8.4499999999999993</v>
      </c>
      <c r="F139" s="53">
        <v>13.67</v>
      </c>
      <c r="G139" s="53">
        <v>9</v>
      </c>
      <c r="H139" s="28">
        <f t="shared" si="9"/>
        <v>294.45999999999998</v>
      </c>
      <c r="I139" s="29">
        <f t="shared" si="11"/>
        <v>271.78999999999996</v>
      </c>
      <c r="J139" s="29">
        <v>0.86</v>
      </c>
      <c r="K139" s="30">
        <v>13.67</v>
      </c>
      <c r="L139" s="30">
        <v>3</v>
      </c>
      <c r="M139" s="31">
        <f t="shared" si="10"/>
        <v>289.32</v>
      </c>
      <c r="N139" s="16"/>
      <c r="O139" s="32" t="s">
        <v>51</v>
      </c>
      <c r="P139" s="33">
        <v>1</v>
      </c>
      <c r="Q139" s="34">
        <v>3</v>
      </c>
      <c r="R139" s="16"/>
      <c r="S139" s="35" t="s">
        <v>51</v>
      </c>
      <c r="T139" s="35" t="s">
        <v>49</v>
      </c>
      <c r="U139" s="35" t="s">
        <v>49</v>
      </c>
      <c r="V139" s="35" t="s">
        <v>49</v>
      </c>
      <c r="W139" s="35" t="s">
        <v>51</v>
      </c>
      <c r="X139" s="36">
        <v>1</v>
      </c>
      <c r="Y139" s="16"/>
      <c r="Z139" s="37">
        <v>3.23</v>
      </c>
      <c r="AA139" s="37" t="s">
        <v>49</v>
      </c>
      <c r="AB139" s="37" t="s">
        <v>52</v>
      </c>
      <c r="AC139" s="38">
        <v>0</v>
      </c>
      <c r="AD139" s="16"/>
      <c r="AE139" s="39">
        <v>-0.39227749999999961</v>
      </c>
      <c r="AF139" s="40">
        <v>-0.10842542629488117</v>
      </c>
      <c r="AG139" s="40" t="s">
        <v>49</v>
      </c>
      <c r="AH139" s="41">
        <v>0</v>
      </c>
      <c r="AI139" s="16"/>
      <c r="AJ139" s="42">
        <v>0.42780000000000001</v>
      </c>
      <c r="AK139" s="42" t="s">
        <v>49</v>
      </c>
      <c r="AL139" s="43">
        <v>0</v>
      </c>
      <c r="AM139" s="16"/>
      <c r="AN139" s="44">
        <v>6.3799999999999996E-2</v>
      </c>
      <c r="AO139" s="44" t="s">
        <v>49</v>
      </c>
      <c r="AP139" s="45">
        <v>0</v>
      </c>
      <c r="AQ139" s="16"/>
      <c r="AR139" s="40">
        <v>8.1199999999999994E-2</v>
      </c>
      <c r="AS139" s="40" t="s">
        <v>49</v>
      </c>
      <c r="AT139" s="41">
        <v>0</v>
      </c>
      <c r="AU139" s="16"/>
      <c r="AV139" s="46">
        <v>1.0700000000000001E-2</v>
      </c>
      <c r="AW139" s="46" t="s">
        <v>51</v>
      </c>
      <c r="AX139" s="47">
        <v>3</v>
      </c>
      <c r="AY139" s="16"/>
      <c r="AZ139" s="48">
        <v>0.8</v>
      </c>
      <c r="BA139" s="48" t="s">
        <v>49</v>
      </c>
      <c r="BB139" s="49">
        <v>0</v>
      </c>
      <c r="BC139" s="16"/>
      <c r="BD139" s="50"/>
    </row>
    <row r="140" spans="1:56" ht="15.6" customHeight="1" thickBot="1" x14ac:dyDescent="0.35">
      <c r="A140" s="117" t="s">
        <v>192</v>
      </c>
      <c r="B140" s="52">
        <v>928526</v>
      </c>
      <c r="C140" s="52" t="s">
        <v>48</v>
      </c>
      <c r="D140" s="26">
        <v>234.33</v>
      </c>
      <c r="E140" s="26">
        <v>8.4499999999999993</v>
      </c>
      <c r="F140" s="53">
        <v>13.67</v>
      </c>
      <c r="G140" s="53">
        <v>0</v>
      </c>
      <c r="H140" s="28">
        <f t="shared" si="9"/>
        <v>256.45</v>
      </c>
      <c r="I140" s="29">
        <f t="shared" si="11"/>
        <v>242.78</v>
      </c>
      <c r="J140" s="29">
        <v>0.86</v>
      </c>
      <c r="K140" s="30">
        <v>13.67</v>
      </c>
      <c r="L140" s="30">
        <v>0</v>
      </c>
      <c r="M140" s="31">
        <f t="shared" si="10"/>
        <v>257.31</v>
      </c>
      <c r="N140" s="16"/>
      <c r="O140" s="32" t="s">
        <v>49</v>
      </c>
      <c r="P140" s="33" t="s">
        <v>50</v>
      </c>
      <c r="Q140" s="34">
        <v>0</v>
      </c>
      <c r="R140" s="16"/>
      <c r="S140" s="35" t="s">
        <v>51</v>
      </c>
      <c r="T140" s="35" t="s">
        <v>51</v>
      </c>
      <c r="U140" s="35" t="s">
        <v>51</v>
      </c>
      <c r="V140" s="35" t="s">
        <v>49</v>
      </c>
      <c r="W140" s="35" t="s">
        <v>49</v>
      </c>
      <c r="X140" s="36" t="s">
        <v>50</v>
      </c>
      <c r="Y140" s="16"/>
      <c r="Z140" s="37">
        <v>3.9</v>
      </c>
      <c r="AA140" s="37" t="s">
        <v>51</v>
      </c>
      <c r="AB140" s="37" t="s">
        <v>62</v>
      </c>
      <c r="AC140" s="38">
        <v>4.5</v>
      </c>
      <c r="AD140" s="16"/>
      <c r="AE140" s="39">
        <v>0.35059000000000085</v>
      </c>
      <c r="AF140" s="40">
        <v>9.8684150341400573E-2</v>
      </c>
      <c r="AG140" s="40" t="s">
        <v>51</v>
      </c>
      <c r="AH140" s="41">
        <v>1.25</v>
      </c>
      <c r="AI140" s="16"/>
      <c r="AJ140" s="42">
        <v>0.31379999999999997</v>
      </c>
      <c r="AK140" s="42" t="s">
        <v>49</v>
      </c>
      <c r="AL140" s="43">
        <v>0</v>
      </c>
      <c r="AM140" s="16"/>
      <c r="AN140" s="44">
        <v>5.5599999999999997E-2</v>
      </c>
      <c r="AO140" s="44" t="s">
        <v>51</v>
      </c>
      <c r="AP140" s="45">
        <v>3</v>
      </c>
      <c r="AQ140" s="16"/>
      <c r="AR140" s="40">
        <v>7.46E-2</v>
      </c>
      <c r="AS140" s="40" t="s">
        <v>49</v>
      </c>
      <c r="AT140" s="41">
        <v>0</v>
      </c>
      <c r="AU140" s="16"/>
      <c r="AV140" s="46">
        <v>3.7000000000000005E-2</v>
      </c>
      <c r="AW140" s="46" t="s">
        <v>49</v>
      </c>
      <c r="AX140" s="47">
        <v>0</v>
      </c>
      <c r="AY140" s="16"/>
      <c r="AZ140" s="48">
        <v>0.86</v>
      </c>
      <c r="BA140" s="48" t="s">
        <v>51</v>
      </c>
      <c r="BB140" s="49">
        <v>3</v>
      </c>
      <c r="BC140" s="16"/>
      <c r="BD140" s="50"/>
    </row>
    <row r="141" spans="1:56" ht="15.6" customHeight="1" thickBot="1" x14ac:dyDescent="0.35">
      <c r="A141" s="230" t="s">
        <v>193</v>
      </c>
      <c r="B141" s="228">
        <v>699641</v>
      </c>
      <c r="C141" s="52" t="s">
        <v>48</v>
      </c>
      <c r="D141" s="26">
        <v>241.35000000000002</v>
      </c>
      <c r="E141" s="26">
        <v>8.4499999999999993</v>
      </c>
      <c r="F141" s="53">
        <v>13.67</v>
      </c>
      <c r="G141" s="53">
        <v>12</v>
      </c>
      <c r="H141" s="28">
        <f t="shared" si="9"/>
        <v>275.47000000000003</v>
      </c>
      <c r="I141" s="290">
        <f t="shared" si="11"/>
        <v>249.8</v>
      </c>
      <c r="J141" s="290">
        <v>0.86</v>
      </c>
      <c r="K141" s="272">
        <v>13.67</v>
      </c>
      <c r="L141" s="272">
        <v>0</v>
      </c>
      <c r="M141" s="273">
        <f t="shared" si="10"/>
        <v>264.33000000000004</v>
      </c>
      <c r="N141" s="16"/>
      <c r="O141" s="252" t="s">
        <v>49</v>
      </c>
      <c r="P141" s="274" t="s">
        <v>50</v>
      </c>
      <c r="Q141" s="275">
        <v>0</v>
      </c>
      <c r="R141" s="16"/>
      <c r="S141" s="35" t="s">
        <v>51</v>
      </c>
      <c r="T141" s="35" t="s">
        <v>49</v>
      </c>
      <c r="U141" s="35" t="s">
        <v>49</v>
      </c>
      <c r="V141" s="289" t="s">
        <v>51</v>
      </c>
      <c r="W141" s="289" t="s">
        <v>49</v>
      </c>
      <c r="X141" s="295" t="s">
        <v>50</v>
      </c>
      <c r="Y141" s="16"/>
      <c r="Z141" s="37">
        <v>3</v>
      </c>
      <c r="AA141" s="37" t="s">
        <v>49</v>
      </c>
      <c r="AB141" s="37" t="s">
        <v>52</v>
      </c>
      <c r="AC141" s="38">
        <v>0</v>
      </c>
      <c r="AD141" s="16"/>
      <c r="AE141" s="39">
        <v>-0.19184249999999992</v>
      </c>
      <c r="AF141" s="40">
        <v>-6.0144465223163947E-2</v>
      </c>
      <c r="AG141" s="40" t="s">
        <v>49</v>
      </c>
      <c r="AH141" s="41">
        <v>0</v>
      </c>
      <c r="AI141" s="16"/>
      <c r="AJ141" s="42" t="s">
        <v>54</v>
      </c>
      <c r="AK141" s="42" t="s">
        <v>49</v>
      </c>
      <c r="AL141" s="43">
        <v>0</v>
      </c>
      <c r="AM141" s="16"/>
      <c r="AN141" s="44">
        <v>8.5800000000000001E-2</v>
      </c>
      <c r="AO141" s="44" t="s">
        <v>49</v>
      </c>
      <c r="AP141" s="45">
        <v>0</v>
      </c>
      <c r="AQ141" s="16"/>
      <c r="AR141" s="40">
        <v>3.95E-2</v>
      </c>
      <c r="AS141" s="40" t="s">
        <v>51</v>
      </c>
      <c r="AT141" s="41">
        <v>3</v>
      </c>
      <c r="AU141" s="16"/>
      <c r="AV141" s="46">
        <v>1.9400000000000001E-2</v>
      </c>
      <c r="AW141" s="46" t="s">
        <v>49</v>
      </c>
      <c r="AX141" s="47">
        <v>0</v>
      </c>
      <c r="AY141" s="16"/>
      <c r="AZ141" s="48">
        <v>0.88</v>
      </c>
      <c r="BA141" s="48" t="s">
        <v>51</v>
      </c>
      <c r="BB141" s="49">
        <v>3</v>
      </c>
      <c r="BC141" s="16"/>
      <c r="BD141" s="50"/>
    </row>
    <row r="142" spans="1:56" ht="15.6" customHeight="1" thickBot="1" x14ac:dyDescent="0.35">
      <c r="A142" s="230" t="s">
        <v>194</v>
      </c>
      <c r="B142" s="228">
        <v>4492803</v>
      </c>
      <c r="C142" s="52" t="s">
        <v>48</v>
      </c>
      <c r="D142" s="26">
        <v>260.63</v>
      </c>
      <c r="E142" s="26">
        <v>8.4499999999999993</v>
      </c>
      <c r="F142" s="67">
        <v>0</v>
      </c>
      <c r="G142" s="53">
        <v>0</v>
      </c>
      <c r="H142" s="28">
        <f t="shared" si="9"/>
        <v>269.08</v>
      </c>
      <c r="I142" s="29">
        <f t="shared" si="11"/>
        <v>269.08</v>
      </c>
      <c r="J142" s="29">
        <v>0.86</v>
      </c>
      <c r="K142" s="68">
        <v>0</v>
      </c>
      <c r="L142" s="272">
        <v>7.5</v>
      </c>
      <c r="M142" s="273">
        <f t="shared" si="10"/>
        <v>277.44</v>
      </c>
      <c r="N142" s="16"/>
      <c r="O142" s="252" t="s">
        <v>51</v>
      </c>
      <c r="P142" s="274">
        <v>2</v>
      </c>
      <c r="Q142" s="275">
        <v>7.5</v>
      </c>
      <c r="R142" s="16"/>
      <c r="S142" s="35" t="s">
        <v>51</v>
      </c>
      <c r="T142" s="35" t="s">
        <v>49</v>
      </c>
      <c r="U142" s="35" t="s">
        <v>49</v>
      </c>
      <c r="V142" s="289" t="s">
        <v>49</v>
      </c>
      <c r="W142" s="289" t="s">
        <v>51</v>
      </c>
      <c r="X142" s="295">
        <v>2</v>
      </c>
      <c r="Y142" s="16"/>
      <c r="Z142" s="37">
        <v>4.04</v>
      </c>
      <c r="AA142" s="37" t="s">
        <v>51</v>
      </c>
      <c r="AB142" s="37" t="s">
        <v>62</v>
      </c>
      <c r="AC142" s="38">
        <v>4.5</v>
      </c>
      <c r="AD142" s="16"/>
      <c r="AE142" s="39">
        <v>-5.3415000000000212E-2</v>
      </c>
      <c r="AF142" s="40">
        <v>-1.3043876411010975E-2</v>
      </c>
      <c r="AG142" s="40" t="s">
        <v>49</v>
      </c>
      <c r="AH142" s="41">
        <v>0</v>
      </c>
      <c r="AI142" s="16"/>
      <c r="AJ142" s="42">
        <v>0.755</v>
      </c>
      <c r="AK142" s="42" t="s">
        <v>49</v>
      </c>
      <c r="AL142" s="43">
        <v>0</v>
      </c>
      <c r="AM142" s="16"/>
      <c r="AN142" s="44">
        <v>1.32E-2</v>
      </c>
      <c r="AO142" s="44" t="s">
        <v>51</v>
      </c>
      <c r="AP142" s="45">
        <v>3</v>
      </c>
      <c r="AQ142" s="16"/>
      <c r="AR142" s="40">
        <v>7.8200000000000006E-2</v>
      </c>
      <c r="AS142" s="40" t="s">
        <v>49</v>
      </c>
      <c r="AT142" s="41">
        <v>0</v>
      </c>
      <c r="AU142" s="16"/>
      <c r="AV142" s="46">
        <v>2.58E-2</v>
      </c>
      <c r="AW142" s="46" t="s">
        <v>49</v>
      </c>
      <c r="AX142" s="47">
        <v>0</v>
      </c>
      <c r="AY142" s="16"/>
      <c r="AZ142" s="48" t="s">
        <v>52</v>
      </c>
      <c r="BA142" s="48" t="s">
        <v>49</v>
      </c>
      <c r="BB142" s="49">
        <v>0</v>
      </c>
      <c r="BC142" s="16"/>
      <c r="BD142" s="50"/>
    </row>
    <row r="143" spans="1:56" ht="15.6" customHeight="1" thickBot="1" x14ac:dyDescent="0.35">
      <c r="A143" s="231" t="s">
        <v>195</v>
      </c>
      <c r="B143" s="228">
        <v>851965</v>
      </c>
      <c r="C143" s="52" t="s">
        <v>48</v>
      </c>
      <c r="D143" s="26">
        <v>242.86</v>
      </c>
      <c r="E143" s="26">
        <v>8.4499999999999993</v>
      </c>
      <c r="F143" s="67">
        <v>0</v>
      </c>
      <c r="G143" s="53">
        <v>3</v>
      </c>
      <c r="H143" s="28">
        <f t="shared" si="9"/>
        <v>254.31</v>
      </c>
      <c r="I143" s="290">
        <f t="shared" si="11"/>
        <v>251.31</v>
      </c>
      <c r="J143" s="290">
        <v>0.86</v>
      </c>
      <c r="K143" s="68">
        <v>0</v>
      </c>
      <c r="L143" s="272">
        <v>0</v>
      </c>
      <c r="M143" s="273">
        <f t="shared" si="10"/>
        <v>252.17000000000002</v>
      </c>
      <c r="N143" s="16"/>
      <c r="O143" s="32" t="s">
        <v>49</v>
      </c>
      <c r="P143" s="33" t="s">
        <v>50</v>
      </c>
      <c r="Q143" s="34">
        <v>0</v>
      </c>
      <c r="R143" s="16"/>
      <c r="S143" s="35" t="s">
        <v>51</v>
      </c>
      <c r="T143" s="35" t="s">
        <v>49</v>
      </c>
      <c r="U143" s="35" t="s">
        <v>51</v>
      </c>
      <c r="V143" s="289" t="s">
        <v>51</v>
      </c>
      <c r="W143" s="289" t="s">
        <v>49</v>
      </c>
      <c r="X143" s="295" t="s">
        <v>50</v>
      </c>
      <c r="Y143" s="16"/>
      <c r="Z143" s="37">
        <v>3.83</v>
      </c>
      <c r="AA143" s="37" t="s">
        <v>51</v>
      </c>
      <c r="AB143" s="37" t="s">
        <v>62</v>
      </c>
      <c r="AC143" s="38">
        <v>4.5</v>
      </c>
      <c r="AD143" s="16"/>
      <c r="AE143" s="39">
        <v>0.29659750000000029</v>
      </c>
      <c r="AF143" s="40">
        <v>8.3965581182039339E-2</v>
      </c>
      <c r="AG143" s="40" t="s">
        <v>51</v>
      </c>
      <c r="AH143" s="41">
        <v>1.25</v>
      </c>
      <c r="AI143" s="16"/>
      <c r="AJ143" s="42">
        <v>0.51300000000000001</v>
      </c>
      <c r="AK143" s="42" t="s">
        <v>49</v>
      </c>
      <c r="AL143" s="43">
        <v>0</v>
      </c>
      <c r="AM143" s="16"/>
      <c r="AN143" s="44">
        <v>0.10679999999999999</v>
      </c>
      <c r="AO143" s="44" t="s">
        <v>49</v>
      </c>
      <c r="AP143" s="45">
        <v>0</v>
      </c>
      <c r="AQ143" s="16"/>
      <c r="AR143" s="40">
        <v>1.23E-2</v>
      </c>
      <c r="AS143" s="40" t="s">
        <v>51</v>
      </c>
      <c r="AT143" s="41">
        <v>3</v>
      </c>
      <c r="AU143" s="16"/>
      <c r="AV143" s="46">
        <v>2.6099999999999998E-2</v>
      </c>
      <c r="AW143" s="46" t="s">
        <v>49</v>
      </c>
      <c r="AX143" s="47">
        <v>0</v>
      </c>
      <c r="AY143" s="16"/>
      <c r="AZ143" s="48">
        <v>0.89</v>
      </c>
      <c r="BA143" s="48" t="s">
        <v>51</v>
      </c>
      <c r="BB143" s="49">
        <v>3</v>
      </c>
      <c r="BC143" s="16"/>
      <c r="BD143" s="50"/>
    </row>
    <row r="144" spans="1:56" ht="15.6" customHeight="1" thickBot="1" x14ac:dyDescent="0.35">
      <c r="A144" s="230" t="s">
        <v>196</v>
      </c>
      <c r="B144" s="228">
        <v>4477103</v>
      </c>
      <c r="C144" s="52" t="s">
        <v>48</v>
      </c>
      <c r="D144" s="26">
        <v>261.71999999999997</v>
      </c>
      <c r="E144" s="26">
        <v>8.4499999999999993</v>
      </c>
      <c r="F144" s="53">
        <v>13.67</v>
      </c>
      <c r="G144" s="53">
        <v>10.5</v>
      </c>
      <c r="H144" s="28">
        <f t="shared" si="9"/>
        <v>294.33999999999997</v>
      </c>
      <c r="I144" s="29">
        <f t="shared" si="11"/>
        <v>270.16999999999996</v>
      </c>
      <c r="J144" s="29">
        <v>0.86</v>
      </c>
      <c r="K144" s="30">
        <v>13.67</v>
      </c>
      <c r="L144" s="272">
        <v>10.5</v>
      </c>
      <c r="M144" s="273">
        <f t="shared" si="10"/>
        <v>295.2</v>
      </c>
      <c r="N144" s="16"/>
      <c r="O144" s="252" t="s">
        <v>51</v>
      </c>
      <c r="P144" s="274">
        <v>3</v>
      </c>
      <c r="Q144" s="275">
        <v>10.5</v>
      </c>
      <c r="R144" s="16"/>
      <c r="S144" s="35" t="s">
        <v>51</v>
      </c>
      <c r="T144" s="35" t="s">
        <v>49</v>
      </c>
      <c r="U144" s="35" t="s">
        <v>49</v>
      </c>
      <c r="V144" s="289" t="s">
        <v>49</v>
      </c>
      <c r="W144" s="289" t="s">
        <v>51</v>
      </c>
      <c r="X144" s="295">
        <v>3</v>
      </c>
      <c r="Y144" s="16"/>
      <c r="Z144" s="37">
        <v>3.54</v>
      </c>
      <c r="AA144" s="37" t="s">
        <v>49</v>
      </c>
      <c r="AB144" s="37" t="s">
        <v>52</v>
      </c>
      <c r="AC144" s="38">
        <v>0</v>
      </c>
      <c r="AD144" s="16"/>
      <c r="AE144" s="39">
        <v>-4.2247500000000215E-2</v>
      </c>
      <c r="AF144" s="40">
        <v>-1.1789180240722855E-2</v>
      </c>
      <c r="AG144" s="40" t="s">
        <v>49</v>
      </c>
      <c r="AH144" s="41">
        <v>0</v>
      </c>
      <c r="AI144" s="16"/>
      <c r="AJ144" s="42">
        <v>0.24350000000000002</v>
      </c>
      <c r="AK144" s="42" t="s">
        <v>51</v>
      </c>
      <c r="AL144" s="43">
        <v>4.5</v>
      </c>
      <c r="AM144" s="16"/>
      <c r="AN144" s="44">
        <v>3.9100000000000003E-2</v>
      </c>
      <c r="AO144" s="44" t="s">
        <v>51</v>
      </c>
      <c r="AP144" s="45">
        <v>3</v>
      </c>
      <c r="AQ144" s="16"/>
      <c r="AR144" s="40">
        <v>6.5599999999999992E-2</v>
      </c>
      <c r="AS144" s="40" t="s">
        <v>49</v>
      </c>
      <c r="AT144" s="41">
        <v>0</v>
      </c>
      <c r="AU144" s="16"/>
      <c r="AV144" s="46">
        <v>1.18E-2</v>
      </c>
      <c r="AW144" s="46" t="s">
        <v>51</v>
      </c>
      <c r="AX144" s="47">
        <v>3</v>
      </c>
      <c r="AY144" s="16"/>
      <c r="AZ144" s="48">
        <v>0.71</v>
      </c>
      <c r="BA144" s="48" t="s">
        <v>49</v>
      </c>
      <c r="BB144" s="49">
        <v>0</v>
      </c>
      <c r="BC144" s="16"/>
      <c r="BD144" s="50"/>
    </row>
    <row r="145" spans="1:56" s="59" customFormat="1" ht="15.6" customHeight="1" thickBot="1" x14ac:dyDescent="0.35">
      <c r="A145" s="118" t="s">
        <v>197</v>
      </c>
      <c r="B145" s="57">
        <v>7173903</v>
      </c>
      <c r="C145" s="52" t="s">
        <v>48</v>
      </c>
      <c r="D145" s="26">
        <v>270.37</v>
      </c>
      <c r="E145" s="26">
        <v>8.4499999999999993</v>
      </c>
      <c r="F145" s="58">
        <v>13.67</v>
      </c>
      <c r="G145" s="53">
        <v>14.25</v>
      </c>
      <c r="H145" s="28">
        <f t="shared" si="9"/>
        <v>306.74</v>
      </c>
      <c r="I145" s="29">
        <f t="shared" si="11"/>
        <v>278.82</v>
      </c>
      <c r="J145" s="29">
        <v>0.86</v>
      </c>
      <c r="K145" s="30">
        <v>13.67</v>
      </c>
      <c r="L145" s="30">
        <v>9.75</v>
      </c>
      <c r="M145" s="31">
        <f t="shared" si="10"/>
        <v>303.10000000000002</v>
      </c>
      <c r="N145" s="16"/>
      <c r="O145" s="32" t="s">
        <v>51</v>
      </c>
      <c r="P145" s="33">
        <v>2</v>
      </c>
      <c r="Q145" s="34">
        <v>9.75</v>
      </c>
      <c r="R145" s="16"/>
      <c r="S145" s="35" t="s">
        <v>51</v>
      </c>
      <c r="T145" s="35" t="s">
        <v>49</v>
      </c>
      <c r="U145" s="35" t="s">
        <v>49</v>
      </c>
      <c r="V145" s="35" t="s">
        <v>49</v>
      </c>
      <c r="W145" s="35" t="s">
        <v>51</v>
      </c>
      <c r="X145" s="36">
        <v>2</v>
      </c>
      <c r="Y145" s="16"/>
      <c r="Z145" s="37">
        <v>5.0599999999999996</v>
      </c>
      <c r="AA145" s="37" t="s">
        <v>51</v>
      </c>
      <c r="AB145" s="37" t="s">
        <v>60</v>
      </c>
      <c r="AC145" s="38">
        <v>6.75</v>
      </c>
      <c r="AD145" s="16"/>
      <c r="AE145" s="39">
        <v>-0.79072750000000003</v>
      </c>
      <c r="AF145" s="40">
        <v>-0.13509619738017828</v>
      </c>
      <c r="AG145" s="40" t="s">
        <v>49</v>
      </c>
      <c r="AH145" s="41">
        <v>0</v>
      </c>
      <c r="AI145" s="16"/>
      <c r="AJ145" s="42">
        <v>0.33500000000000002</v>
      </c>
      <c r="AK145" s="42" t="s">
        <v>49</v>
      </c>
      <c r="AL145" s="43">
        <v>0</v>
      </c>
      <c r="AM145" s="16"/>
      <c r="AN145" s="44">
        <v>2.1700000000000001E-2</v>
      </c>
      <c r="AO145" s="44" t="s">
        <v>51</v>
      </c>
      <c r="AP145" s="45">
        <v>3</v>
      </c>
      <c r="AQ145" s="16"/>
      <c r="AR145" s="40">
        <v>8.5800000000000001E-2</v>
      </c>
      <c r="AS145" s="40" t="s">
        <v>49</v>
      </c>
      <c r="AT145" s="41">
        <v>0</v>
      </c>
      <c r="AU145" s="16"/>
      <c r="AV145" s="46" t="s">
        <v>69</v>
      </c>
      <c r="AW145" s="46" t="s">
        <v>49</v>
      </c>
      <c r="AX145" s="47">
        <v>0</v>
      </c>
      <c r="AY145" s="16"/>
      <c r="AZ145" s="48" t="s">
        <v>52</v>
      </c>
      <c r="BA145" s="48" t="s">
        <v>49</v>
      </c>
      <c r="BB145" s="49">
        <v>0</v>
      </c>
      <c r="BC145" s="16"/>
      <c r="BD145" s="50"/>
    </row>
    <row r="146" spans="1:56" s="59" customFormat="1" ht="15.6" customHeight="1" thickBot="1" x14ac:dyDescent="0.35">
      <c r="A146" s="118" t="s">
        <v>198</v>
      </c>
      <c r="B146" s="57">
        <v>4464109</v>
      </c>
      <c r="C146" s="52" t="s">
        <v>48</v>
      </c>
      <c r="D146" s="26">
        <v>255.5</v>
      </c>
      <c r="E146" s="26">
        <v>8.4499999999999993</v>
      </c>
      <c r="F146" s="58">
        <v>13.67</v>
      </c>
      <c r="G146" s="53">
        <v>7.25</v>
      </c>
      <c r="H146" s="28">
        <f t="shared" si="9"/>
        <v>284.87</v>
      </c>
      <c r="I146" s="29">
        <f t="shared" si="11"/>
        <v>263.95</v>
      </c>
      <c r="J146" s="29">
        <v>0.86</v>
      </c>
      <c r="K146" s="30">
        <v>13.67</v>
      </c>
      <c r="L146" s="30">
        <v>8.75</v>
      </c>
      <c r="M146" s="31">
        <f t="shared" si="10"/>
        <v>287.23</v>
      </c>
      <c r="N146" s="16"/>
      <c r="O146" s="32" t="s">
        <v>51</v>
      </c>
      <c r="P146" s="33">
        <v>3</v>
      </c>
      <c r="Q146" s="34">
        <v>8.75</v>
      </c>
      <c r="R146" s="16"/>
      <c r="S146" s="35" t="s">
        <v>51</v>
      </c>
      <c r="T146" s="35" t="s">
        <v>49</v>
      </c>
      <c r="U146" s="35" t="s">
        <v>49</v>
      </c>
      <c r="V146" s="35" t="s">
        <v>49</v>
      </c>
      <c r="W146" s="35" t="s">
        <v>51</v>
      </c>
      <c r="X146" s="36">
        <v>3</v>
      </c>
      <c r="Y146" s="16"/>
      <c r="Z146" s="37">
        <v>3.88</v>
      </c>
      <c r="AA146" s="37" t="s">
        <v>51</v>
      </c>
      <c r="AB146" s="37" t="s">
        <v>62</v>
      </c>
      <c r="AC146" s="38">
        <v>4.5</v>
      </c>
      <c r="AD146" s="16"/>
      <c r="AE146" s="39">
        <v>5.4895000000000138E-2</v>
      </c>
      <c r="AF146" s="40">
        <v>1.436381036735066E-2</v>
      </c>
      <c r="AG146" s="40" t="s">
        <v>51</v>
      </c>
      <c r="AH146" s="41">
        <v>1.25</v>
      </c>
      <c r="AI146" s="16"/>
      <c r="AJ146" s="42">
        <v>0.5403</v>
      </c>
      <c r="AK146" s="42" t="s">
        <v>49</v>
      </c>
      <c r="AL146" s="43">
        <v>0</v>
      </c>
      <c r="AM146" s="16"/>
      <c r="AN146" s="44">
        <v>9.1700000000000004E-2</v>
      </c>
      <c r="AO146" s="44" t="s">
        <v>49</v>
      </c>
      <c r="AP146" s="45">
        <v>0</v>
      </c>
      <c r="AQ146" s="16"/>
      <c r="AR146" s="40">
        <v>0.12909999999999999</v>
      </c>
      <c r="AS146" s="40" t="s">
        <v>49</v>
      </c>
      <c r="AT146" s="41">
        <v>0</v>
      </c>
      <c r="AU146" s="16"/>
      <c r="AV146" s="46">
        <v>1.41E-2</v>
      </c>
      <c r="AW146" s="46" t="s">
        <v>51</v>
      </c>
      <c r="AX146" s="47">
        <v>3</v>
      </c>
      <c r="AY146" s="16"/>
      <c r="AZ146" s="48" t="s">
        <v>52</v>
      </c>
      <c r="BA146" s="48" t="s">
        <v>49</v>
      </c>
      <c r="BB146" s="49">
        <v>0</v>
      </c>
      <c r="BC146" s="16"/>
      <c r="BD146" s="50"/>
    </row>
    <row r="147" spans="1:56" s="59" customFormat="1" ht="15.6" customHeight="1" thickBot="1" x14ac:dyDescent="0.35">
      <c r="A147" s="118" t="s">
        <v>199</v>
      </c>
      <c r="B147" s="57">
        <v>383872</v>
      </c>
      <c r="C147" s="52" t="s">
        <v>48</v>
      </c>
      <c r="D147" s="26">
        <v>268.11</v>
      </c>
      <c r="E147" s="26">
        <v>8.4499999999999993</v>
      </c>
      <c r="F147" s="58">
        <v>13.67</v>
      </c>
      <c r="G147" s="53">
        <v>0</v>
      </c>
      <c r="H147" s="28">
        <f t="shared" si="9"/>
        <v>290.23</v>
      </c>
      <c r="I147" s="29">
        <f t="shared" si="11"/>
        <v>276.56</v>
      </c>
      <c r="J147" s="29">
        <v>0.86</v>
      </c>
      <c r="K147" s="30">
        <v>13.67</v>
      </c>
      <c r="L147" s="30">
        <v>0</v>
      </c>
      <c r="M147" s="31">
        <f t="shared" si="10"/>
        <v>291.09000000000003</v>
      </c>
      <c r="N147" s="16"/>
      <c r="O147" s="32" t="s">
        <v>49</v>
      </c>
      <c r="P147" s="33" t="s">
        <v>50</v>
      </c>
      <c r="Q147" s="34">
        <v>0</v>
      </c>
      <c r="R147" s="16"/>
      <c r="S147" s="35" t="s">
        <v>51</v>
      </c>
      <c r="T147" s="35" t="s">
        <v>49</v>
      </c>
      <c r="U147" s="35" t="s">
        <v>51</v>
      </c>
      <c r="V147" s="35" t="s">
        <v>49</v>
      </c>
      <c r="W147" s="35" t="s">
        <v>49</v>
      </c>
      <c r="X147" s="36" t="s">
        <v>50</v>
      </c>
      <c r="Y147" s="16"/>
      <c r="Z147" s="37">
        <v>3.61</v>
      </c>
      <c r="AA147" s="37" t="s">
        <v>49</v>
      </c>
      <c r="AB147" s="37" t="s">
        <v>82</v>
      </c>
      <c r="AC147" s="38">
        <v>0</v>
      </c>
      <c r="AD147" s="16"/>
      <c r="AE147" s="39">
        <v>0.44121750000000004</v>
      </c>
      <c r="AF147" s="40">
        <v>0.13917852597112762</v>
      </c>
      <c r="AG147" s="40" t="s">
        <v>51</v>
      </c>
      <c r="AH147" s="41">
        <v>1.25</v>
      </c>
      <c r="AI147" s="16"/>
      <c r="AJ147" s="42">
        <v>0.65099999999999991</v>
      </c>
      <c r="AK147" s="42" t="s">
        <v>49</v>
      </c>
      <c r="AL147" s="43">
        <v>0</v>
      </c>
      <c r="AM147" s="16"/>
      <c r="AN147" s="44">
        <v>5.8200000000000002E-2</v>
      </c>
      <c r="AO147" s="44" t="s">
        <v>49</v>
      </c>
      <c r="AP147" s="45">
        <v>0</v>
      </c>
      <c r="AQ147" s="16"/>
      <c r="AR147" s="40">
        <v>6.0400000000000002E-2</v>
      </c>
      <c r="AS147" s="40" t="s">
        <v>49</v>
      </c>
      <c r="AT147" s="41">
        <v>0</v>
      </c>
      <c r="AU147" s="16"/>
      <c r="AV147" s="46">
        <v>1.9599999999999999E-2</v>
      </c>
      <c r="AW147" s="46" t="s">
        <v>49</v>
      </c>
      <c r="AX147" s="47">
        <v>0</v>
      </c>
      <c r="AY147" s="16"/>
      <c r="AZ147" s="48">
        <v>0.91</v>
      </c>
      <c r="BA147" s="48" t="s">
        <v>51</v>
      </c>
      <c r="BB147" s="49">
        <v>3</v>
      </c>
      <c r="BC147" s="16"/>
      <c r="BD147" s="50"/>
    </row>
    <row r="148" spans="1:56" s="59" customFormat="1" ht="15.6" customHeight="1" thickBot="1" x14ac:dyDescent="0.35">
      <c r="A148" s="118" t="s">
        <v>200</v>
      </c>
      <c r="B148" s="57">
        <v>658375</v>
      </c>
      <c r="C148" s="52" t="s">
        <v>48</v>
      </c>
      <c r="D148" s="26">
        <v>246.86</v>
      </c>
      <c r="E148" s="26">
        <v>8.4499999999999993</v>
      </c>
      <c r="F148" s="58">
        <v>13.67</v>
      </c>
      <c r="G148" s="53">
        <v>3</v>
      </c>
      <c r="H148" s="28">
        <f t="shared" si="9"/>
        <v>271.98</v>
      </c>
      <c r="I148" s="29">
        <f t="shared" si="11"/>
        <v>255.31</v>
      </c>
      <c r="J148" s="29">
        <v>0.86</v>
      </c>
      <c r="K148" s="30">
        <v>13.67</v>
      </c>
      <c r="L148" s="30">
        <v>3</v>
      </c>
      <c r="M148" s="31">
        <f t="shared" si="10"/>
        <v>272.84000000000003</v>
      </c>
      <c r="N148" s="16"/>
      <c r="O148" s="32" t="s">
        <v>51</v>
      </c>
      <c r="P148" s="33">
        <v>1</v>
      </c>
      <c r="Q148" s="34">
        <v>3</v>
      </c>
      <c r="R148" s="16"/>
      <c r="S148" s="35" t="s">
        <v>51</v>
      </c>
      <c r="T148" s="35" t="s">
        <v>49</v>
      </c>
      <c r="U148" s="35" t="s">
        <v>49</v>
      </c>
      <c r="V148" s="35" t="s">
        <v>49</v>
      </c>
      <c r="W148" s="35" t="s">
        <v>51</v>
      </c>
      <c r="X148" s="36">
        <v>1</v>
      </c>
      <c r="Y148" s="16"/>
      <c r="Z148" s="37">
        <v>3.53</v>
      </c>
      <c r="AA148" s="37" t="s">
        <v>49</v>
      </c>
      <c r="AB148" s="37" t="s">
        <v>52</v>
      </c>
      <c r="AC148" s="38">
        <v>0</v>
      </c>
      <c r="AD148" s="16"/>
      <c r="AE148" s="39">
        <v>-0.22626750000000051</v>
      </c>
      <c r="AF148" s="40">
        <v>-6.0159846640814467E-2</v>
      </c>
      <c r="AG148" s="40" t="s">
        <v>49</v>
      </c>
      <c r="AH148" s="41">
        <v>0</v>
      </c>
      <c r="AI148" s="16"/>
      <c r="AJ148" s="42">
        <v>0.39679999999999999</v>
      </c>
      <c r="AK148" s="42" t="s">
        <v>49</v>
      </c>
      <c r="AL148" s="43">
        <v>0</v>
      </c>
      <c r="AM148" s="16"/>
      <c r="AN148" s="44">
        <v>4.2199999999999994E-2</v>
      </c>
      <c r="AO148" s="44" t="s">
        <v>51</v>
      </c>
      <c r="AP148" s="45">
        <v>3</v>
      </c>
      <c r="AQ148" s="16"/>
      <c r="AR148" s="40">
        <v>7.9699999999999993E-2</v>
      </c>
      <c r="AS148" s="40" t="s">
        <v>49</v>
      </c>
      <c r="AT148" s="41">
        <v>0</v>
      </c>
      <c r="AU148" s="16"/>
      <c r="AV148" s="46">
        <v>2.9900000000000003E-2</v>
      </c>
      <c r="AW148" s="46" t="s">
        <v>49</v>
      </c>
      <c r="AX148" s="47">
        <v>0</v>
      </c>
      <c r="AY148" s="16"/>
      <c r="AZ148" s="48" t="s">
        <v>52</v>
      </c>
      <c r="BA148" s="48" t="s">
        <v>49</v>
      </c>
      <c r="BB148" s="49">
        <v>0</v>
      </c>
      <c r="BC148" s="16"/>
      <c r="BD148" s="50"/>
    </row>
    <row r="149" spans="1:56" ht="15.6" customHeight="1" thickBot="1" x14ac:dyDescent="0.35">
      <c r="A149" s="99" t="s">
        <v>201</v>
      </c>
      <c r="B149" s="52">
        <v>891975</v>
      </c>
      <c r="C149" s="52" t="s">
        <v>48</v>
      </c>
      <c r="D149" s="26">
        <v>246.28</v>
      </c>
      <c r="E149" s="26">
        <v>8.4499999999999993</v>
      </c>
      <c r="F149" s="53">
        <v>13.67</v>
      </c>
      <c r="G149" s="53">
        <v>0</v>
      </c>
      <c r="H149" s="28">
        <f t="shared" si="9"/>
        <v>268.39999999999998</v>
      </c>
      <c r="I149" s="29">
        <f t="shared" si="11"/>
        <v>254.73</v>
      </c>
      <c r="J149" s="29">
        <v>0.86</v>
      </c>
      <c r="K149" s="30">
        <v>13.67</v>
      </c>
      <c r="L149" s="30">
        <v>0</v>
      </c>
      <c r="M149" s="31">
        <f t="shared" si="10"/>
        <v>269.26</v>
      </c>
      <c r="N149" s="16"/>
      <c r="O149" s="32" t="s">
        <v>49</v>
      </c>
      <c r="P149" s="33" t="s">
        <v>50</v>
      </c>
      <c r="Q149" s="34">
        <v>0</v>
      </c>
      <c r="R149" s="16"/>
      <c r="S149" s="35" t="s">
        <v>51</v>
      </c>
      <c r="T149" s="35" t="s">
        <v>49</v>
      </c>
      <c r="U149" s="35" t="s">
        <v>51</v>
      </c>
      <c r="V149" s="35" t="s">
        <v>49</v>
      </c>
      <c r="W149" s="35" t="s">
        <v>49</v>
      </c>
      <c r="X149" s="36" t="s">
        <v>50</v>
      </c>
      <c r="Y149" s="16"/>
      <c r="Z149" s="37">
        <v>3.33</v>
      </c>
      <c r="AA149" s="37" t="s">
        <v>49</v>
      </c>
      <c r="AB149" s="37" t="s">
        <v>52</v>
      </c>
      <c r="AC149" s="38">
        <v>0</v>
      </c>
      <c r="AD149" s="16"/>
      <c r="AE149" s="39">
        <v>0.37552750000000001</v>
      </c>
      <c r="AF149" s="40">
        <v>0.12715327873986954</v>
      </c>
      <c r="AG149" s="40" t="s">
        <v>49</v>
      </c>
      <c r="AH149" s="41">
        <v>0</v>
      </c>
      <c r="AI149" s="16"/>
      <c r="AJ149" s="42">
        <v>0.67599999999999993</v>
      </c>
      <c r="AK149" s="42" t="s">
        <v>49</v>
      </c>
      <c r="AL149" s="43">
        <v>0</v>
      </c>
      <c r="AM149" s="16"/>
      <c r="AN149" s="44">
        <v>4.8300000000000003E-2</v>
      </c>
      <c r="AO149" s="44" t="s">
        <v>51</v>
      </c>
      <c r="AP149" s="45">
        <v>3</v>
      </c>
      <c r="AQ149" s="16"/>
      <c r="AR149" s="40">
        <v>4.9200000000000001E-2</v>
      </c>
      <c r="AS149" s="40" t="s">
        <v>51</v>
      </c>
      <c r="AT149" s="41">
        <v>3</v>
      </c>
      <c r="AU149" s="16"/>
      <c r="AV149" s="46">
        <v>3.3000000000000002E-2</v>
      </c>
      <c r="AW149" s="46" t="s">
        <v>49</v>
      </c>
      <c r="AX149" s="47">
        <v>0</v>
      </c>
      <c r="AY149" s="16"/>
      <c r="AZ149" s="48">
        <v>0.98</v>
      </c>
      <c r="BA149" s="48" t="s">
        <v>51</v>
      </c>
      <c r="BB149" s="49">
        <v>3</v>
      </c>
      <c r="BC149" s="16"/>
      <c r="BD149" s="50"/>
    </row>
    <row r="150" spans="1:56" ht="15.6" customHeight="1" thickBot="1" x14ac:dyDescent="0.35">
      <c r="A150" s="56" t="s">
        <v>203</v>
      </c>
      <c r="B150" s="52">
        <v>956899</v>
      </c>
      <c r="C150" s="52" t="s">
        <v>48</v>
      </c>
      <c r="D150" s="26">
        <v>255.56</v>
      </c>
      <c r="E150" s="26">
        <v>8.4499999999999993</v>
      </c>
      <c r="F150" s="53">
        <v>13.67</v>
      </c>
      <c r="G150" s="53">
        <v>6</v>
      </c>
      <c r="H150" s="28">
        <f t="shared" si="9"/>
        <v>283.68</v>
      </c>
      <c r="I150" s="29">
        <f t="shared" si="11"/>
        <v>264.01</v>
      </c>
      <c r="J150" s="29">
        <v>0.86</v>
      </c>
      <c r="K150" s="30">
        <v>13.67</v>
      </c>
      <c r="L150" s="30">
        <v>9</v>
      </c>
      <c r="M150" s="31">
        <f t="shared" si="10"/>
        <v>287.54000000000002</v>
      </c>
      <c r="N150" s="16"/>
      <c r="O150" s="32" t="s">
        <v>51</v>
      </c>
      <c r="P150" s="33">
        <v>3</v>
      </c>
      <c r="Q150" s="34">
        <v>9</v>
      </c>
      <c r="R150" s="16"/>
      <c r="S150" s="35" t="s">
        <v>51</v>
      </c>
      <c r="T150" s="35" t="s">
        <v>49</v>
      </c>
      <c r="U150" s="35" t="s">
        <v>49</v>
      </c>
      <c r="V150" s="35" t="s">
        <v>49</v>
      </c>
      <c r="W150" s="35" t="s">
        <v>51</v>
      </c>
      <c r="X150" s="36">
        <v>3</v>
      </c>
      <c r="Y150" s="16"/>
      <c r="Z150" s="37">
        <v>3.47</v>
      </c>
      <c r="AA150" s="37" t="s">
        <v>49</v>
      </c>
      <c r="AB150" s="37" t="s">
        <v>52</v>
      </c>
      <c r="AC150" s="38">
        <v>0</v>
      </c>
      <c r="AD150" s="16"/>
      <c r="AE150" s="39">
        <v>-0.11053000000000068</v>
      </c>
      <c r="AF150" s="40">
        <v>-3.0898727206143593E-2</v>
      </c>
      <c r="AG150" s="40" t="s">
        <v>49</v>
      </c>
      <c r="AH150" s="41">
        <v>0</v>
      </c>
      <c r="AI150" s="16"/>
      <c r="AJ150" s="42">
        <v>0.55479999999999996</v>
      </c>
      <c r="AK150" s="42" t="s">
        <v>49</v>
      </c>
      <c r="AL150" s="43">
        <v>0</v>
      </c>
      <c r="AM150" s="16"/>
      <c r="AN150" s="44">
        <v>5.8700000000000002E-2</v>
      </c>
      <c r="AO150" s="44" t="s">
        <v>49</v>
      </c>
      <c r="AP150" s="45">
        <v>0</v>
      </c>
      <c r="AQ150" s="16"/>
      <c r="AR150" s="40">
        <v>4.2800000000000005E-2</v>
      </c>
      <c r="AS150" s="40" t="s">
        <v>51</v>
      </c>
      <c r="AT150" s="41">
        <v>3</v>
      </c>
      <c r="AU150" s="16"/>
      <c r="AV150" s="46">
        <v>1.29E-2</v>
      </c>
      <c r="AW150" s="46" t="s">
        <v>51</v>
      </c>
      <c r="AX150" s="47">
        <v>3</v>
      </c>
      <c r="AY150" s="16"/>
      <c r="AZ150" s="48">
        <v>0.96</v>
      </c>
      <c r="BA150" s="48" t="s">
        <v>51</v>
      </c>
      <c r="BB150" s="49">
        <v>3</v>
      </c>
      <c r="BC150" s="16"/>
      <c r="BD150" s="50"/>
    </row>
    <row r="151" spans="1:56" ht="15.6" customHeight="1" thickBot="1" x14ac:dyDescent="0.35">
      <c r="A151" s="51" t="s">
        <v>204</v>
      </c>
      <c r="B151" s="52">
        <v>4504607</v>
      </c>
      <c r="C151" s="52" t="s">
        <v>48</v>
      </c>
      <c r="D151" s="26">
        <v>234.39000000000001</v>
      </c>
      <c r="E151" s="26">
        <v>8.4499999999999993</v>
      </c>
      <c r="F151" s="53">
        <v>13.67</v>
      </c>
      <c r="G151" s="53">
        <v>6</v>
      </c>
      <c r="H151" s="28">
        <f t="shared" si="9"/>
        <v>262.51</v>
      </c>
      <c r="I151" s="29">
        <f t="shared" si="11"/>
        <v>242.84</v>
      </c>
      <c r="J151" s="29">
        <v>0.86</v>
      </c>
      <c r="K151" s="30">
        <v>13.67</v>
      </c>
      <c r="L151" s="30">
        <v>3</v>
      </c>
      <c r="M151" s="31">
        <f t="shared" si="10"/>
        <v>260.37</v>
      </c>
      <c r="N151" s="16"/>
      <c r="O151" s="32" t="s">
        <v>51</v>
      </c>
      <c r="P151" s="33">
        <v>1</v>
      </c>
      <c r="Q151" s="34">
        <v>3</v>
      </c>
      <c r="R151" s="16"/>
      <c r="S151" s="35" t="s">
        <v>51</v>
      </c>
      <c r="T151" s="35" t="s">
        <v>49</v>
      </c>
      <c r="U151" s="35" t="s">
        <v>49</v>
      </c>
      <c r="V151" s="35" t="s">
        <v>49</v>
      </c>
      <c r="W151" s="35" t="s">
        <v>51</v>
      </c>
      <c r="X151" s="36">
        <v>1</v>
      </c>
      <c r="Y151" s="16"/>
      <c r="Z151" s="37">
        <v>3.56</v>
      </c>
      <c r="AA151" s="37" t="s">
        <v>49</v>
      </c>
      <c r="AB151" s="37" t="s">
        <v>52</v>
      </c>
      <c r="AC151" s="38">
        <v>0</v>
      </c>
      <c r="AD151" s="16"/>
      <c r="AE151" s="39">
        <v>3.5644574999999996</v>
      </c>
      <c r="AF151" s="40" t="s">
        <v>52</v>
      </c>
      <c r="AG151" s="40" t="s">
        <v>49</v>
      </c>
      <c r="AH151" s="41">
        <v>0</v>
      </c>
      <c r="AI151" s="16"/>
      <c r="AJ151" s="42" t="s">
        <v>54</v>
      </c>
      <c r="AK151" s="42" t="s">
        <v>49</v>
      </c>
      <c r="AL151" s="43">
        <v>0</v>
      </c>
      <c r="AM151" s="16"/>
      <c r="AN151" s="44">
        <v>9.0399999999999994E-2</v>
      </c>
      <c r="AO151" s="44" t="s">
        <v>49</v>
      </c>
      <c r="AP151" s="45">
        <v>0</v>
      </c>
      <c r="AQ151" s="16"/>
      <c r="AR151" s="40">
        <v>9.5000000000000001E-2</v>
      </c>
      <c r="AS151" s="40" t="s">
        <v>49</v>
      </c>
      <c r="AT151" s="41">
        <v>0</v>
      </c>
      <c r="AU151" s="16"/>
      <c r="AV151" s="46">
        <v>1.8500000000000003E-2</v>
      </c>
      <c r="AW151" s="46" t="s">
        <v>49</v>
      </c>
      <c r="AX151" s="47">
        <v>0</v>
      </c>
      <c r="AY151" s="16"/>
      <c r="AZ151" s="48">
        <v>0.96</v>
      </c>
      <c r="BA151" s="48" t="s">
        <v>51</v>
      </c>
      <c r="BB151" s="49">
        <v>3</v>
      </c>
      <c r="BC151" s="16"/>
      <c r="BD151" s="50"/>
    </row>
    <row r="152" spans="1:56" ht="15.6" customHeight="1" thickBot="1" x14ac:dyDescent="0.35">
      <c r="A152" s="51" t="s">
        <v>205</v>
      </c>
      <c r="B152" s="52">
        <v>4505808</v>
      </c>
      <c r="C152" s="52" t="s">
        <v>48</v>
      </c>
      <c r="D152" s="26">
        <v>245</v>
      </c>
      <c r="E152" s="26">
        <v>8.4499999999999993</v>
      </c>
      <c r="F152" s="53">
        <v>13.67</v>
      </c>
      <c r="G152" s="53">
        <v>9</v>
      </c>
      <c r="H152" s="28">
        <f t="shared" si="9"/>
        <v>276.12</v>
      </c>
      <c r="I152" s="29">
        <f t="shared" si="11"/>
        <v>253.45</v>
      </c>
      <c r="J152" s="29">
        <v>0.86</v>
      </c>
      <c r="K152" s="30">
        <v>13.67</v>
      </c>
      <c r="L152" s="30">
        <v>9</v>
      </c>
      <c r="M152" s="31">
        <f t="shared" si="10"/>
        <v>276.98</v>
      </c>
      <c r="N152" s="16"/>
      <c r="O152" s="32" t="s">
        <v>51</v>
      </c>
      <c r="P152" s="33">
        <v>3</v>
      </c>
      <c r="Q152" s="34">
        <v>9</v>
      </c>
      <c r="R152" s="16"/>
      <c r="S152" s="35" t="s">
        <v>51</v>
      </c>
      <c r="T152" s="35" t="s">
        <v>49</v>
      </c>
      <c r="U152" s="35" t="s">
        <v>49</v>
      </c>
      <c r="V152" s="35" t="s">
        <v>49</v>
      </c>
      <c r="W152" s="35" t="s">
        <v>51</v>
      </c>
      <c r="X152" s="36">
        <v>3</v>
      </c>
      <c r="Y152" s="16"/>
      <c r="Z152" s="37">
        <v>3.34</v>
      </c>
      <c r="AA152" s="37" t="s">
        <v>49</v>
      </c>
      <c r="AB152" s="37" t="s">
        <v>52</v>
      </c>
      <c r="AC152" s="38">
        <v>0</v>
      </c>
      <c r="AD152" s="16"/>
      <c r="AE152" s="39">
        <v>-0.21133000000000068</v>
      </c>
      <c r="AF152" s="40">
        <v>-5.9451787731264492E-2</v>
      </c>
      <c r="AG152" s="40" t="s">
        <v>49</v>
      </c>
      <c r="AH152" s="41">
        <v>0</v>
      </c>
      <c r="AI152" s="16"/>
      <c r="AJ152" s="42">
        <v>0.33299999999999996</v>
      </c>
      <c r="AK152" s="42" t="s">
        <v>49</v>
      </c>
      <c r="AL152" s="43">
        <v>0</v>
      </c>
      <c r="AM152" s="16"/>
      <c r="AN152" s="44">
        <v>0.10099999999999999</v>
      </c>
      <c r="AO152" s="44" t="s">
        <v>49</v>
      </c>
      <c r="AP152" s="45">
        <v>0</v>
      </c>
      <c r="AQ152" s="16"/>
      <c r="AR152" s="40">
        <v>3.5699999999999996E-2</v>
      </c>
      <c r="AS152" s="40" t="s">
        <v>51</v>
      </c>
      <c r="AT152" s="41">
        <v>3</v>
      </c>
      <c r="AU152" s="16"/>
      <c r="AV152" s="46">
        <v>1.04E-2</v>
      </c>
      <c r="AW152" s="46" t="s">
        <v>51</v>
      </c>
      <c r="AX152" s="47">
        <v>3</v>
      </c>
      <c r="AY152" s="16"/>
      <c r="AZ152" s="48">
        <v>0.9</v>
      </c>
      <c r="BA152" s="48" t="s">
        <v>51</v>
      </c>
      <c r="BB152" s="49">
        <v>3</v>
      </c>
      <c r="BC152" s="16"/>
      <c r="BD152" s="50"/>
    </row>
    <row r="153" spans="1:56" ht="15.6" customHeight="1" thickBot="1" x14ac:dyDescent="0.35">
      <c r="A153" s="51" t="s">
        <v>206</v>
      </c>
      <c r="B153" s="52">
        <v>420832</v>
      </c>
      <c r="C153" s="52" t="s">
        <v>48</v>
      </c>
      <c r="D153" s="26">
        <v>256.52999999999997</v>
      </c>
      <c r="E153" s="26">
        <v>8.4499999999999993</v>
      </c>
      <c r="F153" s="53">
        <v>13.67</v>
      </c>
      <c r="G153" s="53">
        <v>0</v>
      </c>
      <c r="H153" s="28">
        <f t="shared" si="9"/>
        <v>278.64999999999998</v>
      </c>
      <c r="I153" s="29">
        <f t="shared" si="11"/>
        <v>264.97999999999996</v>
      </c>
      <c r="J153" s="29">
        <v>0.86</v>
      </c>
      <c r="K153" s="30">
        <v>13.67</v>
      </c>
      <c r="L153" s="30">
        <v>0</v>
      </c>
      <c r="M153" s="31">
        <f t="shared" si="10"/>
        <v>279.51</v>
      </c>
      <c r="N153" s="16"/>
      <c r="O153" s="32" t="s">
        <v>49</v>
      </c>
      <c r="P153" s="33" t="s">
        <v>50</v>
      </c>
      <c r="Q153" s="34">
        <v>0</v>
      </c>
      <c r="R153" s="16"/>
      <c r="S153" s="35" t="s">
        <v>51</v>
      </c>
      <c r="T153" s="35" t="s">
        <v>49</v>
      </c>
      <c r="U153" s="35" t="s">
        <v>51</v>
      </c>
      <c r="V153" s="35" t="s">
        <v>49</v>
      </c>
      <c r="W153" s="35" t="s">
        <v>49</v>
      </c>
      <c r="X153" s="36" t="s">
        <v>50</v>
      </c>
      <c r="Y153" s="16"/>
      <c r="Z153" s="37">
        <v>3.16</v>
      </c>
      <c r="AA153" s="37" t="s">
        <v>49</v>
      </c>
      <c r="AB153" s="37" t="s">
        <v>52</v>
      </c>
      <c r="AC153" s="38">
        <v>0</v>
      </c>
      <c r="AD153" s="16"/>
      <c r="AE153" s="39">
        <v>-2.5795000000000012E-2</v>
      </c>
      <c r="AF153" s="40">
        <v>-8.091470156920258E-3</v>
      </c>
      <c r="AG153" s="40" t="s">
        <v>49</v>
      </c>
      <c r="AH153" s="41">
        <v>0</v>
      </c>
      <c r="AI153" s="16"/>
      <c r="AJ153" s="42">
        <v>0.51300000000000001</v>
      </c>
      <c r="AK153" s="42" t="s">
        <v>49</v>
      </c>
      <c r="AL153" s="43">
        <v>0</v>
      </c>
      <c r="AM153" s="16"/>
      <c r="AN153" s="44">
        <v>5.9200000000000003E-2</v>
      </c>
      <c r="AO153" s="44" t="s">
        <v>49</v>
      </c>
      <c r="AP153" s="45">
        <v>0</v>
      </c>
      <c r="AQ153" s="16"/>
      <c r="AR153" s="40">
        <v>0.04</v>
      </c>
      <c r="AS153" s="40" t="s">
        <v>51</v>
      </c>
      <c r="AT153" s="41">
        <v>3</v>
      </c>
      <c r="AU153" s="16"/>
      <c r="AV153" s="46">
        <v>2.29E-2</v>
      </c>
      <c r="AW153" s="46" t="s">
        <v>49</v>
      </c>
      <c r="AX153" s="47">
        <v>0</v>
      </c>
      <c r="AY153" s="16"/>
      <c r="AZ153" s="48">
        <v>0.95</v>
      </c>
      <c r="BA153" s="48" t="s">
        <v>51</v>
      </c>
      <c r="BB153" s="49">
        <v>3</v>
      </c>
      <c r="BC153" s="16"/>
      <c r="BD153" s="50"/>
    </row>
    <row r="154" spans="1:56" ht="15.6" customHeight="1" thickBot="1" x14ac:dyDescent="0.35">
      <c r="A154" s="95" t="s">
        <v>207</v>
      </c>
      <c r="B154" s="52">
        <v>784532</v>
      </c>
      <c r="C154" s="52" t="s">
        <v>48</v>
      </c>
      <c r="D154" s="26">
        <v>246.96</v>
      </c>
      <c r="E154" s="26">
        <v>8.4499999999999993</v>
      </c>
      <c r="F154" s="53">
        <v>13.67</v>
      </c>
      <c r="G154" s="53">
        <v>6</v>
      </c>
      <c r="H154" s="28">
        <f t="shared" si="9"/>
        <v>275.08</v>
      </c>
      <c r="I154" s="29">
        <f t="shared" si="11"/>
        <v>255.41</v>
      </c>
      <c r="J154" s="29">
        <v>0.86</v>
      </c>
      <c r="K154" s="30">
        <v>13.67</v>
      </c>
      <c r="L154" s="30">
        <v>7.25</v>
      </c>
      <c r="M154" s="31">
        <f t="shared" si="10"/>
        <v>277.19</v>
      </c>
      <c r="N154" s="16"/>
      <c r="O154" s="32" t="s">
        <v>51</v>
      </c>
      <c r="P154" s="33">
        <v>3</v>
      </c>
      <c r="Q154" s="34">
        <v>7.25</v>
      </c>
      <c r="R154" s="16"/>
      <c r="S154" s="35" t="s">
        <v>51</v>
      </c>
      <c r="T154" s="35" t="s">
        <v>49</v>
      </c>
      <c r="U154" s="35" t="s">
        <v>49</v>
      </c>
      <c r="V154" s="35" t="s">
        <v>49</v>
      </c>
      <c r="W154" s="35" t="s">
        <v>51</v>
      </c>
      <c r="X154" s="36">
        <v>3</v>
      </c>
      <c r="Y154" s="16"/>
      <c r="Z154" s="37">
        <v>3.65</v>
      </c>
      <c r="AA154" s="37" t="s">
        <v>49</v>
      </c>
      <c r="AB154" s="37" t="s">
        <v>82</v>
      </c>
      <c r="AC154" s="38">
        <v>0</v>
      </c>
      <c r="AD154" s="16"/>
      <c r="AE154" s="39">
        <v>0.21262250000000016</v>
      </c>
      <c r="AF154" s="40">
        <v>6.1930612140872913E-2</v>
      </c>
      <c r="AG154" s="40" t="s">
        <v>51</v>
      </c>
      <c r="AH154" s="41">
        <v>1.25</v>
      </c>
      <c r="AI154" s="16"/>
      <c r="AJ154" s="42" t="s">
        <v>54</v>
      </c>
      <c r="AK154" s="42" t="s">
        <v>49</v>
      </c>
      <c r="AL154" s="43">
        <v>0</v>
      </c>
      <c r="AM154" s="16"/>
      <c r="AN154" s="44">
        <v>8.72E-2</v>
      </c>
      <c r="AO154" s="44" t="s">
        <v>49</v>
      </c>
      <c r="AP154" s="45">
        <v>0</v>
      </c>
      <c r="AQ154" s="16"/>
      <c r="AR154" s="40">
        <v>4.6199999999999998E-2</v>
      </c>
      <c r="AS154" s="40" t="s">
        <v>51</v>
      </c>
      <c r="AT154" s="41">
        <v>3</v>
      </c>
      <c r="AU154" s="16"/>
      <c r="AV154" s="46">
        <v>2.1499999999999998E-2</v>
      </c>
      <c r="AW154" s="46" t="s">
        <v>49</v>
      </c>
      <c r="AX154" s="47">
        <v>0</v>
      </c>
      <c r="AY154" s="16"/>
      <c r="AZ154" s="48">
        <v>0.96</v>
      </c>
      <c r="BA154" s="48" t="s">
        <v>51</v>
      </c>
      <c r="BB154" s="49">
        <v>3</v>
      </c>
      <c r="BC154" s="16"/>
      <c r="BD154" s="50"/>
    </row>
    <row r="155" spans="1:56" ht="15.6" customHeight="1" thickBot="1" x14ac:dyDescent="0.35">
      <c r="A155" s="51" t="s">
        <v>208</v>
      </c>
      <c r="B155" s="52">
        <v>4464206</v>
      </c>
      <c r="C155" s="52" t="s">
        <v>48</v>
      </c>
      <c r="D155" s="26">
        <v>242.18</v>
      </c>
      <c r="E155" s="26">
        <v>8.4499999999999993</v>
      </c>
      <c r="F155" s="53">
        <v>13.67</v>
      </c>
      <c r="G155" s="53">
        <v>12</v>
      </c>
      <c r="H155" s="28">
        <f t="shared" si="9"/>
        <v>276.3</v>
      </c>
      <c r="I155" s="29">
        <f t="shared" si="11"/>
        <v>250.63</v>
      </c>
      <c r="J155" s="29">
        <v>0.86</v>
      </c>
      <c r="K155" s="30">
        <v>13.67</v>
      </c>
      <c r="L155" s="30">
        <v>17.75</v>
      </c>
      <c r="M155" s="31">
        <f t="shared" si="10"/>
        <v>282.91000000000003</v>
      </c>
      <c r="N155" s="16"/>
      <c r="O155" s="32" t="s">
        <v>51</v>
      </c>
      <c r="P155" s="33">
        <v>6</v>
      </c>
      <c r="Q155" s="34">
        <v>17.75</v>
      </c>
      <c r="R155" s="16"/>
      <c r="S155" s="35" t="s">
        <v>51</v>
      </c>
      <c r="T155" s="35" t="s">
        <v>49</v>
      </c>
      <c r="U155" s="35" t="s">
        <v>49</v>
      </c>
      <c r="V155" s="35" t="s">
        <v>49</v>
      </c>
      <c r="W155" s="35" t="s">
        <v>51</v>
      </c>
      <c r="X155" s="36">
        <v>6</v>
      </c>
      <c r="Y155" s="16"/>
      <c r="Z155" s="37">
        <v>3.92</v>
      </c>
      <c r="AA155" s="37" t="s">
        <v>51</v>
      </c>
      <c r="AB155" s="37" t="s">
        <v>62</v>
      </c>
      <c r="AC155" s="38">
        <v>4.5</v>
      </c>
      <c r="AD155" s="16"/>
      <c r="AE155" s="39">
        <v>0.28794750000000002</v>
      </c>
      <c r="AF155" s="40">
        <v>7.9373961558632022E-2</v>
      </c>
      <c r="AG155" s="40" t="s">
        <v>51</v>
      </c>
      <c r="AH155" s="41">
        <v>1.25</v>
      </c>
      <c r="AI155" s="16"/>
      <c r="AJ155" s="42">
        <v>0.36499999999999999</v>
      </c>
      <c r="AK155" s="42" t="s">
        <v>49</v>
      </c>
      <c r="AL155" s="43">
        <v>0</v>
      </c>
      <c r="AM155" s="16"/>
      <c r="AN155" s="44">
        <v>1.6799999999999999E-2</v>
      </c>
      <c r="AO155" s="44" t="s">
        <v>51</v>
      </c>
      <c r="AP155" s="45">
        <v>3</v>
      </c>
      <c r="AQ155" s="16"/>
      <c r="AR155" s="40">
        <v>5.3399999999999996E-2</v>
      </c>
      <c r="AS155" s="40" t="s">
        <v>51</v>
      </c>
      <c r="AT155" s="41">
        <v>3</v>
      </c>
      <c r="AU155" s="16"/>
      <c r="AV155" s="46">
        <v>1.01E-2</v>
      </c>
      <c r="AW155" s="46" t="s">
        <v>51</v>
      </c>
      <c r="AX155" s="47">
        <v>3</v>
      </c>
      <c r="AY155" s="16"/>
      <c r="AZ155" s="48">
        <v>0.89</v>
      </c>
      <c r="BA155" s="48" t="s">
        <v>51</v>
      </c>
      <c r="BB155" s="49">
        <v>3</v>
      </c>
      <c r="BC155" s="16"/>
      <c r="BD155" s="50"/>
    </row>
    <row r="156" spans="1:56" s="59" customFormat="1" ht="15.6" customHeight="1" thickBot="1" x14ac:dyDescent="0.35">
      <c r="A156" s="119" t="s">
        <v>209</v>
      </c>
      <c r="B156" s="94">
        <v>947041</v>
      </c>
      <c r="C156" s="52" t="s">
        <v>48</v>
      </c>
      <c r="D156" s="26">
        <v>239.65</v>
      </c>
      <c r="E156" s="26">
        <v>8.4499999999999993</v>
      </c>
      <c r="F156" s="58">
        <v>13.67</v>
      </c>
      <c r="G156" s="53">
        <v>0</v>
      </c>
      <c r="H156" s="28">
        <f t="shared" si="9"/>
        <v>261.77</v>
      </c>
      <c r="I156" s="29">
        <f t="shared" si="11"/>
        <v>248.1</v>
      </c>
      <c r="J156" s="29">
        <v>0.86</v>
      </c>
      <c r="K156" s="30">
        <v>13.67</v>
      </c>
      <c r="L156" s="30">
        <v>9</v>
      </c>
      <c r="M156" s="31">
        <f t="shared" si="10"/>
        <v>271.63</v>
      </c>
      <c r="N156" s="16"/>
      <c r="O156" s="32" t="s">
        <v>51</v>
      </c>
      <c r="P156" s="33">
        <v>3</v>
      </c>
      <c r="Q156" s="34">
        <v>9</v>
      </c>
      <c r="R156" s="16"/>
      <c r="S156" s="35" t="s">
        <v>51</v>
      </c>
      <c r="T156" s="35" t="s">
        <v>49</v>
      </c>
      <c r="U156" s="35" t="s">
        <v>49</v>
      </c>
      <c r="V156" s="35" t="s">
        <v>49</v>
      </c>
      <c r="W156" s="35" t="s">
        <v>51</v>
      </c>
      <c r="X156" s="36">
        <v>3</v>
      </c>
      <c r="Y156" s="16"/>
      <c r="Z156" s="37">
        <v>3.66</v>
      </c>
      <c r="AA156" s="37" t="s">
        <v>49</v>
      </c>
      <c r="AB156" s="37" t="s">
        <v>82</v>
      </c>
      <c r="AC156" s="38">
        <v>0</v>
      </c>
      <c r="AD156" s="16"/>
      <c r="AE156" s="39">
        <v>-0.16576999999999975</v>
      </c>
      <c r="AF156" s="40">
        <v>-4.327475304387772E-2</v>
      </c>
      <c r="AG156" s="40" t="s">
        <v>49</v>
      </c>
      <c r="AH156" s="41">
        <v>0</v>
      </c>
      <c r="AI156" s="16"/>
      <c r="AJ156" s="42">
        <v>0.47850000000000004</v>
      </c>
      <c r="AK156" s="42" t="s">
        <v>49</v>
      </c>
      <c r="AL156" s="43">
        <v>0</v>
      </c>
      <c r="AM156" s="16"/>
      <c r="AN156" s="44">
        <v>0.107</v>
      </c>
      <c r="AO156" s="44" t="s">
        <v>49</v>
      </c>
      <c r="AP156" s="45">
        <v>0</v>
      </c>
      <c r="AQ156" s="16"/>
      <c r="AR156" s="40">
        <v>4.6199999999999998E-2</v>
      </c>
      <c r="AS156" s="40" t="s">
        <v>51</v>
      </c>
      <c r="AT156" s="41">
        <v>3</v>
      </c>
      <c r="AU156" s="16"/>
      <c r="AV156" s="46">
        <v>6.9999999999999993E-3</v>
      </c>
      <c r="AW156" s="46" t="s">
        <v>51</v>
      </c>
      <c r="AX156" s="47">
        <v>3</v>
      </c>
      <c r="AY156" s="16"/>
      <c r="AZ156" s="48">
        <v>0.92</v>
      </c>
      <c r="BA156" s="48" t="s">
        <v>51</v>
      </c>
      <c r="BB156" s="49">
        <v>3</v>
      </c>
      <c r="BC156" s="16"/>
      <c r="BD156" s="50"/>
    </row>
    <row r="157" spans="1:56" ht="15.6" customHeight="1" thickBot="1" x14ac:dyDescent="0.35">
      <c r="A157" s="95" t="s">
        <v>210</v>
      </c>
      <c r="B157" s="52">
        <v>890812</v>
      </c>
      <c r="C157" s="52" t="s">
        <v>48</v>
      </c>
      <c r="D157" s="26">
        <v>278.88</v>
      </c>
      <c r="E157" s="26">
        <v>8.4499999999999993</v>
      </c>
      <c r="F157" s="53">
        <v>13.67</v>
      </c>
      <c r="G157" s="53">
        <v>3</v>
      </c>
      <c r="H157" s="28">
        <f t="shared" si="9"/>
        <v>304</v>
      </c>
      <c r="I157" s="29">
        <f t="shared" si="11"/>
        <v>287.33</v>
      </c>
      <c r="J157" s="29">
        <v>0.86</v>
      </c>
      <c r="K157" s="30">
        <v>13.67</v>
      </c>
      <c r="L157" s="30">
        <v>6</v>
      </c>
      <c r="M157" s="31">
        <f t="shared" si="10"/>
        <v>307.86</v>
      </c>
      <c r="N157" s="16"/>
      <c r="O157" s="32" t="s">
        <v>51</v>
      </c>
      <c r="P157" s="33">
        <v>2</v>
      </c>
      <c r="Q157" s="34">
        <v>6</v>
      </c>
      <c r="R157" s="16"/>
      <c r="S157" s="35" t="s">
        <v>51</v>
      </c>
      <c r="T157" s="35" t="s">
        <v>49</v>
      </c>
      <c r="U157" s="35" t="s">
        <v>49</v>
      </c>
      <c r="V157" s="35" t="s">
        <v>49</v>
      </c>
      <c r="W157" s="35" t="s">
        <v>51</v>
      </c>
      <c r="X157" s="36">
        <v>2</v>
      </c>
      <c r="Y157" s="16"/>
      <c r="Z157" s="37">
        <v>3.41</v>
      </c>
      <c r="AA157" s="37" t="s">
        <v>49</v>
      </c>
      <c r="AB157" s="37" t="s">
        <v>52</v>
      </c>
      <c r="AC157" s="38">
        <v>0</v>
      </c>
      <c r="AD157" s="16"/>
      <c r="AE157" s="39">
        <v>5.3892500000000343E-2</v>
      </c>
      <c r="AF157" s="40">
        <v>1.6046908753630889E-2</v>
      </c>
      <c r="AG157" s="40" t="s">
        <v>49</v>
      </c>
      <c r="AH157" s="41">
        <v>0</v>
      </c>
      <c r="AI157" s="16"/>
      <c r="AJ157" s="42">
        <v>0.72530000000000006</v>
      </c>
      <c r="AK157" s="42" t="s">
        <v>49</v>
      </c>
      <c r="AL157" s="43">
        <v>0</v>
      </c>
      <c r="AM157" s="16"/>
      <c r="AN157" s="44">
        <v>4.2500000000000003E-2</v>
      </c>
      <c r="AO157" s="44" t="s">
        <v>51</v>
      </c>
      <c r="AP157" s="45">
        <v>3</v>
      </c>
      <c r="AQ157" s="16"/>
      <c r="AR157" s="40">
        <v>7.8200000000000006E-2</v>
      </c>
      <c r="AS157" s="40" t="s">
        <v>49</v>
      </c>
      <c r="AT157" s="41">
        <v>0</v>
      </c>
      <c r="AU157" s="16"/>
      <c r="AV157" s="46">
        <v>1.9299999999999998E-2</v>
      </c>
      <c r="AW157" s="46" t="s">
        <v>49</v>
      </c>
      <c r="AX157" s="47">
        <v>0</v>
      </c>
      <c r="AY157" s="16"/>
      <c r="AZ157" s="48">
        <v>0.9</v>
      </c>
      <c r="BA157" s="48" t="s">
        <v>51</v>
      </c>
      <c r="BB157" s="49">
        <v>3</v>
      </c>
      <c r="BC157" s="16"/>
      <c r="BD157" s="50"/>
    </row>
    <row r="158" spans="1:56" ht="15.6" customHeight="1" thickBot="1" x14ac:dyDescent="0.35">
      <c r="A158" s="261" t="s">
        <v>211</v>
      </c>
      <c r="B158" s="262">
        <v>889024</v>
      </c>
      <c r="C158" s="52" t="s">
        <v>48</v>
      </c>
      <c r="D158" s="26">
        <v>247.82000000000002</v>
      </c>
      <c r="E158" s="26">
        <v>8.4499999999999993</v>
      </c>
      <c r="F158" s="53">
        <v>13.67</v>
      </c>
      <c r="G158" s="53">
        <v>3</v>
      </c>
      <c r="H158" s="28">
        <f t="shared" si="9"/>
        <v>272.94000000000005</v>
      </c>
      <c r="I158" s="290">
        <f t="shared" si="11"/>
        <v>256.27000000000004</v>
      </c>
      <c r="J158" s="290">
        <v>0.86</v>
      </c>
      <c r="K158" s="272">
        <v>13.67</v>
      </c>
      <c r="L158" s="272">
        <v>0</v>
      </c>
      <c r="M158" s="273">
        <f t="shared" si="10"/>
        <v>270.80000000000007</v>
      </c>
      <c r="N158" s="16"/>
      <c r="O158" s="32" t="s">
        <v>49</v>
      </c>
      <c r="P158" s="33" t="s">
        <v>50</v>
      </c>
      <c r="Q158" s="34">
        <v>0</v>
      </c>
      <c r="R158" s="16"/>
      <c r="S158" s="35" t="s">
        <v>51</v>
      </c>
      <c r="T158" s="35" t="s">
        <v>49</v>
      </c>
      <c r="U158" s="35" t="s">
        <v>51</v>
      </c>
      <c r="V158" s="289" t="s">
        <v>51</v>
      </c>
      <c r="W158" s="289" t="s">
        <v>49</v>
      </c>
      <c r="X158" s="295" t="s">
        <v>50</v>
      </c>
      <c r="Y158" s="16"/>
      <c r="Z158" s="37">
        <v>3.27</v>
      </c>
      <c r="AA158" s="37" t="s">
        <v>49</v>
      </c>
      <c r="AB158" s="37" t="s">
        <v>52</v>
      </c>
      <c r="AC158" s="38">
        <v>0</v>
      </c>
      <c r="AD158" s="16"/>
      <c r="AE158" s="39">
        <v>-5.8512499999999967E-2</v>
      </c>
      <c r="AF158" s="40">
        <v>-1.7604203647654169E-2</v>
      </c>
      <c r="AG158" s="40" t="s">
        <v>49</v>
      </c>
      <c r="AH158" s="41">
        <v>0</v>
      </c>
      <c r="AI158" s="16"/>
      <c r="AJ158" s="42">
        <v>0.48799999999999999</v>
      </c>
      <c r="AK158" s="42" t="s">
        <v>49</v>
      </c>
      <c r="AL158" s="43">
        <v>0</v>
      </c>
      <c r="AM158" s="16"/>
      <c r="AN158" s="44">
        <v>5.5300000000000002E-2</v>
      </c>
      <c r="AO158" s="44" t="s">
        <v>51</v>
      </c>
      <c r="AP158" s="45">
        <v>3</v>
      </c>
      <c r="AQ158" s="16"/>
      <c r="AR158" s="40">
        <v>4.7599999999999996E-2</v>
      </c>
      <c r="AS158" s="40" t="s">
        <v>51</v>
      </c>
      <c r="AT158" s="41">
        <v>3</v>
      </c>
      <c r="AU158" s="16"/>
      <c r="AV158" s="46">
        <v>1.67E-2</v>
      </c>
      <c r="AW158" s="46" t="s">
        <v>51</v>
      </c>
      <c r="AX158" s="47">
        <v>3</v>
      </c>
      <c r="AY158" s="16"/>
      <c r="AZ158" s="48">
        <v>0.95</v>
      </c>
      <c r="BA158" s="48" t="s">
        <v>51</v>
      </c>
      <c r="BB158" s="49">
        <v>3</v>
      </c>
      <c r="BC158" s="16"/>
      <c r="BD158" s="50"/>
    </row>
    <row r="159" spans="1:56" ht="15.6" customHeight="1" thickBot="1" x14ac:dyDescent="0.35">
      <c r="A159" s="270" t="s">
        <v>212</v>
      </c>
      <c r="B159" s="271">
        <v>898040</v>
      </c>
      <c r="C159" s="52" t="s">
        <v>48</v>
      </c>
      <c r="D159" s="26">
        <v>234.45000000000002</v>
      </c>
      <c r="E159" s="26">
        <v>8.4499999999999993</v>
      </c>
      <c r="F159" s="53">
        <v>13.67</v>
      </c>
      <c r="G159" s="53">
        <v>15</v>
      </c>
      <c r="H159" s="28">
        <f t="shared" si="9"/>
        <v>271.57</v>
      </c>
      <c r="I159" s="29">
        <f t="shared" si="11"/>
        <v>242.9</v>
      </c>
      <c r="J159" s="29">
        <v>0.86</v>
      </c>
      <c r="K159" s="30">
        <v>13.67</v>
      </c>
      <c r="L159" s="272">
        <v>3</v>
      </c>
      <c r="M159" s="273">
        <f t="shared" si="10"/>
        <v>260.43</v>
      </c>
      <c r="N159" s="16"/>
      <c r="O159" s="252" t="s">
        <v>51</v>
      </c>
      <c r="P159" s="274">
        <v>1</v>
      </c>
      <c r="Q159" s="275">
        <v>3</v>
      </c>
      <c r="R159" s="16"/>
      <c r="S159" s="35" t="s">
        <v>51</v>
      </c>
      <c r="T159" s="35" t="s">
        <v>49</v>
      </c>
      <c r="U159" s="35" t="s">
        <v>49</v>
      </c>
      <c r="V159" s="289" t="s">
        <v>49</v>
      </c>
      <c r="W159" s="289" t="s">
        <v>51</v>
      </c>
      <c r="X159" s="295">
        <v>1</v>
      </c>
      <c r="Y159" s="16"/>
      <c r="Z159" s="37">
        <v>3.66</v>
      </c>
      <c r="AA159" s="37" t="s">
        <v>49</v>
      </c>
      <c r="AB159" s="37" t="s">
        <v>82</v>
      </c>
      <c r="AC159" s="38">
        <v>0</v>
      </c>
      <c r="AD159" s="16"/>
      <c r="AE159" s="39">
        <v>-0.38037499999999946</v>
      </c>
      <c r="AF159" s="40">
        <v>-9.4053576230377051E-2</v>
      </c>
      <c r="AG159" s="40" t="s">
        <v>49</v>
      </c>
      <c r="AH159" s="41">
        <v>0</v>
      </c>
      <c r="AI159" s="16"/>
      <c r="AJ159" s="42">
        <v>0.4108</v>
      </c>
      <c r="AK159" s="42" t="s">
        <v>49</v>
      </c>
      <c r="AL159" s="43">
        <v>0</v>
      </c>
      <c r="AM159" s="16"/>
      <c r="AN159" s="44">
        <v>9.0999999999999998E-2</v>
      </c>
      <c r="AO159" s="44" t="s">
        <v>49</v>
      </c>
      <c r="AP159" s="45">
        <v>0</v>
      </c>
      <c r="AQ159" s="16"/>
      <c r="AR159" s="40">
        <v>6.3E-2</v>
      </c>
      <c r="AS159" s="40" t="s">
        <v>49</v>
      </c>
      <c r="AT159" s="41">
        <v>0</v>
      </c>
      <c r="AU159" s="16"/>
      <c r="AV159" s="46">
        <v>2.3799999999999998E-2</v>
      </c>
      <c r="AW159" s="46" t="s">
        <v>49</v>
      </c>
      <c r="AX159" s="47">
        <v>0</v>
      </c>
      <c r="AY159" s="16"/>
      <c r="AZ159" s="48">
        <v>0.87</v>
      </c>
      <c r="BA159" s="48" t="s">
        <v>51</v>
      </c>
      <c r="BB159" s="49">
        <v>3</v>
      </c>
      <c r="BC159" s="16"/>
      <c r="BD159" s="50"/>
    </row>
    <row r="160" spans="1:56" s="59" customFormat="1" ht="15.6" customHeight="1" thickBot="1" x14ac:dyDescent="0.35">
      <c r="A160" s="103" t="s">
        <v>213</v>
      </c>
      <c r="B160" s="52">
        <v>928216</v>
      </c>
      <c r="C160" s="52" t="s">
        <v>48</v>
      </c>
      <c r="D160" s="26">
        <v>235.65</v>
      </c>
      <c r="E160" s="26">
        <v>8.4499999999999993</v>
      </c>
      <c r="F160" s="58">
        <v>13.67</v>
      </c>
      <c r="G160" s="53">
        <v>9</v>
      </c>
      <c r="H160" s="28">
        <f t="shared" si="9"/>
        <v>266.77</v>
      </c>
      <c r="I160" s="29">
        <f t="shared" si="11"/>
        <v>244.1</v>
      </c>
      <c r="J160" s="29">
        <v>0.86</v>
      </c>
      <c r="K160" s="30">
        <v>13.67</v>
      </c>
      <c r="L160" s="30">
        <v>9</v>
      </c>
      <c r="M160" s="31">
        <f t="shared" si="10"/>
        <v>267.63</v>
      </c>
      <c r="N160" s="16"/>
      <c r="O160" s="32" t="s">
        <v>51</v>
      </c>
      <c r="P160" s="33">
        <v>3</v>
      </c>
      <c r="Q160" s="34">
        <v>9</v>
      </c>
      <c r="R160" s="16"/>
      <c r="S160" s="35" t="s">
        <v>51</v>
      </c>
      <c r="T160" s="35" t="s">
        <v>49</v>
      </c>
      <c r="U160" s="35" t="s">
        <v>49</v>
      </c>
      <c r="V160" s="35" t="s">
        <v>49</v>
      </c>
      <c r="W160" s="35" t="s">
        <v>51</v>
      </c>
      <c r="X160" s="36">
        <v>3</v>
      </c>
      <c r="Y160" s="16"/>
      <c r="Z160" s="37" t="s">
        <v>54</v>
      </c>
      <c r="AA160" s="37" t="s">
        <v>49</v>
      </c>
      <c r="AB160" s="37" t="s">
        <v>52</v>
      </c>
      <c r="AC160" s="38">
        <v>0</v>
      </c>
      <c r="AD160" s="16"/>
      <c r="AE160" s="39">
        <v>3.0674350000000001</v>
      </c>
      <c r="AF160" s="40" t="s">
        <v>52</v>
      </c>
      <c r="AG160" s="40" t="s">
        <v>49</v>
      </c>
      <c r="AH160" s="41">
        <v>0</v>
      </c>
      <c r="AI160" s="16"/>
      <c r="AJ160" s="42" t="s">
        <v>54</v>
      </c>
      <c r="AK160" s="42" t="s">
        <v>49</v>
      </c>
      <c r="AL160" s="43">
        <v>0</v>
      </c>
      <c r="AM160" s="16"/>
      <c r="AN160" s="44">
        <v>3.6200000000000003E-2</v>
      </c>
      <c r="AO160" s="44" t="s">
        <v>51</v>
      </c>
      <c r="AP160" s="45">
        <v>3</v>
      </c>
      <c r="AQ160" s="16"/>
      <c r="AR160" s="40">
        <v>8.2299999999999998E-2</v>
      </c>
      <c r="AS160" s="40" t="s">
        <v>49</v>
      </c>
      <c r="AT160" s="41">
        <v>0</v>
      </c>
      <c r="AU160" s="16"/>
      <c r="AV160" s="46">
        <v>1.78E-2</v>
      </c>
      <c r="AW160" s="46" t="s">
        <v>51</v>
      </c>
      <c r="AX160" s="47">
        <v>3</v>
      </c>
      <c r="AY160" s="16"/>
      <c r="AZ160" s="48">
        <v>0.95</v>
      </c>
      <c r="BA160" s="48" t="s">
        <v>51</v>
      </c>
      <c r="BB160" s="49">
        <v>3</v>
      </c>
      <c r="BC160" s="16"/>
      <c r="BD160" s="50"/>
    </row>
    <row r="161" spans="1:59" ht="15.6" customHeight="1" thickBot="1" x14ac:dyDescent="0.35">
      <c r="A161" s="104" t="s">
        <v>214</v>
      </c>
      <c r="B161" s="57">
        <v>964298</v>
      </c>
      <c r="C161" s="52" t="s">
        <v>48</v>
      </c>
      <c r="D161" s="26">
        <v>234.39000000000001</v>
      </c>
      <c r="E161" s="26">
        <v>8.4499999999999993</v>
      </c>
      <c r="F161" s="53">
        <v>13.67</v>
      </c>
      <c r="G161" s="53">
        <v>0</v>
      </c>
      <c r="H161" s="28">
        <f t="shared" si="9"/>
        <v>256.51</v>
      </c>
      <c r="I161" s="29">
        <f t="shared" si="11"/>
        <v>242.84</v>
      </c>
      <c r="J161" s="29">
        <v>0.86</v>
      </c>
      <c r="K161" s="30">
        <v>13.67</v>
      </c>
      <c r="L161" s="30">
        <v>9.75</v>
      </c>
      <c r="M161" s="31">
        <f t="shared" si="10"/>
        <v>267.12</v>
      </c>
      <c r="N161" s="16"/>
      <c r="O161" s="32" t="s">
        <v>51</v>
      </c>
      <c r="P161" s="33">
        <v>2</v>
      </c>
      <c r="Q161" s="34">
        <v>9.75</v>
      </c>
      <c r="R161" s="16"/>
      <c r="S161" s="35" t="s">
        <v>51</v>
      </c>
      <c r="T161" s="35" t="s">
        <v>49</v>
      </c>
      <c r="U161" s="35" t="s">
        <v>49</v>
      </c>
      <c r="V161" s="35" t="s">
        <v>49</v>
      </c>
      <c r="W161" s="35" t="s">
        <v>51</v>
      </c>
      <c r="X161" s="36">
        <v>2</v>
      </c>
      <c r="Y161" s="16"/>
      <c r="Z161" s="37">
        <v>4.22</v>
      </c>
      <c r="AA161" s="37" t="s">
        <v>51</v>
      </c>
      <c r="AB161" s="37" t="s">
        <v>60</v>
      </c>
      <c r="AC161" s="38">
        <v>6.75</v>
      </c>
      <c r="AD161" s="16"/>
      <c r="AE161" s="39">
        <v>0.40208749999999949</v>
      </c>
      <c r="AF161" s="40">
        <v>0.10536573541791534</v>
      </c>
      <c r="AG161" s="40" t="s">
        <v>49</v>
      </c>
      <c r="AH161" s="41">
        <v>0</v>
      </c>
      <c r="AI161" s="16"/>
      <c r="AJ161" s="42">
        <v>0.63049999999999995</v>
      </c>
      <c r="AK161" s="42" t="s">
        <v>49</v>
      </c>
      <c r="AL161" s="43">
        <v>0</v>
      </c>
      <c r="AM161" s="16"/>
      <c r="AN161" s="44">
        <v>7.3200000000000001E-2</v>
      </c>
      <c r="AO161" s="44" t="s">
        <v>49</v>
      </c>
      <c r="AP161" s="45">
        <v>0</v>
      </c>
      <c r="AQ161" s="16"/>
      <c r="AR161" s="40">
        <v>9.1300000000000006E-2</v>
      </c>
      <c r="AS161" s="40" t="s">
        <v>49</v>
      </c>
      <c r="AT161" s="41">
        <v>0</v>
      </c>
      <c r="AU161" s="16"/>
      <c r="AV161" s="46">
        <v>2.3099999999999999E-2</v>
      </c>
      <c r="AW161" s="46" t="s">
        <v>49</v>
      </c>
      <c r="AX161" s="47">
        <v>0</v>
      </c>
      <c r="AY161" s="16"/>
      <c r="AZ161" s="48">
        <v>0.93</v>
      </c>
      <c r="BA161" s="48" t="s">
        <v>51</v>
      </c>
      <c r="BB161" s="49">
        <v>3</v>
      </c>
      <c r="BC161" s="16"/>
      <c r="BD161" s="50"/>
    </row>
    <row r="162" spans="1:59" ht="15.6" customHeight="1" thickBot="1" x14ac:dyDescent="0.35">
      <c r="A162" s="51" t="s">
        <v>215</v>
      </c>
      <c r="B162" s="52">
        <v>661392</v>
      </c>
      <c r="C162" s="52" t="s">
        <v>48</v>
      </c>
      <c r="D162" s="26">
        <v>253.92000000000002</v>
      </c>
      <c r="E162" s="26">
        <v>8.4499999999999993</v>
      </c>
      <c r="F162" s="53">
        <v>13.67</v>
      </c>
      <c r="G162" s="53">
        <v>12.75</v>
      </c>
      <c r="H162" s="28">
        <f t="shared" si="9"/>
        <v>288.79000000000002</v>
      </c>
      <c r="I162" s="29">
        <f t="shared" si="11"/>
        <v>262.37</v>
      </c>
      <c r="J162" s="29">
        <v>0.86</v>
      </c>
      <c r="K162" s="30">
        <v>13.67</v>
      </c>
      <c r="L162" s="30">
        <v>7.5</v>
      </c>
      <c r="M162" s="31">
        <f t="shared" si="10"/>
        <v>284.40000000000003</v>
      </c>
      <c r="N162" s="16"/>
      <c r="O162" s="32" t="s">
        <v>51</v>
      </c>
      <c r="P162" s="33">
        <v>2</v>
      </c>
      <c r="Q162" s="34">
        <v>7.5</v>
      </c>
      <c r="R162" s="16"/>
      <c r="S162" s="35" t="s">
        <v>51</v>
      </c>
      <c r="T162" s="35" t="s">
        <v>49</v>
      </c>
      <c r="U162" s="35" t="s">
        <v>49</v>
      </c>
      <c r="V162" s="35" t="s">
        <v>49</v>
      </c>
      <c r="W162" s="35" t="s">
        <v>51</v>
      </c>
      <c r="X162" s="36">
        <v>2</v>
      </c>
      <c r="Y162" s="16"/>
      <c r="Z162" s="37">
        <v>3.88</v>
      </c>
      <c r="AA162" s="37" t="s">
        <v>51</v>
      </c>
      <c r="AB162" s="37" t="s">
        <v>62</v>
      </c>
      <c r="AC162" s="38">
        <v>4.5</v>
      </c>
      <c r="AD162" s="16"/>
      <c r="AE162" s="39">
        <v>-0.29355499999999912</v>
      </c>
      <c r="AF162" s="40">
        <v>-7.04002167968385E-2</v>
      </c>
      <c r="AG162" s="40" t="s">
        <v>49</v>
      </c>
      <c r="AH162" s="41">
        <v>0</v>
      </c>
      <c r="AI162" s="16"/>
      <c r="AJ162" s="42">
        <v>0.54100000000000004</v>
      </c>
      <c r="AK162" s="42" t="s">
        <v>49</v>
      </c>
      <c r="AL162" s="43">
        <v>0</v>
      </c>
      <c r="AM162" s="16"/>
      <c r="AN162" s="44">
        <v>5.5300000000000002E-2</v>
      </c>
      <c r="AO162" s="44" t="s">
        <v>51</v>
      </c>
      <c r="AP162" s="45">
        <v>3</v>
      </c>
      <c r="AQ162" s="16"/>
      <c r="AR162" s="40">
        <v>6.9699999999999998E-2</v>
      </c>
      <c r="AS162" s="40" t="s">
        <v>49</v>
      </c>
      <c r="AT162" s="41">
        <v>0</v>
      </c>
      <c r="AU162" s="16"/>
      <c r="AV162" s="46">
        <v>1.8700000000000001E-2</v>
      </c>
      <c r="AW162" s="46" t="s">
        <v>49</v>
      </c>
      <c r="AX162" s="47">
        <v>0</v>
      </c>
      <c r="AY162" s="16"/>
      <c r="AZ162" s="48" t="s">
        <v>52</v>
      </c>
      <c r="BA162" s="48" t="s">
        <v>49</v>
      </c>
      <c r="BB162" s="49">
        <v>0</v>
      </c>
      <c r="BC162" s="16"/>
      <c r="BD162" s="50"/>
    </row>
    <row r="163" spans="1:59" ht="15.6" customHeight="1" thickBot="1" x14ac:dyDescent="0.35">
      <c r="A163" s="230" t="s">
        <v>458</v>
      </c>
      <c r="B163" s="228">
        <v>1163981</v>
      </c>
      <c r="C163" s="228" t="s">
        <v>48</v>
      </c>
      <c r="D163" s="26">
        <v>240.93</v>
      </c>
      <c r="E163" s="26">
        <v>8.4499999999999993</v>
      </c>
      <c r="F163" s="53">
        <v>13.67</v>
      </c>
      <c r="G163" s="53">
        <v>3</v>
      </c>
      <c r="H163" s="28">
        <f>SUM(D163:G163)</f>
        <v>266.05</v>
      </c>
      <c r="I163" s="29">
        <f>D163+E163</f>
        <v>249.38</v>
      </c>
      <c r="J163" s="29">
        <v>0.86</v>
      </c>
      <c r="K163" s="30">
        <v>13.67</v>
      </c>
      <c r="L163" s="30">
        <v>9</v>
      </c>
      <c r="M163" s="31">
        <f>SUM(I163:L163)</f>
        <v>272.91000000000003</v>
      </c>
      <c r="N163" s="16"/>
      <c r="O163" s="32" t="s">
        <v>51</v>
      </c>
      <c r="P163" s="33">
        <v>3</v>
      </c>
      <c r="Q163" s="34">
        <v>9</v>
      </c>
      <c r="R163" s="16"/>
      <c r="S163" s="35" t="s">
        <v>51</v>
      </c>
      <c r="T163" s="35" t="s">
        <v>49</v>
      </c>
      <c r="U163" s="35" t="s">
        <v>49</v>
      </c>
      <c r="V163" s="35" t="s">
        <v>49</v>
      </c>
      <c r="W163" s="35" t="s">
        <v>51</v>
      </c>
      <c r="X163" s="36">
        <v>3</v>
      </c>
      <c r="Y163" s="16"/>
      <c r="Z163" s="37">
        <v>3.45</v>
      </c>
      <c r="AA163" s="37" t="s">
        <v>49</v>
      </c>
      <c r="AB163" s="37" t="s">
        <v>52</v>
      </c>
      <c r="AC163" s="38">
        <v>0</v>
      </c>
      <c r="AD163" s="16"/>
      <c r="AE163" s="39">
        <v>-7.0025000000000226E-3</v>
      </c>
      <c r="AF163" s="40">
        <v>-2.0249910353842128E-3</v>
      </c>
      <c r="AG163" s="40" t="s">
        <v>49</v>
      </c>
      <c r="AH163" s="41">
        <v>0</v>
      </c>
      <c r="AI163" s="16"/>
      <c r="AJ163" s="42">
        <v>0.44429999999999997</v>
      </c>
      <c r="AK163" s="42" t="s">
        <v>49</v>
      </c>
      <c r="AL163" s="43">
        <v>0</v>
      </c>
      <c r="AM163" s="16"/>
      <c r="AN163" s="44">
        <v>2.5699999999999997E-2</v>
      </c>
      <c r="AO163" s="44" t="s">
        <v>51</v>
      </c>
      <c r="AP163" s="45">
        <v>3</v>
      </c>
      <c r="AQ163" s="16"/>
      <c r="AR163" s="40">
        <v>3.5299999999999998E-2</v>
      </c>
      <c r="AS163" s="40" t="s">
        <v>51</v>
      </c>
      <c r="AT163" s="41">
        <v>3</v>
      </c>
      <c r="AU163" s="16"/>
      <c r="AV163" s="46">
        <v>1.1200000000000002E-2</v>
      </c>
      <c r="AW163" s="46" t="s">
        <v>51</v>
      </c>
      <c r="AX163" s="47">
        <v>3</v>
      </c>
      <c r="AY163" s="16"/>
      <c r="AZ163" s="48">
        <v>0.83</v>
      </c>
      <c r="BA163" s="48" t="s">
        <v>49</v>
      </c>
      <c r="BB163" s="49">
        <v>0</v>
      </c>
      <c r="BC163" s="16"/>
      <c r="BD163" s="50"/>
      <c r="BF163" s="51"/>
      <c r="BG163" s="52"/>
    </row>
    <row r="164" spans="1:59" ht="15.6" customHeight="1" thickBot="1" x14ac:dyDescent="0.35">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9" ht="15.6" customHeight="1" thickBot="1" x14ac:dyDescent="0.35">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9" ht="15.6" customHeight="1" thickBot="1" x14ac:dyDescent="0.35">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9" ht="15.6" customHeight="1" thickBot="1" x14ac:dyDescent="0.35">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9" ht="15.6" customHeight="1" thickBot="1" x14ac:dyDescent="0.35">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9" ht="15.6" customHeight="1" thickBot="1" x14ac:dyDescent="0.35">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9" ht="15.6" customHeight="1" thickBot="1" x14ac:dyDescent="0.35">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9" ht="15.6" customHeight="1" thickBot="1" x14ac:dyDescent="0.35">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9" ht="15.6" customHeight="1" thickBot="1" x14ac:dyDescent="0.35">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9" ht="15.6" customHeight="1" thickBot="1" x14ac:dyDescent="0.35">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9" ht="15.6" customHeight="1" thickBot="1" x14ac:dyDescent="0.35">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9" ht="15.6" customHeight="1" thickBot="1" x14ac:dyDescent="0.35">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9" ht="15.6" customHeight="1" thickBot="1" x14ac:dyDescent="0.35">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12"/>
        <v>273.82</v>
      </c>
      <c r="I199" s="29">
        <f t="shared" si="11"/>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12"/>
        <v>268.02999999999997</v>
      </c>
      <c r="I200" s="29">
        <f t="shared" ref="I200:I263" si="14">D200+E200</f>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5">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5"/>
        <v>270.78000000000003</v>
      </c>
      <c r="I263" s="29">
        <f t="shared" si="14"/>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5"/>
        <v>278.73</v>
      </c>
      <c r="I264" s="29">
        <f t="shared" ref="I264:I324" si="17">D264+E264</f>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8"/>
        <v>769.88</v>
      </c>
      <c r="I326" s="29">
        <f t="shared" ref="I326:I375"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283" t="s">
        <v>51</v>
      </c>
      <c r="P329" s="284">
        <v>4</v>
      </c>
      <c r="Q329" s="285">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12.75</v>
      </c>
      <c r="M330" s="31">
        <f t="shared" si="20"/>
        <v>590.22</v>
      </c>
      <c r="N330" s="16"/>
      <c r="O330" s="327" t="s">
        <v>51</v>
      </c>
      <c r="P330" s="328">
        <v>3</v>
      </c>
      <c r="Q330" s="329">
        <v>12.75</v>
      </c>
      <c r="R330" s="16"/>
      <c r="S330" s="35" t="s">
        <v>51</v>
      </c>
      <c r="T330" s="35" t="s">
        <v>49</v>
      </c>
      <c r="U330" s="35" t="s">
        <v>49</v>
      </c>
      <c r="V330" s="35" t="s">
        <v>49</v>
      </c>
      <c r="W330" s="35" t="s">
        <v>51</v>
      </c>
      <c r="X330" s="36">
        <v>3</v>
      </c>
      <c r="Y330" s="16"/>
      <c r="Z330" s="37">
        <v>5</v>
      </c>
      <c r="AA330" s="37" t="s">
        <v>51</v>
      </c>
      <c r="AB330" s="37" t="s">
        <v>60</v>
      </c>
      <c r="AC330" s="38">
        <v>6.75</v>
      </c>
      <c r="AD330" s="16"/>
      <c r="AE330" s="39">
        <v>0.380185</v>
      </c>
      <c r="AF330" s="40">
        <v>8.2342010051666123E-2</v>
      </c>
      <c r="AG330" s="40" t="s">
        <v>49</v>
      </c>
      <c r="AH330" s="330">
        <v>0</v>
      </c>
      <c r="AI330" s="16"/>
      <c r="AJ330" s="331">
        <v>0.58279999999999998</v>
      </c>
      <c r="AK330" s="331" t="s">
        <v>49</v>
      </c>
      <c r="AL330" s="332">
        <v>0</v>
      </c>
      <c r="AM330" s="16"/>
      <c r="AN330" s="333">
        <v>5.9000000000000004E-2</v>
      </c>
      <c r="AO330" s="333" t="s">
        <v>49</v>
      </c>
      <c r="AP330" s="334">
        <v>0</v>
      </c>
      <c r="AQ330" s="16"/>
      <c r="AR330" s="335">
        <v>5.4199999999999998E-2</v>
      </c>
      <c r="AS330" s="335" t="s">
        <v>51</v>
      </c>
      <c r="AT330" s="330">
        <v>3</v>
      </c>
      <c r="AU330" s="16"/>
      <c r="AV330" s="336" t="s">
        <v>69</v>
      </c>
      <c r="AW330" s="336" t="s">
        <v>49</v>
      </c>
      <c r="AX330" s="337">
        <v>0</v>
      </c>
      <c r="AY330" s="16"/>
      <c r="AZ330" s="339">
        <v>0.8</v>
      </c>
      <c r="BA330" s="302" t="s">
        <v>51</v>
      </c>
      <c r="BB330" s="340">
        <v>3</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5">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5">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5">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5">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5">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5">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5">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5">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5">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5">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5">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5">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5">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5">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5">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5">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5">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5">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5">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5">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5">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5">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5">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5">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5">
      <c r="A377" s="226" t="s">
        <v>417</v>
      </c>
      <c r="B377" s="228">
        <v>874167</v>
      </c>
      <c r="C377" s="319" t="s">
        <v>416</v>
      </c>
      <c r="D377" s="26">
        <v>458.56</v>
      </c>
      <c r="E377" s="185">
        <v>0</v>
      </c>
      <c r="F377" s="53">
        <v>13.67</v>
      </c>
      <c r="G377" s="53">
        <v>0</v>
      </c>
      <c r="H377" s="28">
        <f t="shared" si="22"/>
        <v>472.23</v>
      </c>
      <c r="I377" s="316">
        <v>459.29</v>
      </c>
      <c r="J377" s="186">
        <v>0</v>
      </c>
      <c r="K377" s="30">
        <v>13.67</v>
      </c>
      <c r="L377" s="30">
        <v>0</v>
      </c>
      <c r="M377" s="31">
        <f t="shared" si="20"/>
        <v>472.96000000000004</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5">
      <c r="A378" s="231" t="s">
        <v>418</v>
      </c>
      <c r="B378" s="228">
        <v>889717</v>
      </c>
      <c r="C378" s="319" t="s">
        <v>416</v>
      </c>
      <c r="D378" s="26">
        <v>458.56</v>
      </c>
      <c r="E378" s="185">
        <v>0</v>
      </c>
      <c r="F378" s="53">
        <v>13.67</v>
      </c>
      <c r="G378" s="53">
        <v>0</v>
      </c>
      <c r="H378" s="28">
        <f t="shared" si="22"/>
        <v>472.23</v>
      </c>
      <c r="I378" s="316">
        <v>459.29</v>
      </c>
      <c r="J378" s="186">
        <v>0</v>
      </c>
      <c r="K378" s="30">
        <v>13.67</v>
      </c>
      <c r="L378" s="30">
        <v>0</v>
      </c>
      <c r="M378" s="31">
        <f t="shared" si="20"/>
        <v>472.96000000000004</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3">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ht="16.2" thickBot="1" x14ac:dyDescent="0.35">
      <c r="A380" s="318"/>
      <c r="B380" s="317"/>
    </row>
    <row r="381" spans="1:156" ht="19.95" customHeight="1" thickBot="1" x14ac:dyDescent="0.35">
      <c r="A381" s="343" t="s">
        <v>460</v>
      </c>
      <c r="B381" s="158"/>
      <c r="C381" s="158"/>
      <c r="D381" s="341"/>
      <c r="E381" s="158"/>
      <c r="F381" s="158"/>
      <c r="G381" s="157"/>
      <c r="H381" s="158"/>
      <c r="I381" s="442" t="s">
        <v>459</v>
      </c>
      <c r="J381" s="443"/>
      <c r="K381" s="443"/>
      <c r="L381" s="444"/>
      <c r="M381" s="444"/>
      <c r="N381" s="342"/>
      <c r="O381" s="342"/>
      <c r="P381" s="342"/>
      <c r="Q381" s="342"/>
      <c r="R381" s="342"/>
      <c r="S381" s="342"/>
      <c r="T381" s="342"/>
      <c r="U381" s="342"/>
      <c r="V381" s="157"/>
      <c r="W381" s="157"/>
      <c r="X381" s="157"/>
      <c r="Y381" s="157"/>
      <c r="Z381" s="342"/>
      <c r="AA381" s="342"/>
      <c r="AB381" s="157"/>
      <c r="AC381" s="157"/>
      <c r="AD381" s="342"/>
      <c r="AE381" s="342"/>
      <c r="AF381" s="157"/>
      <c r="AG381" s="157"/>
      <c r="AH381" s="342"/>
      <c r="AI381" s="342"/>
      <c r="AJ381" s="3"/>
      <c r="AK381" s="3"/>
      <c r="AL381" s="3"/>
      <c r="AM381" s="3"/>
      <c r="AN381" s="3"/>
      <c r="AO381" s="3"/>
      <c r="AP381" s="3"/>
      <c r="AQ381" s="3"/>
      <c r="AR381" s="3"/>
      <c r="AS381" s="3"/>
      <c r="AT381" s="3"/>
      <c r="AU381" s="3"/>
      <c r="AV381" s="3"/>
      <c r="AW381" s="3"/>
      <c r="AX381" s="3"/>
      <c r="AY381" s="3"/>
      <c r="AZ381" s="3"/>
      <c r="BA381" s="3"/>
      <c r="BB381" s="3"/>
      <c r="BC381" s="3"/>
      <c r="BD381" s="3"/>
    </row>
    <row r="382" spans="1:156" ht="40.200000000000003" customHeight="1" thickBot="1" x14ac:dyDescent="0.35">
      <c r="A382" s="236" t="s">
        <v>461</v>
      </c>
      <c r="B382" s="228">
        <v>4492005</v>
      </c>
      <c r="C382" s="112" t="s">
        <v>373</v>
      </c>
      <c r="D382" s="26">
        <v>0</v>
      </c>
      <c r="E382" s="26">
        <v>0</v>
      </c>
      <c r="F382" s="26">
        <v>0</v>
      </c>
      <c r="G382" s="26">
        <v>0</v>
      </c>
      <c r="H382" s="26">
        <v>0</v>
      </c>
      <c r="I382" s="29">
        <v>1100</v>
      </c>
      <c r="J382" s="29">
        <v>0.86</v>
      </c>
      <c r="K382" s="30">
        <v>13.67</v>
      </c>
      <c r="L382" s="30">
        <v>17.25</v>
      </c>
      <c r="M382" s="31">
        <f>SUM(I382:L382)</f>
        <v>1131.78</v>
      </c>
      <c r="N382" s="16"/>
      <c r="O382" s="32" t="s">
        <v>51</v>
      </c>
      <c r="P382" s="33">
        <v>4</v>
      </c>
      <c r="Q382" s="34">
        <v>17.25</v>
      </c>
      <c r="R382" s="16"/>
      <c r="S382" s="35" t="s">
        <v>51</v>
      </c>
      <c r="T382" s="35" t="s">
        <v>49</v>
      </c>
      <c r="U382" s="35" t="s">
        <v>49</v>
      </c>
      <c r="V382" s="35" t="s">
        <v>49</v>
      </c>
      <c r="W382" s="35" t="s">
        <v>51</v>
      </c>
      <c r="X382" s="36">
        <v>4</v>
      </c>
      <c r="Y382" s="16"/>
      <c r="Z382" s="37">
        <v>6.82</v>
      </c>
      <c r="AA382" s="37" t="s">
        <v>51</v>
      </c>
      <c r="AB382" s="37" t="s">
        <v>60</v>
      </c>
      <c r="AC382" s="38">
        <v>6.75</v>
      </c>
      <c r="AD382" s="16"/>
      <c r="AE382" s="39">
        <v>0.25264000000000042</v>
      </c>
      <c r="AF382" s="40">
        <v>3.8452289268852552E-2</v>
      </c>
      <c r="AG382" s="40" t="s">
        <v>49</v>
      </c>
      <c r="AH382" s="41">
        <v>0</v>
      </c>
      <c r="AI382" s="16"/>
      <c r="AJ382" s="42">
        <v>0.2515</v>
      </c>
      <c r="AK382" s="42" t="s">
        <v>51</v>
      </c>
      <c r="AL382" s="43">
        <v>4.5</v>
      </c>
      <c r="AM382" s="16"/>
      <c r="AN382" s="44">
        <v>2.86E-2</v>
      </c>
      <c r="AO382" s="44" t="s">
        <v>51</v>
      </c>
      <c r="AP382" s="45">
        <v>3</v>
      </c>
      <c r="AQ382" s="16"/>
      <c r="AR382" s="40">
        <v>0.3301</v>
      </c>
      <c r="AS382" s="40" t="s">
        <v>49</v>
      </c>
      <c r="AT382" s="41">
        <v>0</v>
      </c>
      <c r="AU382" s="16"/>
      <c r="AV382" s="46" t="s">
        <v>69</v>
      </c>
      <c r="AW382" s="46" t="s">
        <v>49</v>
      </c>
      <c r="AX382" s="47">
        <v>0</v>
      </c>
      <c r="AY382" s="16"/>
      <c r="AZ382" s="48">
        <v>0.87</v>
      </c>
      <c r="BA382" s="48" t="s">
        <v>51</v>
      </c>
      <c r="BB382" s="49">
        <v>3</v>
      </c>
      <c r="BC382" s="16"/>
      <c r="BD382" s="50"/>
    </row>
    <row r="383" spans="1:156" x14ac:dyDescent="0.3">
      <c r="P383" s="322"/>
    </row>
    <row r="384" spans="1:156" x14ac:dyDescent="0.3">
      <c r="P384" s="322"/>
    </row>
    <row r="385" spans="16:16" x14ac:dyDescent="0.3">
      <c r="P385" s="322"/>
    </row>
    <row r="386" spans="16:16" x14ac:dyDescent="0.3">
      <c r="P386" s="322"/>
    </row>
    <row r="387" spans="16:16" x14ac:dyDescent="0.3">
      <c r="P387" s="322"/>
    </row>
    <row r="388" spans="16:16" x14ac:dyDescent="0.3">
      <c r="P388" s="322"/>
    </row>
    <row r="389" spans="16:16" x14ac:dyDescent="0.3">
      <c r="P389" s="322"/>
    </row>
    <row r="390" spans="16:16" x14ac:dyDescent="0.3">
      <c r="P390" s="322"/>
    </row>
    <row r="391" spans="16:16" x14ac:dyDescent="0.3">
      <c r="P391" s="322"/>
    </row>
    <row r="392" spans="16:16" x14ac:dyDescent="0.3">
      <c r="P392" s="323"/>
    </row>
    <row r="393" spans="16:16" x14ac:dyDescent="0.3">
      <c r="P393" s="324"/>
    </row>
    <row r="394" spans="16:16" x14ac:dyDescent="0.3">
      <c r="P394" s="324"/>
    </row>
    <row r="395" spans="16:16" x14ac:dyDescent="0.3">
      <c r="P395" s="325"/>
    </row>
    <row r="397" spans="16:16" x14ac:dyDescent="0.3">
      <c r="P397" s="325"/>
    </row>
    <row r="398" spans="16:16" x14ac:dyDescent="0.3">
      <c r="P398" s="325"/>
    </row>
    <row r="399" spans="16:16" x14ac:dyDescent="0.3">
      <c r="P399" s="325"/>
    </row>
    <row r="400" spans="16:16" ht="21" x14ac:dyDescent="0.3">
      <c r="P400" s="326"/>
    </row>
  </sheetData>
  <sheetProtection algorithmName="SHA-512" hashValue="X83n9oEJJRQ+4sDlPgm/Xx/CdUp5pg8U+YyPbWfRBPeqBPVLXafmuTOzLmsoBVV23D9/Wmc+N+MzvsQMgIsy8w==" saltValue="JIGbBRNeL9BDTedcc9UFsQ==" spinCount="100000" sheet="1" autoFilter="0"/>
  <autoFilter ref="A5:EZ378" xr:uid="{00000000-0009-0000-0000-000001000000}"/>
  <mergeCells count="18">
    <mergeCell ref="I381:M381"/>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Z381"/>
  <sheetViews>
    <sheetView zoomScale="99" zoomScaleNormal="99" workbookViewId="0">
      <selection activeCell="A6" sqref="A6"/>
    </sheetView>
  </sheetViews>
  <sheetFormatPr defaultColWidth="9.109375" defaultRowHeight="14.4" x14ac:dyDescent="0.3"/>
  <cols>
    <col min="1" max="1" width="105.6640625"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6.8867187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4.5546875" style="2" customWidth="1"/>
    <col min="51" max="51" width="0.5546875" style="2" customWidth="1"/>
    <col min="52" max="53" width="13.5546875" style="2" customWidth="1"/>
    <col min="54" max="54" width="15.44140625" style="2" customWidth="1"/>
    <col min="55" max="56" width="0.5546875" style="2" customWidth="1"/>
    <col min="57" max="16384" width="9.109375" style="3"/>
  </cols>
  <sheetData>
    <row r="1" spans="1:56" ht="33.6" customHeight="1" thickBot="1" x14ac:dyDescent="0.35">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 customHeight="1" x14ac:dyDescent="0.3">
      <c r="A2" s="448" t="s">
        <v>0</v>
      </c>
      <c r="B2" s="451" t="s">
        <v>1</v>
      </c>
      <c r="C2" s="452"/>
      <c r="D2" s="457" t="s">
        <v>2</v>
      </c>
      <c r="E2" s="458"/>
      <c r="F2" s="458"/>
      <c r="G2" s="459"/>
      <c r="H2" s="460"/>
      <c r="I2" s="469" t="s">
        <v>3</v>
      </c>
      <c r="J2" s="470"/>
      <c r="K2" s="470"/>
      <c r="L2" s="470"/>
      <c r="M2" s="470"/>
      <c r="N2" s="4"/>
      <c r="O2" s="475" t="s">
        <v>4</v>
      </c>
      <c r="P2" s="424"/>
      <c r="Q2" s="424"/>
      <c r="R2" s="4"/>
      <c r="S2" s="476" t="s">
        <v>5</v>
      </c>
      <c r="T2" s="476"/>
      <c r="U2" s="476"/>
      <c r="V2" s="476"/>
      <c r="W2" s="476"/>
      <c r="X2" s="476"/>
      <c r="Y2" s="4"/>
      <c r="Z2" s="479"/>
      <c r="AA2" s="482" t="s">
        <v>6</v>
      </c>
      <c r="AB2" s="485" t="s">
        <v>7</v>
      </c>
      <c r="AC2" s="279"/>
      <c r="AD2" s="4"/>
      <c r="AE2" s="445" t="s">
        <v>8</v>
      </c>
      <c r="AF2" s="445" t="s">
        <v>9</v>
      </c>
      <c r="AG2" s="445" t="s">
        <v>10</v>
      </c>
      <c r="AH2" s="6"/>
      <c r="AI2" s="4"/>
      <c r="AJ2" s="410" t="s">
        <v>11</v>
      </c>
      <c r="AK2" s="411"/>
      <c r="AL2" s="411"/>
      <c r="AM2" s="4"/>
      <c r="AN2" s="414" t="s">
        <v>12</v>
      </c>
      <c r="AO2" s="415"/>
      <c r="AP2" s="416"/>
      <c r="AQ2" s="4"/>
      <c r="AR2" s="423" t="s">
        <v>13</v>
      </c>
      <c r="AS2" s="424"/>
      <c r="AT2" s="425"/>
      <c r="AU2" s="4"/>
      <c r="AV2" s="430" t="s">
        <v>14</v>
      </c>
      <c r="AW2" s="431"/>
      <c r="AX2" s="432"/>
      <c r="AY2" s="4"/>
      <c r="AZ2" s="439" t="s">
        <v>15</v>
      </c>
      <c r="BA2" s="439"/>
      <c r="BB2" s="432"/>
      <c r="BC2" s="4"/>
      <c r="BD2" s="7"/>
    </row>
    <row r="3" spans="1:56" ht="35.1" customHeight="1" thickBot="1" x14ac:dyDescent="0.35">
      <c r="A3" s="449"/>
      <c r="B3" s="453"/>
      <c r="C3" s="454"/>
      <c r="D3" s="461"/>
      <c r="E3" s="462"/>
      <c r="F3" s="462"/>
      <c r="G3" s="463"/>
      <c r="H3" s="464"/>
      <c r="I3" s="471"/>
      <c r="J3" s="472"/>
      <c r="K3" s="472"/>
      <c r="L3" s="472"/>
      <c r="M3" s="472"/>
      <c r="N3" s="8"/>
      <c r="O3" s="426"/>
      <c r="P3" s="426"/>
      <c r="Q3" s="426"/>
      <c r="R3" s="8"/>
      <c r="S3" s="477"/>
      <c r="T3" s="477"/>
      <c r="U3" s="477"/>
      <c r="V3" s="477"/>
      <c r="W3" s="477"/>
      <c r="X3" s="477"/>
      <c r="Y3" s="8"/>
      <c r="Z3" s="480"/>
      <c r="AA3" s="483"/>
      <c r="AB3" s="446"/>
      <c r="AC3" s="280"/>
      <c r="AD3" s="8"/>
      <c r="AE3" s="446"/>
      <c r="AF3" s="446"/>
      <c r="AG3" s="446"/>
      <c r="AH3" s="10"/>
      <c r="AI3" s="8"/>
      <c r="AJ3" s="412"/>
      <c r="AK3" s="412"/>
      <c r="AL3" s="412"/>
      <c r="AM3" s="8"/>
      <c r="AN3" s="417"/>
      <c r="AO3" s="418"/>
      <c r="AP3" s="419"/>
      <c r="AQ3" s="8"/>
      <c r="AR3" s="426"/>
      <c r="AS3" s="426"/>
      <c r="AT3" s="427"/>
      <c r="AU3" s="8"/>
      <c r="AV3" s="433"/>
      <c r="AW3" s="434"/>
      <c r="AX3" s="435"/>
      <c r="AY3" s="8"/>
      <c r="AZ3" s="440"/>
      <c r="BA3" s="440"/>
      <c r="BB3" s="435"/>
      <c r="BC3" s="8"/>
      <c r="BD3" s="4"/>
    </row>
    <row r="4" spans="1:56" ht="113.25" customHeight="1" thickBot="1" x14ac:dyDescent="0.35">
      <c r="A4" s="450"/>
      <c r="B4" s="455"/>
      <c r="C4" s="456"/>
      <c r="D4" s="465"/>
      <c r="E4" s="466"/>
      <c r="F4" s="466"/>
      <c r="G4" s="467"/>
      <c r="H4" s="468"/>
      <c r="I4" s="473"/>
      <c r="J4" s="474"/>
      <c r="K4" s="474"/>
      <c r="L4" s="474"/>
      <c r="M4" s="474"/>
      <c r="N4" s="11"/>
      <c r="O4" s="428"/>
      <c r="P4" s="428"/>
      <c r="Q4" s="428"/>
      <c r="R4" s="11"/>
      <c r="S4" s="478"/>
      <c r="T4" s="478"/>
      <c r="U4" s="478"/>
      <c r="V4" s="478"/>
      <c r="W4" s="478"/>
      <c r="X4" s="478"/>
      <c r="Y4" s="11"/>
      <c r="Z4" s="481"/>
      <c r="AA4" s="484"/>
      <c r="AB4" s="446"/>
      <c r="AC4" s="280"/>
      <c r="AD4" s="11"/>
      <c r="AE4" s="446"/>
      <c r="AF4" s="446"/>
      <c r="AG4" s="446"/>
      <c r="AH4" s="10"/>
      <c r="AI4" s="11"/>
      <c r="AJ4" s="413"/>
      <c r="AK4" s="413"/>
      <c r="AL4" s="413"/>
      <c r="AM4" s="11"/>
      <c r="AN4" s="420"/>
      <c r="AO4" s="421"/>
      <c r="AP4" s="422"/>
      <c r="AQ4" s="11"/>
      <c r="AR4" s="428"/>
      <c r="AS4" s="428"/>
      <c r="AT4" s="429"/>
      <c r="AU4" s="11"/>
      <c r="AV4" s="436"/>
      <c r="AW4" s="437"/>
      <c r="AX4" s="438"/>
      <c r="AY4" s="11"/>
      <c r="AZ4" s="441"/>
      <c r="BA4" s="441"/>
      <c r="BB4" s="438"/>
      <c r="BC4" s="11"/>
      <c r="BD4" s="4"/>
    </row>
    <row r="5" spans="1:56" ht="118.95"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447"/>
      <c r="AC5" s="201" t="s">
        <v>435</v>
      </c>
      <c r="AD5" s="123"/>
      <c r="AE5" s="447"/>
      <c r="AF5" s="447"/>
      <c r="AG5" s="447"/>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5">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5">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6"/>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6"/>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6"/>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6"/>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56" ht="15.6" customHeight="1" thickBot="1" x14ac:dyDescent="0.35">
      <c r="A49" s="61" t="s">
        <v>101</v>
      </c>
      <c r="B49" s="97">
        <v>628921</v>
      </c>
      <c r="C49" s="52" t="s">
        <v>48</v>
      </c>
      <c r="D49" s="26">
        <v>243.23000000000002</v>
      </c>
      <c r="E49" s="26">
        <v>8.4499999999999993</v>
      </c>
      <c r="F49" s="53">
        <v>13.67</v>
      </c>
      <c r="G49" s="53">
        <v>0</v>
      </c>
      <c r="H49" s="28">
        <f t="shared" si="6"/>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56" ht="15.6" customHeight="1" thickBot="1" x14ac:dyDescent="0.35">
      <c r="A50" s="245" t="s">
        <v>102</v>
      </c>
      <c r="B50" s="228">
        <v>952010</v>
      </c>
      <c r="C50" s="52" t="s">
        <v>48</v>
      </c>
      <c r="D50" s="26">
        <v>252.35000000000002</v>
      </c>
      <c r="E50" s="26">
        <v>8.4499999999999993</v>
      </c>
      <c r="F50" s="53">
        <v>13.67</v>
      </c>
      <c r="G50" s="53">
        <v>0</v>
      </c>
      <c r="H50" s="28">
        <f t="shared" si="6"/>
        <v>274.47000000000003</v>
      </c>
      <c r="I50" s="290">
        <f t="shared" si="2"/>
        <v>260.8</v>
      </c>
      <c r="J50" s="290">
        <v>0.86</v>
      </c>
      <c r="K50" s="272">
        <v>13.67</v>
      </c>
      <c r="L50" s="272">
        <v>0</v>
      </c>
      <c r="M50" s="273">
        <f t="shared" si="1"/>
        <v>275.33000000000004</v>
      </c>
      <c r="N50" s="16"/>
      <c r="O50" s="32" t="s">
        <v>49</v>
      </c>
      <c r="P50" s="33" t="s">
        <v>50</v>
      </c>
      <c r="Q50" s="34">
        <v>0</v>
      </c>
      <c r="R50" s="16"/>
      <c r="S50" s="35" t="s">
        <v>51</v>
      </c>
      <c r="T50" s="35" t="s">
        <v>49</v>
      </c>
      <c r="U50" s="35" t="s">
        <v>51</v>
      </c>
      <c r="V50" s="289" t="s">
        <v>51</v>
      </c>
      <c r="W50" s="289" t="s">
        <v>49</v>
      </c>
      <c r="X50" s="295"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56" ht="15.6" customHeight="1" thickBot="1" x14ac:dyDescent="0.35">
      <c r="A51" s="95" t="s">
        <v>103</v>
      </c>
      <c r="B51" s="228">
        <v>909629</v>
      </c>
      <c r="C51" s="52" t="s">
        <v>48</v>
      </c>
      <c r="D51" s="26">
        <v>257.04000000000002</v>
      </c>
      <c r="E51" s="26">
        <v>8.4499999999999993</v>
      </c>
      <c r="F51" s="53">
        <v>13.67</v>
      </c>
      <c r="G51" s="53">
        <v>0</v>
      </c>
      <c r="H51" s="28">
        <f t="shared" si="6"/>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289" t="s">
        <v>49</v>
      </c>
      <c r="W51" s="277" t="s">
        <v>49</v>
      </c>
      <c r="X51" s="278"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56" ht="15.6" customHeight="1" thickBot="1" x14ac:dyDescent="0.35">
      <c r="A52" s="51" t="s">
        <v>104</v>
      </c>
      <c r="B52" s="52">
        <v>488143</v>
      </c>
      <c r="C52" s="52" t="s">
        <v>48</v>
      </c>
      <c r="D52" s="26">
        <v>237.24</v>
      </c>
      <c r="E52" s="26">
        <v>8.4499999999999993</v>
      </c>
      <c r="F52" s="53">
        <v>13.67</v>
      </c>
      <c r="G52" s="53">
        <v>0</v>
      </c>
      <c r="H52" s="28">
        <f t="shared" si="6"/>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56" ht="15.6" customHeight="1" thickBot="1" x14ac:dyDescent="0.35">
      <c r="A53" s="51" t="s">
        <v>105</v>
      </c>
      <c r="B53" s="52">
        <v>392847</v>
      </c>
      <c r="C53" s="52" t="s">
        <v>48</v>
      </c>
      <c r="D53" s="26">
        <v>252.28</v>
      </c>
      <c r="E53" s="26">
        <v>8.4499999999999993</v>
      </c>
      <c r="F53" s="53">
        <v>13.67</v>
      </c>
      <c r="G53" s="53">
        <v>0</v>
      </c>
      <c r="H53" s="28">
        <f t="shared" si="6"/>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56" ht="15.6" customHeight="1" thickBot="1" x14ac:dyDescent="0.35">
      <c r="A54" s="51" t="s">
        <v>106</v>
      </c>
      <c r="B54" s="52">
        <v>388122</v>
      </c>
      <c r="C54" s="52" t="s">
        <v>48</v>
      </c>
      <c r="D54" s="26">
        <v>267.77</v>
      </c>
      <c r="E54" s="26">
        <v>8.4499999999999993</v>
      </c>
      <c r="F54" s="53">
        <v>13.67</v>
      </c>
      <c r="G54" s="53">
        <v>9.75</v>
      </c>
      <c r="H54" s="28">
        <f t="shared" si="6"/>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56" ht="15.6" customHeight="1" thickBot="1" x14ac:dyDescent="0.35">
      <c r="A55" s="51" t="s">
        <v>107</v>
      </c>
      <c r="B55" s="52">
        <v>906492</v>
      </c>
      <c r="C55" s="52" t="s">
        <v>48</v>
      </c>
      <c r="D55" s="26">
        <v>260.02999999999997</v>
      </c>
      <c r="E55" s="26">
        <v>8.4499999999999993</v>
      </c>
      <c r="F55" s="53">
        <v>13.67</v>
      </c>
      <c r="G55" s="53">
        <v>9</v>
      </c>
      <c r="H55" s="28">
        <f t="shared" si="6"/>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56" ht="15.6" customHeight="1" thickBot="1" x14ac:dyDescent="0.35">
      <c r="A56" s="98" t="s">
        <v>108</v>
      </c>
      <c r="B56" s="55">
        <v>890022</v>
      </c>
      <c r="C56" s="52" t="s">
        <v>48</v>
      </c>
      <c r="D56" s="26">
        <v>255.95000000000002</v>
      </c>
      <c r="E56" s="26">
        <v>8.4499999999999993</v>
      </c>
      <c r="F56" s="53">
        <v>13.67</v>
      </c>
      <c r="G56" s="53">
        <v>11.75</v>
      </c>
      <c r="H56" s="28">
        <f t="shared" si="6"/>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56" ht="15.6" customHeight="1" thickBot="1" x14ac:dyDescent="0.35">
      <c r="A57" s="256" t="s">
        <v>109</v>
      </c>
      <c r="B57" s="228">
        <v>895172</v>
      </c>
      <c r="C57" s="52" t="s">
        <v>48</v>
      </c>
      <c r="D57" s="26">
        <v>241.96</v>
      </c>
      <c r="E57" s="26">
        <v>8.4499999999999993</v>
      </c>
      <c r="F57" s="67">
        <v>0</v>
      </c>
      <c r="G57" s="53">
        <v>0</v>
      </c>
      <c r="H57" s="28">
        <f t="shared" si="6"/>
        <v>250.41</v>
      </c>
      <c r="I57" s="290">
        <f t="shared" si="2"/>
        <v>250.41</v>
      </c>
      <c r="J57" s="290">
        <v>0.86</v>
      </c>
      <c r="K57" s="68">
        <v>0</v>
      </c>
      <c r="L57" s="272">
        <v>0</v>
      </c>
      <c r="M57" s="273">
        <f t="shared" si="1"/>
        <v>251.27</v>
      </c>
      <c r="N57" s="16"/>
      <c r="O57" s="32" t="s">
        <v>49</v>
      </c>
      <c r="P57" s="33" t="s">
        <v>50</v>
      </c>
      <c r="Q57" s="34">
        <v>0</v>
      </c>
      <c r="R57" s="16"/>
      <c r="S57" s="35" t="s">
        <v>51</v>
      </c>
      <c r="T57" s="35" t="s">
        <v>51</v>
      </c>
      <c r="U57" s="35" t="s">
        <v>51</v>
      </c>
      <c r="V57" s="289" t="s">
        <v>51</v>
      </c>
      <c r="W57" s="289" t="s">
        <v>49</v>
      </c>
      <c r="X57" s="295"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56" ht="15.6" customHeight="1" thickBot="1" x14ac:dyDescent="0.35">
      <c r="A58" s="51" t="s">
        <v>110</v>
      </c>
      <c r="B58" s="52">
        <v>860191</v>
      </c>
      <c r="C58" s="52" t="s">
        <v>48</v>
      </c>
      <c r="D58" s="65">
        <v>261.35000000000002</v>
      </c>
      <c r="E58" s="65">
        <v>8.4499999999999993</v>
      </c>
      <c r="F58" s="66">
        <v>13.67</v>
      </c>
      <c r="G58" s="66">
        <v>7.5</v>
      </c>
      <c r="H58" s="28">
        <f t="shared" si="6"/>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56" ht="15.6" customHeight="1" thickBot="1" x14ac:dyDescent="0.35">
      <c r="A59" s="259" t="s">
        <v>456</v>
      </c>
      <c r="B59" s="260">
        <v>1137816</v>
      </c>
      <c r="C59" s="52" t="s">
        <v>48</v>
      </c>
      <c r="D59" s="26">
        <v>234.51000000000002</v>
      </c>
      <c r="E59" s="26">
        <v>8.4499999999999993</v>
      </c>
      <c r="F59" s="53">
        <v>13.67</v>
      </c>
      <c r="G59" s="53">
        <v>0</v>
      </c>
      <c r="H59" s="28">
        <f t="shared" si="6"/>
        <v>256.63</v>
      </c>
      <c r="I59" s="29">
        <f t="shared" si="2"/>
        <v>242.96</v>
      </c>
      <c r="J59" s="29">
        <v>0.86</v>
      </c>
      <c r="K59" s="30">
        <v>13.67</v>
      </c>
      <c r="L59" s="30">
        <v>0</v>
      </c>
      <c r="M59" s="31">
        <f t="shared" si="1"/>
        <v>257.49</v>
      </c>
      <c r="N59" s="16"/>
      <c r="O59" s="32" t="s">
        <v>49</v>
      </c>
      <c r="P59" s="33" t="s">
        <v>50</v>
      </c>
      <c r="Q59" s="34">
        <v>0</v>
      </c>
      <c r="R59" s="16"/>
      <c r="S59" s="35" t="s">
        <v>51</v>
      </c>
      <c r="T59" s="35" t="s">
        <v>49</v>
      </c>
      <c r="U59" s="35" t="s">
        <v>51</v>
      </c>
      <c r="V59" s="289" t="s">
        <v>49</v>
      </c>
      <c r="W59" s="277" t="s">
        <v>49</v>
      </c>
      <c r="X59" s="278"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row>
    <row r="60" spans="1:56" ht="15.6" customHeight="1" thickBot="1" x14ac:dyDescent="0.35">
      <c r="A60" s="95" t="s">
        <v>111</v>
      </c>
      <c r="B60" s="52">
        <v>899038</v>
      </c>
      <c r="C60" s="52" t="s">
        <v>48</v>
      </c>
      <c r="D60" s="26">
        <v>255.46</v>
      </c>
      <c r="E60" s="26">
        <v>8.4499999999999993</v>
      </c>
      <c r="F60" s="53">
        <v>13.67</v>
      </c>
      <c r="G60" s="53">
        <v>0</v>
      </c>
      <c r="H60" s="28">
        <f t="shared" si="6"/>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56" ht="15.6" customHeight="1" thickBot="1" x14ac:dyDescent="0.35">
      <c r="A61" s="51" t="s">
        <v>112</v>
      </c>
      <c r="B61" s="52">
        <v>537489</v>
      </c>
      <c r="C61" s="52" t="s">
        <v>48</v>
      </c>
      <c r="D61" s="26">
        <v>243.13000000000002</v>
      </c>
      <c r="E61" s="26">
        <v>8.4499999999999993</v>
      </c>
      <c r="F61" s="53">
        <v>13.67</v>
      </c>
      <c r="G61" s="53">
        <v>6</v>
      </c>
      <c r="H61" s="28">
        <f t="shared" si="6"/>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56" ht="15.6" customHeight="1" thickBot="1" x14ac:dyDescent="0.35">
      <c r="A62" s="51" t="s">
        <v>113</v>
      </c>
      <c r="B62" s="52">
        <v>4499204</v>
      </c>
      <c r="C62" s="52" t="s">
        <v>48</v>
      </c>
      <c r="D62" s="26">
        <v>240.49</v>
      </c>
      <c r="E62" s="26">
        <v>8.4499999999999993</v>
      </c>
      <c r="F62" s="53">
        <v>13.67</v>
      </c>
      <c r="G62" s="53">
        <v>6</v>
      </c>
      <c r="H62" s="28">
        <f t="shared" si="6"/>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56" ht="15.6" customHeight="1" thickBot="1" x14ac:dyDescent="0.35">
      <c r="A63" s="51" t="s">
        <v>114</v>
      </c>
      <c r="B63" s="52">
        <v>292087</v>
      </c>
      <c r="C63" s="52" t="s">
        <v>48</v>
      </c>
      <c r="D63" s="26">
        <v>259.85000000000002</v>
      </c>
      <c r="E63" s="26">
        <v>8.4499999999999993</v>
      </c>
      <c r="F63" s="53">
        <v>13.67</v>
      </c>
      <c r="G63" s="53">
        <v>0</v>
      </c>
      <c r="H63" s="28">
        <f t="shared" si="6"/>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56" ht="15.6" customHeight="1" thickBot="1" x14ac:dyDescent="0.35">
      <c r="A64" s="51" t="s">
        <v>115</v>
      </c>
      <c r="B64" s="52">
        <v>564745</v>
      </c>
      <c r="C64" s="52" t="s">
        <v>48</v>
      </c>
      <c r="D64" s="26">
        <v>267.83</v>
      </c>
      <c r="E64" s="26">
        <v>8.4499999999999993</v>
      </c>
      <c r="F64" s="53">
        <v>13.67</v>
      </c>
      <c r="G64" s="53">
        <v>12.75</v>
      </c>
      <c r="H64" s="28">
        <f t="shared" si="6"/>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6"/>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6"/>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6"/>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6"/>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6"/>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si="6"/>
        <v>268.77999999999997</v>
      </c>
      <c r="I70" s="29">
        <f t="shared" si="2"/>
        <v>249.10999999999999</v>
      </c>
      <c r="J70" s="29">
        <v>0.86</v>
      </c>
      <c r="K70" s="30">
        <v>13.67</v>
      </c>
      <c r="L70" s="30">
        <v>6</v>
      </c>
      <c r="M70" s="31">
        <f t="shared" ref="M70:M133" si="7">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230" t="s">
        <v>122</v>
      </c>
      <c r="B71" s="228">
        <v>546500</v>
      </c>
      <c r="C71" s="228" t="s">
        <v>48</v>
      </c>
      <c r="D71" s="26">
        <v>267.64999999999998</v>
      </c>
      <c r="E71" s="26">
        <v>8.4499999999999993</v>
      </c>
      <c r="F71" s="53">
        <v>13.67</v>
      </c>
      <c r="G71" s="53">
        <v>6</v>
      </c>
      <c r="H71" s="28">
        <f t="shared" si="6"/>
        <v>295.77</v>
      </c>
      <c r="I71" s="290">
        <f t="shared" ref="I71:I134" si="8">D71+E71</f>
        <v>276.09999999999997</v>
      </c>
      <c r="J71" s="290">
        <v>0.86</v>
      </c>
      <c r="K71" s="272">
        <v>13.67</v>
      </c>
      <c r="L71" s="272">
        <v>0</v>
      </c>
      <c r="M71" s="273">
        <f t="shared" si="7"/>
        <v>290.63</v>
      </c>
      <c r="N71" s="16"/>
      <c r="O71" s="32" t="s">
        <v>49</v>
      </c>
      <c r="P71" s="33" t="s">
        <v>50</v>
      </c>
      <c r="Q71" s="34">
        <v>0</v>
      </c>
      <c r="R71" s="16"/>
      <c r="S71" s="35" t="s">
        <v>51</v>
      </c>
      <c r="T71" s="35" t="s">
        <v>49</v>
      </c>
      <c r="U71" s="35" t="s">
        <v>51</v>
      </c>
      <c r="V71" s="289" t="s">
        <v>51</v>
      </c>
      <c r="W71" s="289" t="s">
        <v>49</v>
      </c>
      <c r="X71" s="295"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230" t="s">
        <v>123</v>
      </c>
      <c r="B72" s="228">
        <v>4488202</v>
      </c>
      <c r="C72" s="52" t="s">
        <v>48</v>
      </c>
      <c r="D72" s="26">
        <v>239.25</v>
      </c>
      <c r="E72" s="26">
        <v>8.4499999999999993</v>
      </c>
      <c r="F72" s="53">
        <v>13.67</v>
      </c>
      <c r="G72" s="53">
        <v>3</v>
      </c>
      <c r="H72" s="28">
        <f t="shared" si="6"/>
        <v>264.37</v>
      </c>
      <c r="I72" s="29">
        <f t="shared" si="8"/>
        <v>247.7</v>
      </c>
      <c r="J72" s="29">
        <v>0.86</v>
      </c>
      <c r="K72" s="30">
        <v>13.67</v>
      </c>
      <c r="L72" s="272">
        <v>6</v>
      </c>
      <c r="M72" s="273">
        <f t="shared" si="7"/>
        <v>268.23</v>
      </c>
      <c r="N72" s="16"/>
      <c r="O72" s="252" t="s">
        <v>51</v>
      </c>
      <c r="P72" s="276">
        <v>2</v>
      </c>
      <c r="Q72" s="275">
        <v>6</v>
      </c>
      <c r="R72" s="16"/>
      <c r="S72" s="35" t="s">
        <v>51</v>
      </c>
      <c r="T72" s="35" t="s">
        <v>49</v>
      </c>
      <c r="U72" s="35" t="s">
        <v>49</v>
      </c>
      <c r="V72" s="289" t="s">
        <v>49</v>
      </c>
      <c r="W72" s="289" t="s">
        <v>51</v>
      </c>
      <c r="X72" s="295">
        <f>COUNTIF(Z72:BB72,"Y")</f>
        <v>2</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230" t="s">
        <v>124</v>
      </c>
      <c r="B73" s="228">
        <v>4490304</v>
      </c>
      <c r="C73" s="52" t="s">
        <v>48</v>
      </c>
      <c r="D73" s="26">
        <v>259.08</v>
      </c>
      <c r="E73" s="26">
        <v>8.4499999999999993</v>
      </c>
      <c r="F73" s="53">
        <v>13.67</v>
      </c>
      <c r="G73" s="53">
        <v>9</v>
      </c>
      <c r="H73" s="28">
        <f t="shared" si="6"/>
        <v>290.2</v>
      </c>
      <c r="I73" s="290">
        <f t="shared" si="8"/>
        <v>267.52999999999997</v>
      </c>
      <c r="J73" s="290">
        <v>0.86</v>
      </c>
      <c r="K73" s="272">
        <v>13.67</v>
      </c>
      <c r="L73" s="291">
        <v>0</v>
      </c>
      <c r="M73" s="273">
        <f t="shared" si="7"/>
        <v>282.06</v>
      </c>
      <c r="N73" s="16"/>
      <c r="O73" s="252" t="s">
        <v>49</v>
      </c>
      <c r="P73" s="274" t="s">
        <v>50</v>
      </c>
      <c r="Q73" s="275">
        <v>0</v>
      </c>
      <c r="R73" s="16"/>
      <c r="S73" s="35" t="s">
        <v>51</v>
      </c>
      <c r="T73" s="35" t="s">
        <v>49</v>
      </c>
      <c r="U73" s="35" t="s">
        <v>49</v>
      </c>
      <c r="V73" s="289" t="s">
        <v>51</v>
      </c>
      <c r="W73" s="289" t="s">
        <v>49</v>
      </c>
      <c r="X73" s="295" t="s">
        <v>50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6"/>
        <v>283.10000000000002</v>
      </c>
      <c r="I74" s="29">
        <f t="shared" si="8"/>
        <v>268.18</v>
      </c>
      <c r="J74" s="29">
        <v>0.86</v>
      </c>
      <c r="K74" s="30">
        <v>13.67</v>
      </c>
      <c r="L74" s="30">
        <v>9.75</v>
      </c>
      <c r="M74" s="31">
        <f t="shared" si="7"/>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6"/>
        <v>294.18</v>
      </c>
      <c r="I75" s="29">
        <f t="shared" si="8"/>
        <v>267.76</v>
      </c>
      <c r="J75" s="29">
        <v>0.86</v>
      </c>
      <c r="K75" s="30">
        <v>13.67</v>
      </c>
      <c r="L75" s="30">
        <v>7.5</v>
      </c>
      <c r="M75" s="31">
        <f t="shared" si="7"/>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6"/>
        <v>276.79000000000002</v>
      </c>
      <c r="I76" s="29">
        <f t="shared" si="8"/>
        <v>260.12</v>
      </c>
      <c r="J76" s="29">
        <v>0.86</v>
      </c>
      <c r="K76" s="30">
        <v>13.67</v>
      </c>
      <c r="L76" s="30">
        <v>3</v>
      </c>
      <c r="M76" s="31">
        <f t="shared" si="7"/>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6"/>
        <v>271.92</v>
      </c>
      <c r="I77" s="29">
        <f t="shared" si="8"/>
        <v>258.25</v>
      </c>
      <c r="J77" s="29">
        <v>0.86</v>
      </c>
      <c r="K77" s="30">
        <v>13.67</v>
      </c>
      <c r="L77" s="30">
        <v>9</v>
      </c>
      <c r="M77" s="31">
        <f t="shared" si="7"/>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6"/>
        <v>268.13</v>
      </c>
      <c r="I78" s="29">
        <f t="shared" si="8"/>
        <v>251.46</v>
      </c>
      <c r="J78" s="29">
        <v>0.86</v>
      </c>
      <c r="K78" s="30">
        <v>13.67</v>
      </c>
      <c r="L78" s="30">
        <v>0</v>
      </c>
      <c r="M78" s="31">
        <f t="shared" si="7"/>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6"/>
        <v>263.05</v>
      </c>
      <c r="I79" s="29">
        <f t="shared" si="8"/>
        <v>246.38</v>
      </c>
      <c r="J79" s="29">
        <v>0.86</v>
      </c>
      <c r="K79" s="30">
        <v>13.67</v>
      </c>
      <c r="L79" s="30">
        <v>7.25</v>
      </c>
      <c r="M79" s="31">
        <f t="shared" si="7"/>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6"/>
        <v>281.21000000000004</v>
      </c>
      <c r="I80" s="29">
        <f t="shared" si="8"/>
        <v>260.04000000000002</v>
      </c>
      <c r="J80" s="29">
        <v>0.86</v>
      </c>
      <c r="K80" s="30">
        <v>13.67</v>
      </c>
      <c r="L80" s="30">
        <v>6</v>
      </c>
      <c r="M80" s="31">
        <f t="shared" si="7"/>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6"/>
        <v>256.51</v>
      </c>
      <c r="I81" s="29">
        <f t="shared" si="8"/>
        <v>242.84</v>
      </c>
      <c r="J81" s="29">
        <v>0.86</v>
      </c>
      <c r="K81" s="30">
        <v>13.67</v>
      </c>
      <c r="L81" s="30">
        <v>7.5</v>
      </c>
      <c r="M81" s="31">
        <f t="shared" si="7"/>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6"/>
        <v>267.48</v>
      </c>
      <c r="I82" s="29">
        <f t="shared" si="8"/>
        <v>250.81</v>
      </c>
      <c r="J82" s="29">
        <v>0.86</v>
      </c>
      <c r="K82" s="30">
        <v>13.67</v>
      </c>
      <c r="L82" s="30">
        <v>6</v>
      </c>
      <c r="M82" s="31">
        <f t="shared" si="7"/>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6"/>
        <v>283.43</v>
      </c>
      <c r="I83" s="29">
        <f t="shared" si="8"/>
        <v>254.01</v>
      </c>
      <c r="J83" s="29">
        <v>0.86</v>
      </c>
      <c r="K83" s="30">
        <v>13.67</v>
      </c>
      <c r="L83" s="30">
        <v>15.75</v>
      </c>
      <c r="M83" s="31">
        <f t="shared" si="7"/>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6"/>
        <v>260.33000000000004</v>
      </c>
      <c r="I84" s="29">
        <f t="shared" si="8"/>
        <v>260.33000000000004</v>
      </c>
      <c r="J84" s="29">
        <v>0.86</v>
      </c>
      <c r="K84" s="68">
        <v>0</v>
      </c>
      <c r="L84" s="30">
        <v>0</v>
      </c>
      <c r="M84" s="31">
        <f t="shared" si="7"/>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6"/>
        <v>292.76</v>
      </c>
      <c r="I85" s="29">
        <f t="shared" si="8"/>
        <v>279.08999999999997</v>
      </c>
      <c r="J85" s="29">
        <v>0.86</v>
      </c>
      <c r="K85" s="30">
        <v>13.67</v>
      </c>
      <c r="L85" s="30">
        <v>0</v>
      </c>
      <c r="M85" s="31">
        <f t="shared" si="7"/>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6"/>
        <v>268.73</v>
      </c>
      <c r="I86" s="29">
        <f t="shared" si="8"/>
        <v>255.06</v>
      </c>
      <c r="J86" s="29">
        <v>0.86</v>
      </c>
      <c r="K86" s="30">
        <v>13.67</v>
      </c>
      <c r="L86" s="30">
        <v>3</v>
      </c>
      <c r="M86" s="31">
        <f t="shared" si="7"/>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6"/>
        <v>297.86</v>
      </c>
      <c r="I87" s="29">
        <f t="shared" si="8"/>
        <v>273.69</v>
      </c>
      <c r="J87" s="29">
        <v>0.86</v>
      </c>
      <c r="K87" s="30">
        <v>13.67</v>
      </c>
      <c r="L87" s="30">
        <v>13.5</v>
      </c>
      <c r="M87" s="31">
        <f t="shared" si="7"/>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6"/>
        <v>261.8</v>
      </c>
      <c r="I88" s="29">
        <f t="shared" si="8"/>
        <v>248.13</v>
      </c>
      <c r="J88" s="29">
        <v>0.86</v>
      </c>
      <c r="K88" s="30">
        <v>13.67</v>
      </c>
      <c r="L88" s="30">
        <v>12</v>
      </c>
      <c r="M88" s="31">
        <f t="shared" si="7"/>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6"/>
        <v>274.49</v>
      </c>
      <c r="I89" s="29">
        <f t="shared" si="8"/>
        <v>260.82</v>
      </c>
      <c r="J89" s="29">
        <v>0.86</v>
      </c>
      <c r="K89" s="30">
        <v>13.67</v>
      </c>
      <c r="L89" s="30">
        <v>0</v>
      </c>
      <c r="M89" s="31">
        <f t="shared" si="7"/>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6"/>
        <v>269.86</v>
      </c>
      <c r="I90" s="29">
        <f t="shared" si="8"/>
        <v>250.19</v>
      </c>
      <c r="J90" s="29">
        <v>0.86</v>
      </c>
      <c r="K90" s="30">
        <v>13.67</v>
      </c>
      <c r="L90" s="30">
        <v>9</v>
      </c>
      <c r="M90" s="31">
        <f t="shared" si="7"/>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6"/>
        <v>281.8</v>
      </c>
      <c r="I91" s="29">
        <f t="shared" si="8"/>
        <v>265.13</v>
      </c>
      <c r="J91" s="29">
        <v>0.86</v>
      </c>
      <c r="K91" s="30">
        <v>13.67</v>
      </c>
      <c r="L91" s="30">
        <v>8.75</v>
      </c>
      <c r="M91" s="31">
        <f t="shared" si="7"/>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6"/>
        <v>278.19</v>
      </c>
      <c r="I92" s="29">
        <f t="shared" si="8"/>
        <v>264.52</v>
      </c>
      <c r="J92" s="29">
        <v>0.86</v>
      </c>
      <c r="K92" s="30">
        <v>13.67</v>
      </c>
      <c r="L92" s="30">
        <v>0</v>
      </c>
      <c r="M92" s="31">
        <f t="shared" si="7"/>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6"/>
        <v>259.57</v>
      </c>
      <c r="I93" s="29">
        <f t="shared" si="8"/>
        <v>242.9</v>
      </c>
      <c r="J93" s="29">
        <v>0.86</v>
      </c>
      <c r="K93" s="30">
        <v>13.67</v>
      </c>
      <c r="L93" s="30">
        <v>7.25</v>
      </c>
      <c r="M93" s="31">
        <f t="shared" si="7"/>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6"/>
        <v>273.08</v>
      </c>
      <c r="I94" s="29">
        <f t="shared" si="8"/>
        <v>253.41</v>
      </c>
      <c r="J94" s="29">
        <v>0.86</v>
      </c>
      <c r="K94" s="30">
        <v>13.67</v>
      </c>
      <c r="L94" s="30">
        <v>0</v>
      </c>
      <c r="M94" s="31">
        <f t="shared" si="7"/>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6"/>
        <v>303.83999999999997</v>
      </c>
      <c r="I95" s="29">
        <f t="shared" si="8"/>
        <v>277.41999999999996</v>
      </c>
      <c r="J95" s="29">
        <v>0.86</v>
      </c>
      <c r="K95" s="30">
        <v>13.67</v>
      </c>
      <c r="L95" s="30">
        <v>7.5</v>
      </c>
      <c r="M95" s="31">
        <f t="shared" si="7"/>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6"/>
        <v>278.39</v>
      </c>
      <c r="I96" s="29">
        <f t="shared" si="8"/>
        <v>264.71999999999997</v>
      </c>
      <c r="J96" s="29">
        <v>0.86</v>
      </c>
      <c r="K96" s="30">
        <v>13.67</v>
      </c>
      <c r="L96" s="30">
        <v>6</v>
      </c>
      <c r="M96" s="31">
        <f t="shared" si="7"/>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6"/>
        <v>278.94000000000005</v>
      </c>
      <c r="I97" s="29">
        <f t="shared" si="8"/>
        <v>256.27000000000004</v>
      </c>
      <c r="J97" s="29">
        <v>0.86</v>
      </c>
      <c r="K97" s="30">
        <v>13.67</v>
      </c>
      <c r="L97" s="30">
        <v>9</v>
      </c>
      <c r="M97" s="31">
        <f t="shared" si="7"/>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6"/>
        <v>267.87</v>
      </c>
      <c r="I98" s="29">
        <f t="shared" si="8"/>
        <v>254.2</v>
      </c>
      <c r="J98" s="29">
        <v>0.86</v>
      </c>
      <c r="K98" s="30">
        <v>13.67</v>
      </c>
      <c r="L98" s="30">
        <v>14.75</v>
      </c>
      <c r="M98" s="31">
        <f t="shared" si="7"/>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231" t="s">
        <v>150</v>
      </c>
      <c r="B99" s="228">
        <v>784982</v>
      </c>
      <c r="C99" s="52" t="s">
        <v>48</v>
      </c>
      <c r="D99" s="26">
        <v>235.85000000000002</v>
      </c>
      <c r="E99" s="26">
        <v>8.4499999999999993</v>
      </c>
      <c r="F99" s="53">
        <v>13.67</v>
      </c>
      <c r="G99" s="53">
        <v>0</v>
      </c>
      <c r="H99" s="28">
        <f t="shared" si="6"/>
        <v>257.97000000000003</v>
      </c>
      <c r="I99" s="290">
        <f t="shared" si="8"/>
        <v>244.3</v>
      </c>
      <c r="J99" s="290">
        <v>0.86</v>
      </c>
      <c r="K99" s="272">
        <v>13.67</v>
      </c>
      <c r="L99" s="272">
        <v>0</v>
      </c>
      <c r="M99" s="273">
        <f t="shared" si="7"/>
        <v>258.83000000000004</v>
      </c>
      <c r="N99" s="16"/>
      <c r="O99" s="32" t="s">
        <v>49</v>
      </c>
      <c r="P99" s="33" t="s">
        <v>50</v>
      </c>
      <c r="Q99" s="34">
        <v>0</v>
      </c>
      <c r="R99" s="16"/>
      <c r="S99" s="35" t="s">
        <v>51</v>
      </c>
      <c r="T99" s="35" t="s">
        <v>49</v>
      </c>
      <c r="U99" s="35" t="s">
        <v>51</v>
      </c>
      <c r="V99" s="289" t="s">
        <v>51</v>
      </c>
      <c r="W99" s="289" t="s">
        <v>49</v>
      </c>
      <c r="X99" s="295"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6"/>
        <v>277.83000000000004</v>
      </c>
      <c r="I100" s="29">
        <f t="shared" si="8"/>
        <v>258.16000000000003</v>
      </c>
      <c r="J100" s="29">
        <v>0.86</v>
      </c>
      <c r="K100" s="30">
        <v>13.67</v>
      </c>
      <c r="L100" s="30">
        <v>15.75</v>
      </c>
      <c r="M100" s="31">
        <f t="shared" si="7"/>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6"/>
        <v>271.49</v>
      </c>
      <c r="I101" s="29">
        <f t="shared" si="8"/>
        <v>248.82</v>
      </c>
      <c r="J101" s="29">
        <v>0.86</v>
      </c>
      <c r="K101" s="30">
        <v>13.67</v>
      </c>
      <c r="L101" s="30">
        <v>12</v>
      </c>
      <c r="M101" s="31">
        <f t="shared" si="7"/>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6"/>
        <v>273.36</v>
      </c>
      <c r="I102" s="29">
        <f t="shared" si="8"/>
        <v>259.69</v>
      </c>
      <c r="J102" s="29">
        <v>0.86</v>
      </c>
      <c r="K102" s="30">
        <v>13.67</v>
      </c>
      <c r="L102" s="30">
        <v>0</v>
      </c>
      <c r="M102" s="31">
        <f t="shared" si="7"/>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230" t="s">
        <v>154</v>
      </c>
      <c r="B103" s="228">
        <v>628930</v>
      </c>
      <c r="C103" s="52" t="s">
        <v>48</v>
      </c>
      <c r="D103" s="26">
        <v>234.51000000000002</v>
      </c>
      <c r="E103" s="26">
        <v>8.4499999999999993</v>
      </c>
      <c r="F103" s="53">
        <v>13.67</v>
      </c>
      <c r="G103" s="53">
        <v>0</v>
      </c>
      <c r="H103" s="28">
        <f t="shared" si="6"/>
        <v>256.63</v>
      </c>
      <c r="I103" s="290">
        <f t="shared" si="8"/>
        <v>242.96</v>
      </c>
      <c r="J103" s="290">
        <v>0.86</v>
      </c>
      <c r="K103" s="272">
        <v>13.67</v>
      </c>
      <c r="L103" s="272">
        <v>0</v>
      </c>
      <c r="M103" s="273">
        <f t="shared" si="7"/>
        <v>257.49</v>
      </c>
      <c r="N103" s="16"/>
      <c r="O103" s="32" t="s">
        <v>49</v>
      </c>
      <c r="P103" s="33" t="s">
        <v>50</v>
      </c>
      <c r="Q103" s="34">
        <v>0</v>
      </c>
      <c r="R103" s="16"/>
      <c r="S103" s="35" t="s">
        <v>51</v>
      </c>
      <c r="T103" s="35" t="s">
        <v>49</v>
      </c>
      <c r="U103" s="35" t="s">
        <v>51</v>
      </c>
      <c r="V103" s="289" t="s">
        <v>51</v>
      </c>
      <c r="W103" s="289" t="s">
        <v>49</v>
      </c>
      <c r="X103" s="295"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228">
        <v>935093</v>
      </c>
      <c r="C104" s="52" t="s">
        <v>48</v>
      </c>
      <c r="D104" s="26">
        <v>264.20999999999998</v>
      </c>
      <c r="E104" s="26">
        <v>8.4499999999999993</v>
      </c>
      <c r="F104" s="53">
        <v>13.67</v>
      </c>
      <c r="G104" s="53">
        <v>8.75</v>
      </c>
      <c r="H104" s="28">
        <f t="shared" si="6"/>
        <v>295.08</v>
      </c>
      <c r="I104" s="29">
        <f t="shared" si="8"/>
        <v>272.65999999999997</v>
      </c>
      <c r="J104" s="29">
        <v>0.86</v>
      </c>
      <c r="K104" s="30">
        <v>13.67</v>
      </c>
      <c r="L104" s="30">
        <v>0</v>
      </c>
      <c r="M104" s="31">
        <f t="shared" si="7"/>
        <v>287.19</v>
      </c>
      <c r="N104" s="16"/>
      <c r="O104" s="32" t="s">
        <v>49</v>
      </c>
      <c r="P104" s="33" t="s">
        <v>50</v>
      </c>
      <c r="Q104" s="34">
        <v>0</v>
      </c>
      <c r="R104" s="16"/>
      <c r="S104" s="35" t="s">
        <v>51</v>
      </c>
      <c r="T104" s="35" t="s">
        <v>49</v>
      </c>
      <c r="U104" s="35" t="s">
        <v>51</v>
      </c>
      <c r="V104" s="289" t="s">
        <v>49</v>
      </c>
      <c r="W104" s="277" t="s">
        <v>49</v>
      </c>
      <c r="X104" s="278"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6"/>
        <v>270.45999999999998</v>
      </c>
      <c r="I105" s="29">
        <f t="shared" si="8"/>
        <v>250.79</v>
      </c>
      <c r="J105" s="29">
        <v>0.86</v>
      </c>
      <c r="K105" s="30">
        <v>13.67</v>
      </c>
      <c r="L105" s="30">
        <v>12</v>
      </c>
      <c r="M105" s="31">
        <f t="shared" si="7"/>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6"/>
        <v>296.45</v>
      </c>
      <c r="I106" s="29">
        <f t="shared" si="8"/>
        <v>282.77999999999997</v>
      </c>
      <c r="J106" s="29">
        <v>0.86</v>
      </c>
      <c r="K106" s="30">
        <v>13.67</v>
      </c>
      <c r="L106" s="30">
        <v>0</v>
      </c>
      <c r="M106" s="31">
        <f t="shared" si="7"/>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257" t="s">
        <v>158</v>
      </c>
      <c r="B107" s="258">
        <v>847755</v>
      </c>
      <c r="C107" s="52" t="s">
        <v>48</v>
      </c>
      <c r="D107" s="26">
        <v>235.27</v>
      </c>
      <c r="E107" s="26">
        <v>8.4499999999999993</v>
      </c>
      <c r="F107" s="53">
        <v>13.67</v>
      </c>
      <c r="G107" s="53">
        <v>0</v>
      </c>
      <c r="H107" s="28">
        <f t="shared" ref="H107:H170" si="9">SUM(D107:G107)</f>
        <v>257.39</v>
      </c>
      <c r="I107" s="290">
        <f t="shared" si="8"/>
        <v>243.72</v>
      </c>
      <c r="J107" s="290">
        <v>0.86</v>
      </c>
      <c r="K107" s="272">
        <v>13.67</v>
      </c>
      <c r="L107" s="272">
        <v>0</v>
      </c>
      <c r="M107" s="273">
        <f t="shared" si="7"/>
        <v>258.25</v>
      </c>
      <c r="N107" s="16"/>
      <c r="O107" s="32" t="s">
        <v>49</v>
      </c>
      <c r="P107" s="33" t="s">
        <v>50</v>
      </c>
      <c r="Q107" s="34">
        <v>0</v>
      </c>
      <c r="R107" s="16"/>
      <c r="S107" s="35" t="s">
        <v>51</v>
      </c>
      <c r="T107" s="35" t="s">
        <v>49</v>
      </c>
      <c r="U107" s="35" t="s">
        <v>51</v>
      </c>
      <c r="V107" s="289" t="s">
        <v>51</v>
      </c>
      <c r="W107" s="289" t="s">
        <v>49</v>
      </c>
      <c r="X107" s="295"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9"/>
        <v>281.72000000000003</v>
      </c>
      <c r="I108" s="29">
        <f t="shared" si="8"/>
        <v>268.05</v>
      </c>
      <c r="J108" s="29">
        <v>0.86</v>
      </c>
      <c r="K108" s="30">
        <v>13.67</v>
      </c>
      <c r="L108" s="30">
        <v>6</v>
      </c>
      <c r="M108" s="31">
        <f t="shared" si="7"/>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230" t="s">
        <v>160</v>
      </c>
      <c r="B109" s="228">
        <v>642991</v>
      </c>
      <c r="C109" s="52" t="s">
        <v>48</v>
      </c>
      <c r="D109" s="26">
        <v>251.20000000000002</v>
      </c>
      <c r="E109" s="26">
        <v>8.4499999999999993</v>
      </c>
      <c r="F109" s="53">
        <v>13.67</v>
      </c>
      <c r="G109" s="53">
        <v>11.75</v>
      </c>
      <c r="H109" s="28">
        <f t="shared" si="9"/>
        <v>285.07000000000005</v>
      </c>
      <c r="I109" s="29">
        <f t="shared" si="8"/>
        <v>259.65000000000003</v>
      </c>
      <c r="J109" s="29">
        <v>0.86</v>
      </c>
      <c r="K109" s="30">
        <v>13.67</v>
      </c>
      <c r="L109" s="272">
        <v>15.75</v>
      </c>
      <c r="M109" s="273">
        <f t="shared" si="7"/>
        <v>289.93000000000006</v>
      </c>
      <c r="N109" s="16"/>
      <c r="O109" s="252" t="s">
        <v>51</v>
      </c>
      <c r="P109" s="274">
        <v>4</v>
      </c>
      <c r="Q109" s="275">
        <v>15.75</v>
      </c>
      <c r="R109" s="16"/>
      <c r="S109" s="35" t="s">
        <v>51</v>
      </c>
      <c r="T109" s="35" t="s">
        <v>49</v>
      </c>
      <c r="U109" s="35" t="s">
        <v>49</v>
      </c>
      <c r="V109" s="289" t="s">
        <v>49</v>
      </c>
      <c r="W109" s="289" t="s">
        <v>51</v>
      </c>
      <c r="X109" s="295">
        <f>COUNTIF(Z109:BB109,"Y")</f>
        <v>4</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9"/>
        <v>296.5</v>
      </c>
      <c r="I110" s="29">
        <f t="shared" si="8"/>
        <v>267.08</v>
      </c>
      <c r="J110" s="29">
        <v>0.86</v>
      </c>
      <c r="K110" s="30">
        <v>13.67</v>
      </c>
      <c r="L110" s="30">
        <v>3</v>
      </c>
      <c r="M110" s="31">
        <f t="shared" si="7"/>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9"/>
        <v>272.61</v>
      </c>
      <c r="I111" s="29">
        <f t="shared" si="8"/>
        <v>249.94</v>
      </c>
      <c r="J111" s="29">
        <v>0.86</v>
      </c>
      <c r="K111" s="30">
        <v>13.67</v>
      </c>
      <c r="L111" s="30">
        <v>13.5</v>
      </c>
      <c r="M111" s="31">
        <f t="shared" si="7"/>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9"/>
        <v>282.68</v>
      </c>
      <c r="I112" s="29">
        <f t="shared" si="8"/>
        <v>260.01</v>
      </c>
      <c r="J112" s="29">
        <v>0.86</v>
      </c>
      <c r="K112" s="30">
        <v>13.67</v>
      </c>
      <c r="L112" s="30">
        <v>10.25</v>
      </c>
      <c r="M112" s="31">
        <f t="shared" si="7"/>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9"/>
        <v>294.2</v>
      </c>
      <c r="I113" s="29">
        <f t="shared" si="8"/>
        <v>277.52999999999997</v>
      </c>
      <c r="J113" s="29">
        <v>0.86</v>
      </c>
      <c r="K113" s="30">
        <v>13.67</v>
      </c>
      <c r="L113" s="30">
        <v>9</v>
      </c>
      <c r="M113" s="31">
        <f t="shared" si="7"/>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9"/>
        <v>263.98</v>
      </c>
      <c r="I114" s="29">
        <f t="shared" si="8"/>
        <v>247.31</v>
      </c>
      <c r="J114" s="29">
        <v>0.86</v>
      </c>
      <c r="K114" s="30">
        <v>13.67</v>
      </c>
      <c r="L114" s="30">
        <v>3</v>
      </c>
      <c r="M114" s="31">
        <f t="shared" si="7"/>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9"/>
        <v>276.58999999999997</v>
      </c>
      <c r="I115" s="29">
        <f t="shared" si="8"/>
        <v>250.92</v>
      </c>
      <c r="J115" s="29">
        <v>0.86</v>
      </c>
      <c r="K115" s="30">
        <v>13.67</v>
      </c>
      <c r="L115" s="30">
        <v>15.75</v>
      </c>
      <c r="M115" s="31">
        <f t="shared" si="7"/>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9"/>
        <v>305.82</v>
      </c>
      <c r="I116" s="29">
        <f t="shared" si="8"/>
        <v>279.39999999999998</v>
      </c>
      <c r="J116" s="29">
        <v>0.86</v>
      </c>
      <c r="K116" s="30">
        <v>13.67</v>
      </c>
      <c r="L116" s="30">
        <v>6</v>
      </c>
      <c r="M116" s="31">
        <f t="shared" si="7"/>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9"/>
        <v>263.98</v>
      </c>
      <c r="I117" s="29">
        <f t="shared" si="8"/>
        <v>250.31</v>
      </c>
      <c r="J117" s="29">
        <v>0.86</v>
      </c>
      <c r="K117" s="30">
        <v>13.67</v>
      </c>
      <c r="L117" s="30">
        <v>10.5</v>
      </c>
      <c r="M117" s="31">
        <f t="shared" si="7"/>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9"/>
        <v>294.39</v>
      </c>
      <c r="I118" s="29">
        <f t="shared" si="8"/>
        <v>280.71999999999997</v>
      </c>
      <c r="J118" s="29">
        <v>0.86</v>
      </c>
      <c r="K118" s="30">
        <v>13.67</v>
      </c>
      <c r="L118" s="30">
        <v>9</v>
      </c>
      <c r="M118" s="31">
        <f t="shared" si="7"/>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228">
        <v>586714</v>
      </c>
      <c r="C119" s="52" t="s">
        <v>48</v>
      </c>
      <c r="D119" s="26">
        <v>261.71999999999997</v>
      </c>
      <c r="E119" s="26">
        <v>8.4499999999999993</v>
      </c>
      <c r="F119" s="53">
        <v>13.67</v>
      </c>
      <c r="G119" s="53">
        <v>0</v>
      </c>
      <c r="H119" s="28">
        <f t="shared" si="9"/>
        <v>283.83999999999997</v>
      </c>
      <c r="I119" s="29">
        <f t="shared" si="8"/>
        <v>270.16999999999996</v>
      </c>
      <c r="J119" s="29">
        <v>0.86</v>
      </c>
      <c r="K119" s="30">
        <v>13.67</v>
      </c>
      <c r="L119" s="30">
        <v>0</v>
      </c>
      <c r="M119" s="31">
        <f t="shared" si="7"/>
        <v>284.7</v>
      </c>
      <c r="N119" s="16"/>
      <c r="O119" s="32" t="s">
        <v>49</v>
      </c>
      <c r="P119" s="33" t="s">
        <v>50</v>
      </c>
      <c r="Q119" s="34">
        <v>0</v>
      </c>
      <c r="R119" s="16"/>
      <c r="S119" s="35" t="s">
        <v>51</v>
      </c>
      <c r="T119" s="35" t="s">
        <v>49</v>
      </c>
      <c r="U119" s="35" t="s">
        <v>51</v>
      </c>
      <c r="V119" s="289" t="s">
        <v>49</v>
      </c>
      <c r="W119" s="277" t="s">
        <v>49</v>
      </c>
      <c r="X119" s="278"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9"/>
        <v>274.38000000000005</v>
      </c>
      <c r="I120" s="29">
        <f t="shared" si="8"/>
        <v>257.71000000000004</v>
      </c>
      <c r="J120" s="29">
        <v>0.86</v>
      </c>
      <c r="K120" s="30">
        <v>13.67</v>
      </c>
      <c r="L120" s="30">
        <v>7.5</v>
      </c>
      <c r="M120" s="31">
        <f t="shared" si="7"/>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9"/>
        <v>281.29000000000002</v>
      </c>
      <c r="I121" s="29">
        <f t="shared" si="8"/>
        <v>257.12</v>
      </c>
      <c r="J121" s="29">
        <v>0.86</v>
      </c>
      <c r="K121" s="30">
        <v>13.67</v>
      </c>
      <c r="L121" s="30">
        <v>9</v>
      </c>
      <c r="M121" s="31">
        <f t="shared" si="7"/>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259" t="s">
        <v>173</v>
      </c>
      <c r="B122" s="260">
        <v>952460</v>
      </c>
      <c r="C122" s="52" t="s">
        <v>48</v>
      </c>
      <c r="D122" s="26">
        <v>262.08</v>
      </c>
      <c r="E122" s="26">
        <v>8.4499999999999993</v>
      </c>
      <c r="F122" s="107">
        <v>13.67</v>
      </c>
      <c r="G122" s="53">
        <v>6.75</v>
      </c>
      <c r="H122" s="28">
        <f t="shared" si="9"/>
        <v>290.95</v>
      </c>
      <c r="I122" s="290">
        <f t="shared" si="8"/>
        <v>270.52999999999997</v>
      </c>
      <c r="J122" s="290">
        <v>0.86</v>
      </c>
      <c r="K122" s="272">
        <v>13.67</v>
      </c>
      <c r="L122" s="272">
        <v>0</v>
      </c>
      <c r="M122" s="273">
        <f t="shared" si="7"/>
        <v>285.06</v>
      </c>
      <c r="N122" s="16"/>
      <c r="O122" s="252" t="s">
        <v>49</v>
      </c>
      <c r="P122" s="274" t="s">
        <v>50</v>
      </c>
      <c r="Q122" s="275">
        <v>0</v>
      </c>
      <c r="R122" s="16"/>
      <c r="S122" s="35" t="s">
        <v>51</v>
      </c>
      <c r="T122" s="35" t="s">
        <v>49</v>
      </c>
      <c r="U122" s="35" t="s">
        <v>49</v>
      </c>
      <c r="V122" s="289" t="s">
        <v>51</v>
      </c>
      <c r="W122" s="289" t="s">
        <v>49</v>
      </c>
      <c r="X122" s="295" t="s">
        <v>50</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245" t="s">
        <v>174</v>
      </c>
      <c r="B123" s="228">
        <v>936677</v>
      </c>
      <c r="C123" s="52" t="s">
        <v>48</v>
      </c>
      <c r="D123" s="26">
        <v>254.63000000000002</v>
      </c>
      <c r="E123" s="26">
        <v>8.4499999999999993</v>
      </c>
      <c r="F123" s="53">
        <v>13.67</v>
      </c>
      <c r="G123" s="53">
        <v>12.75</v>
      </c>
      <c r="H123" s="28">
        <f t="shared" si="9"/>
        <v>289.50000000000006</v>
      </c>
      <c r="I123" s="29">
        <f t="shared" si="8"/>
        <v>263.08000000000004</v>
      </c>
      <c r="J123" s="29">
        <v>0.86</v>
      </c>
      <c r="K123" s="30">
        <v>13.67</v>
      </c>
      <c r="L123" s="272">
        <v>3</v>
      </c>
      <c r="M123" s="273">
        <f t="shared" si="7"/>
        <v>280.61000000000007</v>
      </c>
      <c r="N123" s="16"/>
      <c r="O123" s="252" t="s">
        <v>51</v>
      </c>
      <c r="P123" s="274">
        <v>1</v>
      </c>
      <c r="Q123" s="275">
        <v>3</v>
      </c>
      <c r="R123" s="16"/>
      <c r="S123" s="35" t="s">
        <v>51</v>
      </c>
      <c r="T123" s="35" t="s">
        <v>49</v>
      </c>
      <c r="U123" s="35" t="s">
        <v>49</v>
      </c>
      <c r="V123" s="289" t="s">
        <v>49</v>
      </c>
      <c r="W123" s="289" t="s">
        <v>51</v>
      </c>
      <c r="X123" s="295">
        <v>1</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9"/>
        <v>268.42</v>
      </c>
      <c r="I124" s="29">
        <f t="shared" si="8"/>
        <v>254.75</v>
      </c>
      <c r="J124" s="29">
        <v>0.86</v>
      </c>
      <c r="K124" s="30">
        <v>13.67</v>
      </c>
      <c r="L124" s="30">
        <v>6</v>
      </c>
      <c r="M124" s="31">
        <f t="shared" si="7"/>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9"/>
        <v>313.7</v>
      </c>
      <c r="I125" s="29">
        <f t="shared" si="8"/>
        <v>287.27999999999997</v>
      </c>
      <c r="J125" s="29">
        <v>0.86</v>
      </c>
      <c r="K125" s="30">
        <v>13.67</v>
      </c>
      <c r="L125" s="30">
        <v>0</v>
      </c>
      <c r="M125" s="31">
        <f t="shared" si="7"/>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9"/>
        <v>298.86</v>
      </c>
      <c r="I126" s="29">
        <f t="shared" si="8"/>
        <v>268.69</v>
      </c>
      <c r="J126" s="29">
        <v>0.86</v>
      </c>
      <c r="K126" s="30">
        <v>13.67</v>
      </c>
      <c r="L126" s="30">
        <v>16.5</v>
      </c>
      <c r="M126" s="31">
        <f t="shared" si="7"/>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9"/>
        <v>292.63</v>
      </c>
      <c r="I127" s="29">
        <f t="shared" si="8"/>
        <v>269.95999999999998</v>
      </c>
      <c r="J127" s="29">
        <v>0.86</v>
      </c>
      <c r="K127" s="30">
        <v>13.67</v>
      </c>
      <c r="L127" s="30">
        <v>12</v>
      </c>
      <c r="M127" s="31">
        <f t="shared" si="7"/>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9"/>
        <v>270.88000000000005</v>
      </c>
      <c r="I128" s="29">
        <f t="shared" si="8"/>
        <v>257.21000000000004</v>
      </c>
      <c r="J128" s="29">
        <v>0.86</v>
      </c>
      <c r="K128" s="30">
        <v>13.67</v>
      </c>
      <c r="L128" s="30">
        <v>13.5</v>
      </c>
      <c r="M128" s="31">
        <f t="shared" si="7"/>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9"/>
        <v>293.88</v>
      </c>
      <c r="I129" s="29">
        <f t="shared" si="8"/>
        <v>273.45999999999998</v>
      </c>
      <c r="J129" s="29">
        <v>0.86</v>
      </c>
      <c r="K129" s="30">
        <v>13.67</v>
      </c>
      <c r="L129" s="30">
        <v>6.75</v>
      </c>
      <c r="M129" s="31">
        <f t="shared" si="7"/>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9"/>
        <v>287.55</v>
      </c>
      <c r="I130" s="29">
        <f t="shared" si="8"/>
        <v>267.88</v>
      </c>
      <c r="J130" s="29">
        <v>0.86</v>
      </c>
      <c r="K130" s="30">
        <v>13.67</v>
      </c>
      <c r="L130" s="30">
        <v>10.25</v>
      </c>
      <c r="M130" s="31">
        <f t="shared" si="7"/>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9"/>
        <v>272.72000000000003</v>
      </c>
      <c r="I131" s="29">
        <f t="shared" si="8"/>
        <v>253.05</v>
      </c>
      <c r="J131" s="29">
        <v>0.86</v>
      </c>
      <c r="K131" s="30">
        <v>13.67</v>
      </c>
      <c r="L131" s="30">
        <v>6</v>
      </c>
      <c r="M131" s="31">
        <f t="shared" si="7"/>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9"/>
        <v>273.67</v>
      </c>
      <c r="I132" s="29">
        <f t="shared" si="8"/>
        <v>260</v>
      </c>
      <c r="J132" s="29">
        <v>0.86</v>
      </c>
      <c r="K132" s="30">
        <v>13.67</v>
      </c>
      <c r="L132" s="30">
        <v>0</v>
      </c>
      <c r="M132" s="31">
        <f t="shared" si="7"/>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9"/>
        <v>267.91000000000003</v>
      </c>
      <c r="I133" s="29">
        <f t="shared" si="8"/>
        <v>246.74</v>
      </c>
      <c r="J133" s="29">
        <v>0.86</v>
      </c>
      <c r="K133" s="30">
        <v>13.67</v>
      </c>
      <c r="L133" s="30">
        <v>14.75</v>
      </c>
      <c r="M133" s="31">
        <f t="shared" si="7"/>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si="9"/>
        <v>282.55</v>
      </c>
      <c r="I134" s="29">
        <f t="shared" si="8"/>
        <v>256.88</v>
      </c>
      <c r="J134" s="29">
        <v>0.86</v>
      </c>
      <c r="K134" s="30">
        <v>13.67</v>
      </c>
      <c r="L134" s="30">
        <v>3</v>
      </c>
      <c r="M134" s="31">
        <f t="shared" ref="M134:M197" si="10">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9"/>
        <v>268.70999999999998</v>
      </c>
      <c r="I135" s="29">
        <f t="shared" ref="I135:I198" si="11">D135+E135</f>
        <v>268.70999999999998</v>
      </c>
      <c r="J135" s="29">
        <v>0.86</v>
      </c>
      <c r="K135" s="68">
        <v>0</v>
      </c>
      <c r="L135" s="30">
        <v>0</v>
      </c>
      <c r="M135" s="31">
        <f t="shared" si="10"/>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9"/>
        <v>274.91000000000003</v>
      </c>
      <c r="I136" s="29">
        <f t="shared" si="11"/>
        <v>261.24</v>
      </c>
      <c r="J136" s="29">
        <v>0.86</v>
      </c>
      <c r="K136" s="30">
        <v>13.67</v>
      </c>
      <c r="L136" s="30">
        <v>0</v>
      </c>
      <c r="M136" s="31">
        <f t="shared" si="10"/>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9"/>
        <v>265.2</v>
      </c>
      <c r="I137" s="29">
        <f t="shared" si="11"/>
        <v>245.53</v>
      </c>
      <c r="J137" s="29">
        <v>0.86</v>
      </c>
      <c r="K137" s="30">
        <v>13.67</v>
      </c>
      <c r="L137" s="30">
        <v>9</v>
      </c>
      <c r="M137" s="31">
        <f t="shared" si="10"/>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9"/>
        <v>303.49</v>
      </c>
      <c r="I138" s="29">
        <f t="shared" si="11"/>
        <v>276.32</v>
      </c>
      <c r="J138" s="29">
        <v>0.86</v>
      </c>
      <c r="K138" s="30">
        <v>13.67</v>
      </c>
      <c r="L138" s="30">
        <v>9</v>
      </c>
      <c r="M138" s="31">
        <f t="shared" si="10"/>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9"/>
        <v>290.05</v>
      </c>
      <c r="I139" s="29">
        <f t="shared" si="11"/>
        <v>273.38</v>
      </c>
      <c r="J139" s="29">
        <v>0.86</v>
      </c>
      <c r="K139" s="30">
        <v>13.67</v>
      </c>
      <c r="L139" s="30">
        <v>0</v>
      </c>
      <c r="M139" s="31">
        <f t="shared" si="10"/>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9"/>
        <v>294.45999999999998</v>
      </c>
      <c r="I140" s="29">
        <f t="shared" si="11"/>
        <v>271.78999999999996</v>
      </c>
      <c r="J140" s="29">
        <v>0.86</v>
      </c>
      <c r="K140" s="30">
        <v>13.67</v>
      </c>
      <c r="L140" s="30">
        <v>3</v>
      </c>
      <c r="M140" s="31">
        <f t="shared" si="10"/>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9"/>
        <v>256.45</v>
      </c>
      <c r="I141" s="29">
        <f t="shared" si="11"/>
        <v>242.78</v>
      </c>
      <c r="J141" s="29">
        <v>0.86</v>
      </c>
      <c r="K141" s="30">
        <v>13.67</v>
      </c>
      <c r="L141" s="30">
        <v>0</v>
      </c>
      <c r="M141" s="31">
        <f t="shared" si="10"/>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230" t="s">
        <v>193</v>
      </c>
      <c r="B142" s="228">
        <v>699641</v>
      </c>
      <c r="C142" s="52" t="s">
        <v>48</v>
      </c>
      <c r="D142" s="26">
        <v>241.35000000000002</v>
      </c>
      <c r="E142" s="26">
        <v>8.4499999999999993</v>
      </c>
      <c r="F142" s="53">
        <v>13.67</v>
      </c>
      <c r="G142" s="53">
        <v>12</v>
      </c>
      <c r="H142" s="28">
        <f t="shared" si="9"/>
        <v>275.47000000000003</v>
      </c>
      <c r="I142" s="290">
        <f t="shared" si="11"/>
        <v>249.8</v>
      </c>
      <c r="J142" s="290">
        <v>0.86</v>
      </c>
      <c r="K142" s="272">
        <v>13.67</v>
      </c>
      <c r="L142" s="272">
        <v>0</v>
      </c>
      <c r="M142" s="273">
        <f t="shared" si="10"/>
        <v>264.33000000000004</v>
      </c>
      <c r="N142" s="16"/>
      <c r="O142" s="252" t="s">
        <v>49</v>
      </c>
      <c r="P142" s="274" t="s">
        <v>50</v>
      </c>
      <c r="Q142" s="275">
        <v>0</v>
      </c>
      <c r="R142" s="16"/>
      <c r="S142" s="35" t="s">
        <v>51</v>
      </c>
      <c r="T142" s="35" t="s">
        <v>49</v>
      </c>
      <c r="U142" s="35" t="s">
        <v>49</v>
      </c>
      <c r="V142" s="289" t="s">
        <v>51</v>
      </c>
      <c r="W142" s="289" t="s">
        <v>49</v>
      </c>
      <c r="X142" s="295" t="s">
        <v>50</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230" t="s">
        <v>194</v>
      </c>
      <c r="B143" s="228">
        <v>4492803</v>
      </c>
      <c r="C143" s="52" t="s">
        <v>48</v>
      </c>
      <c r="D143" s="26">
        <v>260.63</v>
      </c>
      <c r="E143" s="26">
        <v>8.4499999999999993</v>
      </c>
      <c r="F143" s="67">
        <v>0</v>
      </c>
      <c r="G143" s="53">
        <v>0</v>
      </c>
      <c r="H143" s="28">
        <f t="shared" si="9"/>
        <v>269.08</v>
      </c>
      <c r="I143" s="29">
        <f t="shared" si="11"/>
        <v>269.08</v>
      </c>
      <c r="J143" s="29">
        <v>0.86</v>
      </c>
      <c r="K143" s="68">
        <v>0</v>
      </c>
      <c r="L143" s="272">
        <v>7.5</v>
      </c>
      <c r="M143" s="273">
        <f t="shared" si="10"/>
        <v>277.44</v>
      </c>
      <c r="N143" s="16"/>
      <c r="O143" s="252" t="s">
        <v>51</v>
      </c>
      <c r="P143" s="274">
        <v>2</v>
      </c>
      <c r="Q143" s="275">
        <v>7.5</v>
      </c>
      <c r="R143" s="16"/>
      <c r="S143" s="35" t="s">
        <v>51</v>
      </c>
      <c r="T143" s="35" t="s">
        <v>49</v>
      </c>
      <c r="U143" s="35" t="s">
        <v>49</v>
      </c>
      <c r="V143" s="289" t="s">
        <v>49</v>
      </c>
      <c r="W143" s="289" t="s">
        <v>51</v>
      </c>
      <c r="X143" s="295">
        <v>2</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231" t="s">
        <v>195</v>
      </c>
      <c r="B144" s="228">
        <v>851965</v>
      </c>
      <c r="C144" s="52" t="s">
        <v>48</v>
      </c>
      <c r="D144" s="26">
        <v>242.86</v>
      </c>
      <c r="E144" s="26">
        <v>8.4499999999999993</v>
      </c>
      <c r="F144" s="67">
        <v>0</v>
      </c>
      <c r="G144" s="53">
        <v>3</v>
      </c>
      <c r="H144" s="28">
        <f t="shared" si="9"/>
        <v>254.31</v>
      </c>
      <c r="I144" s="290">
        <f t="shared" si="11"/>
        <v>251.31</v>
      </c>
      <c r="J144" s="290">
        <v>0.86</v>
      </c>
      <c r="K144" s="68">
        <v>0</v>
      </c>
      <c r="L144" s="272">
        <v>0</v>
      </c>
      <c r="M144" s="273">
        <f t="shared" si="10"/>
        <v>252.17000000000002</v>
      </c>
      <c r="N144" s="16"/>
      <c r="O144" s="32" t="s">
        <v>49</v>
      </c>
      <c r="P144" s="33" t="s">
        <v>50</v>
      </c>
      <c r="Q144" s="34">
        <v>0</v>
      </c>
      <c r="R144" s="16"/>
      <c r="S144" s="35" t="s">
        <v>51</v>
      </c>
      <c r="T144" s="35" t="s">
        <v>49</v>
      </c>
      <c r="U144" s="35" t="s">
        <v>51</v>
      </c>
      <c r="V144" s="289" t="s">
        <v>51</v>
      </c>
      <c r="W144" s="289" t="s">
        <v>49</v>
      </c>
      <c r="X144" s="295"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230" t="s">
        <v>196</v>
      </c>
      <c r="B145" s="228">
        <v>4477103</v>
      </c>
      <c r="C145" s="52" t="s">
        <v>48</v>
      </c>
      <c r="D145" s="26">
        <v>261.71999999999997</v>
      </c>
      <c r="E145" s="26">
        <v>8.4499999999999993</v>
      </c>
      <c r="F145" s="53">
        <v>13.67</v>
      </c>
      <c r="G145" s="53">
        <v>10.5</v>
      </c>
      <c r="H145" s="28">
        <f t="shared" si="9"/>
        <v>294.33999999999997</v>
      </c>
      <c r="I145" s="29">
        <f t="shared" si="11"/>
        <v>270.16999999999996</v>
      </c>
      <c r="J145" s="29">
        <v>0.86</v>
      </c>
      <c r="K145" s="30">
        <v>13.67</v>
      </c>
      <c r="L145" s="272">
        <v>10.5</v>
      </c>
      <c r="M145" s="273">
        <f t="shared" si="10"/>
        <v>295.2</v>
      </c>
      <c r="N145" s="16"/>
      <c r="O145" s="252" t="s">
        <v>51</v>
      </c>
      <c r="P145" s="274">
        <v>3</v>
      </c>
      <c r="Q145" s="275">
        <v>10.5</v>
      </c>
      <c r="R145" s="16"/>
      <c r="S145" s="35" t="s">
        <v>51</v>
      </c>
      <c r="T145" s="35" t="s">
        <v>49</v>
      </c>
      <c r="U145" s="35" t="s">
        <v>49</v>
      </c>
      <c r="V145" s="289" t="s">
        <v>49</v>
      </c>
      <c r="W145" s="289" t="s">
        <v>51</v>
      </c>
      <c r="X145" s="295">
        <v>3</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9"/>
        <v>306.74</v>
      </c>
      <c r="I146" s="29">
        <f t="shared" si="11"/>
        <v>278.82</v>
      </c>
      <c r="J146" s="29">
        <v>0.86</v>
      </c>
      <c r="K146" s="30">
        <v>13.67</v>
      </c>
      <c r="L146" s="30">
        <v>9.75</v>
      </c>
      <c r="M146" s="31">
        <f t="shared" si="10"/>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9"/>
        <v>284.87</v>
      </c>
      <c r="I147" s="29">
        <f t="shared" si="11"/>
        <v>263.95</v>
      </c>
      <c r="J147" s="29">
        <v>0.86</v>
      </c>
      <c r="K147" s="30">
        <v>13.67</v>
      </c>
      <c r="L147" s="30">
        <v>8.75</v>
      </c>
      <c r="M147" s="31">
        <f t="shared" si="10"/>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9"/>
        <v>290.23</v>
      </c>
      <c r="I148" s="29">
        <f t="shared" si="11"/>
        <v>276.56</v>
      </c>
      <c r="J148" s="29">
        <v>0.86</v>
      </c>
      <c r="K148" s="30">
        <v>13.67</v>
      </c>
      <c r="L148" s="30">
        <v>0</v>
      </c>
      <c r="M148" s="31">
        <f t="shared" si="10"/>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9"/>
        <v>271.98</v>
      </c>
      <c r="I149" s="29">
        <f t="shared" si="11"/>
        <v>255.31</v>
      </c>
      <c r="J149" s="29">
        <v>0.86</v>
      </c>
      <c r="K149" s="30">
        <v>13.67</v>
      </c>
      <c r="L149" s="30">
        <v>3</v>
      </c>
      <c r="M149" s="31">
        <f t="shared" si="10"/>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9"/>
        <v>268.39999999999998</v>
      </c>
      <c r="I150" s="29">
        <f t="shared" si="11"/>
        <v>254.73</v>
      </c>
      <c r="J150" s="29">
        <v>0.86</v>
      </c>
      <c r="K150" s="30">
        <v>13.67</v>
      </c>
      <c r="L150" s="30">
        <v>0</v>
      </c>
      <c r="M150" s="31">
        <f t="shared" si="10"/>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9"/>
        <v>283.68</v>
      </c>
      <c r="I151" s="29">
        <f t="shared" si="11"/>
        <v>264.01</v>
      </c>
      <c r="J151" s="29">
        <v>0.86</v>
      </c>
      <c r="K151" s="30">
        <v>13.67</v>
      </c>
      <c r="L151" s="30">
        <v>9</v>
      </c>
      <c r="M151" s="31">
        <f t="shared" si="10"/>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9"/>
        <v>262.51</v>
      </c>
      <c r="I152" s="29">
        <f t="shared" si="11"/>
        <v>242.84</v>
      </c>
      <c r="J152" s="29">
        <v>0.86</v>
      </c>
      <c r="K152" s="30">
        <v>13.67</v>
      </c>
      <c r="L152" s="30">
        <v>3</v>
      </c>
      <c r="M152" s="31">
        <f t="shared" si="10"/>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9"/>
        <v>276.12</v>
      </c>
      <c r="I153" s="29">
        <f t="shared" si="11"/>
        <v>253.45</v>
      </c>
      <c r="J153" s="29">
        <v>0.86</v>
      </c>
      <c r="K153" s="30">
        <v>13.67</v>
      </c>
      <c r="L153" s="30">
        <v>9</v>
      </c>
      <c r="M153" s="31">
        <f t="shared" si="10"/>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9"/>
        <v>278.64999999999998</v>
      </c>
      <c r="I154" s="29">
        <f t="shared" si="11"/>
        <v>264.97999999999996</v>
      </c>
      <c r="J154" s="29">
        <v>0.86</v>
      </c>
      <c r="K154" s="30">
        <v>13.67</v>
      </c>
      <c r="L154" s="30">
        <v>0</v>
      </c>
      <c r="M154" s="31">
        <f t="shared" si="10"/>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9"/>
        <v>275.08</v>
      </c>
      <c r="I155" s="29">
        <f t="shared" si="11"/>
        <v>255.41</v>
      </c>
      <c r="J155" s="29">
        <v>0.86</v>
      </c>
      <c r="K155" s="30">
        <v>13.67</v>
      </c>
      <c r="L155" s="30">
        <v>7.25</v>
      </c>
      <c r="M155" s="31">
        <f t="shared" si="10"/>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9"/>
        <v>276.3</v>
      </c>
      <c r="I156" s="29">
        <f t="shared" si="11"/>
        <v>250.63</v>
      </c>
      <c r="J156" s="29">
        <v>0.86</v>
      </c>
      <c r="K156" s="30">
        <v>13.67</v>
      </c>
      <c r="L156" s="30">
        <v>17.75</v>
      </c>
      <c r="M156" s="31">
        <f t="shared" si="10"/>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9"/>
        <v>261.77</v>
      </c>
      <c r="I157" s="29">
        <f t="shared" si="11"/>
        <v>248.1</v>
      </c>
      <c r="J157" s="29">
        <v>0.86</v>
      </c>
      <c r="K157" s="30">
        <v>13.67</v>
      </c>
      <c r="L157" s="30">
        <v>9</v>
      </c>
      <c r="M157" s="31">
        <f t="shared" si="10"/>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9"/>
        <v>304</v>
      </c>
      <c r="I158" s="29">
        <f t="shared" si="11"/>
        <v>287.33</v>
      </c>
      <c r="J158" s="29">
        <v>0.86</v>
      </c>
      <c r="K158" s="30">
        <v>13.67</v>
      </c>
      <c r="L158" s="30">
        <v>6</v>
      </c>
      <c r="M158" s="31">
        <f t="shared" si="10"/>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261" t="s">
        <v>211</v>
      </c>
      <c r="B159" s="262">
        <v>889024</v>
      </c>
      <c r="C159" s="52" t="s">
        <v>48</v>
      </c>
      <c r="D159" s="26">
        <v>247.82000000000002</v>
      </c>
      <c r="E159" s="26">
        <v>8.4499999999999993</v>
      </c>
      <c r="F159" s="53">
        <v>13.67</v>
      </c>
      <c r="G159" s="53">
        <v>3</v>
      </c>
      <c r="H159" s="28">
        <f t="shared" si="9"/>
        <v>272.94000000000005</v>
      </c>
      <c r="I159" s="290">
        <f t="shared" si="11"/>
        <v>256.27000000000004</v>
      </c>
      <c r="J159" s="290">
        <v>0.86</v>
      </c>
      <c r="K159" s="272">
        <v>13.67</v>
      </c>
      <c r="L159" s="272">
        <v>0</v>
      </c>
      <c r="M159" s="273">
        <f t="shared" si="10"/>
        <v>270.80000000000007</v>
      </c>
      <c r="N159" s="16"/>
      <c r="O159" s="32" t="s">
        <v>49</v>
      </c>
      <c r="P159" s="33" t="s">
        <v>50</v>
      </c>
      <c r="Q159" s="34">
        <v>0</v>
      </c>
      <c r="R159" s="16"/>
      <c r="S159" s="35" t="s">
        <v>51</v>
      </c>
      <c r="T159" s="35" t="s">
        <v>49</v>
      </c>
      <c r="U159" s="35" t="s">
        <v>51</v>
      </c>
      <c r="V159" s="289" t="s">
        <v>51</v>
      </c>
      <c r="W159" s="289" t="s">
        <v>49</v>
      </c>
      <c r="X159" s="295"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270" t="s">
        <v>212</v>
      </c>
      <c r="B160" s="271">
        <v>898040</v>
      </c>
      <c r="C160" s="52" t="s">
        <v>48</v>
      </c>
      <c r="D160" s="26">
        <v>234.45000000000002</v>
      </c>
      <c r="E160" s="26">
        <v>8.4499999999999993</v>
      </c>
      <c r="F160" s="53">
        <v>13.67</v>
      </c>
      <c r="G160" s="53">
        <v>15</v>
      </c>
      <c r="H160" s="28">
        <f t="shared" si="9"/>
        <v>271.57</v>
      </c>
      <c r="I160" s="29">
        <f t="shared" si="11"/>
        <v>242.9</v>
      </c>
      <c r="J160" s="29">
        <v>0.86</v>
      </c>
      <c r="K160" s="30">
        <v>13.67</v>
      </c>
      <c r="L160" s="272">
        <v>3</v>
      </c>
      <c r="M160" s="273">
        <f t="shared" si="10"/>
        <v>260.43</v>
      </c>
      <c r="N160" s="16"/>
      <c r="O160" s="252" t="s">
        <v>51</v>
      </c>
      <c r="P160" s="274">
        <v>1</v>
      </c>
      <c r="Q160" s="275">
        <v>3</v>
      </c>
      <c r="R160" s="16"/>
      <c r="S160" s="35" t="s">
        <v>51</v>
      </c>
      <c r="T160" s="35" t="s">
        <v>49</v>
      </c>
      <c r="U160" s="35" t="s">
        <v>49</v>
      </c>
      <c r="V160" s="289" t="s">
        <v>49</v>
      </c>
      <c r="W160" s="289" t="s">
        <v>51</v>
      </c>
      <c r="X160" s="295">
        <v>1</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9"/>
        <v>266.77</v>
      </c>
      <c r="I161" s="29">
        <f t="shared" si="11"/>
        <v>244.1</v>
      </c>
      <c r="J161" s="29">
        <v>0.86</v>
      </c>
      <c r="K161" s="30">
        <v>13.67</v>
      </c>
      <c r="L161" s="30">
        <v>9</v>
      </c>
      <c r="M161" s="31">
        <f t="shared" si="10"/>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9"/>
        <v>256.51</v>
      </c>
      <c r="I162" s="29">
        <f t="shared" si="11"/>
        <v>242.84</v>
      </c>
      <c r="J162" s="29">
        <v>0.86</v>
      </c>
      <c r="K162" s="30">
        <v>13.67</v>
      </c>
      <c r="L162" s="30">
        <v>9.75</v>
      </c>
      <c r="M162" s="31">
        <f t="shared" si="10"/>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9"/>
        <v>288.79000000000002</v>
      </c>
      <c r="I163" s="29">
        <f t="shared" si="11"/>
        <v>262.37</v>
      </c>
      <c r="J163" s="29">
        <v>0.86</v>
      </c>
      <c r="K163" s="30">
        <v>13.67</v>
      </c>
      <c r="L163" s="30">
        <v>7.5</v>
      </c>
      <c r="M163" s="31">
        <f t="shared" si="10"/>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12"/>
        <v>273.82</v>
      </c>
      <c r="I199" s="29">
        <f t="shared" ref="I199:I262" si="14">D199+E199</f>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12"/>
        <v>268.02999999999997</v>
      </c>
      <c r="I200" s="29">
        <f t="shared" si="14"/>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5">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5"/>
        <v>270.78000000000003</v>
      </c>
      <c r="I263" s="29">
        <f t="shared" ref="I263:I324" si="17">D263+E263</f>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5"/>
        <v>278.73</v>
      </c>
      <c r="I264" s="29">
        <f t="shared" si="17"/>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8"/>
        <v>769.88</v>
      </c>
      <c r="I326" s="29">
        <f t="shared" ref="I326:I378"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0</v>
      </c>
      <c r="M330" s="31">
        <f t="shared" si="20"/>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5">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5">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5">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5">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5">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5">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5">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5">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5">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5">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5">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5">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5">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5">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5">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5">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5">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5">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5">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5">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5">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5">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5">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5">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5">
      <c r="A377" s="24" t="s">
        <v>417</v>
      </c>
      <c r="B377" s="52">
        <v>874167</v>
      </c>
      <c r="C377" s="150" t="s">
        <v>416</v>
      </c>
      <c r="D377" s="26">
        <v>451.38</v>
      </c>
      <c r="E377" s="185">
        <v>0</v>
      </c>
      <c r="F377" s="53">
        <v>13.67</v>
      </c>
      <c r="G377" s="53">
        <v>0</v>
      </c>
      <c r="H377" s="28">
        <f t="shared" si="22"/>
        <v>465.05</v>
      </c>
      <c r="I377" s="29">
        <f t="shared" si="19"/>
        <v>451.38</v>
      </c>
      <c r="J377" s="186">
        <v>0</v>
      </c>
      <c r="K377" s="30">
        <v>13.67</v>
      </c>
      <c r="L377" s="30">
        <v>0</v>
      </c>
      <c r="M377" s="31">
        <f t="shared" si="20"/>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5">
      <c r="A378" s="95" t="s">
        <v>418</v>
      </c>
      <c r="B378" s="52">
        <v>889717</v>
      </c>
      <c r="C378" s="150" t="s">
        <v>416</v>
      </c>
      <c r="D378" s="26">
        <v>451.38</v>
      </c>
      <c r="E378" s="185">
        <v>0</v>
      </c>
      <c r="F378" s="53">
        <v>13.67</v>
      </c>
      <c r="G378" s="53">
        <v>0</v>
      </c>
      <c r="H378" s="28">
        <f t="shared" si="22"/>
        <v>465.05</v>
      </c>
      <c r="I378" s="29">
        <f t="shared" si="19"/>
        <v>451.38</v>
      </c>
      <c r="J378" s="186">
        <v>0</v>
      </c>
      <c r="K378" s="30">
        <v>13.67</v>
      </c>
      <c r="L378" s="30">
        <v>0</v>
      </c>
      <c r="M378" s="31">
        <f t="shared" si="20"/>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3">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row>
    <row r="381" spans="1:15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row>
  </sheetData>
  <sheetProtection algorithmName="SHA-512" hashValue="x1ctlXU5h8l2kOLQr8c9VGvVWI5jpeXoChPOEwEwvjYYcxX80kkxMfMGfdTENtvbqbUv9ITADHf9odMXR1eAJg==" saltValue="vkzeULPO2z1OS1QXmWDriw==" spinCount="100000" sheet="1" objects="1" scenarios="1" autoFilter="0"/>
  <autoFilter ref="A5:EZ378" xr:uid="{00000000-0009-0000-0000-000002000000}"/>
  <mergeCells count="17">
    <mergeCell ref="AJ2:AL4"/>
    <mergeCell ref="AN2:AP4"/>
    <mergeCell ref="AR2:AT4"/>
    <mergeCell ref="AV2:AX4"/>
    <mergeCell ref="AZ2:BB4"/>
    <mergeCell ref="AG2:AG5"/>
    <mergeCell ref="A2:A4"/>
    <mergeCell ref="B2:C4"/>
    <mergeCell ref="D2:H4"/>
    <mergeCell ref="I2:M4"/>
    <mergeCell ref="O2:Q4"/>
    <mergeCell ref="S2:X4"/>
    <mergeCell ref="Z2:Z4"/>
    <mergeCell ref="AA2:AA4"/>
    <mergeCell ref="AB2:AB5"/>
    <mergeCell ref="AE2:AE5"/>
    <mergeCell ref="AF2:AF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D381"/>
  <sheetViews>
    <sheetView workbookViewId="0">
      <pane ySplit="5" topLeftCell="A6" activePane="bottomLeft" state="frozen"/>
      <selection activeCell="AV1" sqref="AV1"/>
      <selection pane="bottomLeft" activeCell="A7" sqref="A7"/>
    </sheetView>
  </sheetViews>
  <sheetFormatPr defaultColWidth="9.109375" defaultRowHeight="15.6" customHeight="1" x14ac:dyDescent="0.3"/>
  <cols>
    <col min="1" max="1" width="102"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5.4414062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3.6640625" style="2" customWidth="1"/>
    <col min="51" max="51" width="0.5546875" style="2" customWidth="1"/>
    <col min="52" max="53" width="13.5546875" style="2" customWidth="1"/>
    <col min="54" max="54" width="15.44140625" style="2" customWidth="1"/>
    <col min="55" max="56" width="0.5546875" style="2" customWidth="1"/>
    <col min="57" max="58" width="9.109375" style="3"/>
    <col min="59" max="59" width="47.33203125" style="3" bestFit="1" customWidth="1"/>
    <col min="60" max="60" width="16.33203125" style="3" customWidth="1"/>
    <col min="61" max="16384" width="9.109375" style="3"/>
  </cols>
  <sheetData>
    <row r="1" spans="1:56" ht="15.6"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24.9" customHeight="1" x14ac:dyDescent="0.3">
      <c r="A2" s="448" t="s">
        <v>0</v>
      </c>
      <c r="B2" s="451" t="s">
        <v>1</v>
      </c>
      <c r="C2" s="452"/>
      <c r="D2" s="457" t="s">
        <v>2</v>
      </c>
      <c r="E2" s="458"/>
      <c r="F2" s="458"/>
      <c r="G2" s="458"/>
      <c r="H2" s="460"/>
      <c r="I2" s="469" t="s">
        <v>3</v>
      </c>
      <c r="J2" s="470"/>
      <c r="K2" s="470"/>
      <c r="L2" s="470"/>
      <c r="M2" s="470"/>
      <c r="N2" s="4"/>
      <c r="O2" s="475" t="s">
        <v>4</v>
      </c>
      <c r="P2" s="424"/>
      <c r="Q2" s="424"/>
      <c r="R2" s="4"/>
      <c r="S2" s="476" t="s">
        <v>5</v>
      </c>
      <c r="T2" s="476"/>
      <c r="U2" s="476"/>
      <c r="V2" s="476"/>
      <c r="W2" s="476"/>
      <c r="X2" s="476"/>
      <c r="Y2" s="4"/>
      <c r="Z2" s="479"/>
      <c r="AA2" s="482" t="s">
        <v>6</v>
      </c>
      <c r="AB2" s="485" t="s">
        <v>7</v>
      </c>
      <c r="AC2" s="5"/>
      <c r="AD2" s="4"/>
      <c r="AE2" s="445" t="s">
        <v>8</v>
      </c>
      <c r="AF2" s="445" t="s">
        <v>9</v>
      </c>
      <c r="AG2" s="445" t="s">
        <v>10</v>
      </c>
      <c r="AH2" s="6"/>
      <c r="AI2" s="4"/>
      <c r="AJ2" s="410" t="s">
        <v>11</v>
      </c>
      <c r="AK2" s="411"/>
      <c r="AL2" s="411"/>
      <c r="AM2" s="4"/>
      <c r="AN2" s="414" t="s">
        <v>12</v>
      </c>
      <c r="AO2" s="415"/>
      <c r="AP2" s="416"/>
      <c r="AQ2" s="4"/>
      <c r="AR2" s="423" t="s">
        <v>13</v>
      </c>
      <c r="AS2" s="424"/>
      <c r="AT2" s="425"/>
      <c r="AU2" s="4"/>
      <c r="AV2" s="430" t="s">
        <v>14</v>
      </c>
      <c r="AW2" s="431"/>
      <c r="AX2" s="432"/>
      <c r="AY2" s="4"/>
      <c r="AZ2" s="439" t="s">
        <v>15</v>
      </c>
      <c r="BA2" s="439"/>
      <c r="BB2" s="432"/>
      <c r="BC2" s="4"/>
      <c r="BD2" s="7"/>
    </row>
    <row r="3" spans="1:56" ht="35.1" customHeight="1" thickBot="1" x14ac:dyDescent="0.35">
      <c r="A3" s="449"/>
      <c r="B3" s="453"/>
      <c r="C3" s="454"/>
      <c r="D3" s="461"/>
      <c r="E3" s="462"/>
      <c r="F3" s="462"/>
      <c r="G3" s="462"/>
      <c r="H3" s="464"/>
      <c r="I3" s="471"/>
      <c r="J3" s="472"/>
      <c r="K3" s="472"/>
      <c r="L3" s="472"/>
      <c r="M3" s="472"/>
      <c r="N3" s="8"/>
      <c r="O3" s="426"/>
      <c r="P3" s="426"/>
      <c r="Q3" s="426"/>
      <c r="R3" s="8"/>
      <c r="S3" s="477"/>
      <c r="T3" s="477"/>
      <c r="U3" s="477"/>
      <c r="V3" s="477"/>
      <c r="W3" s="477"/>
      <c r="X3" s="477"/>
      <c r="Y3" s="8"/>
      <c r="Z3" s="480"/>
      <c r="AA3" s="483"/>
      <c r="AB3" s="487"/>
      <c r="AC3" s="9"/>
      <c r="AD3" s="8"/>
      <c r="AE3" s="486"/>
      <c r="AF3" s="486"/>
      <c r="AG3" s="486"/>
      <c r="AH3" s="10"/>
      <c r="AI3" s="8"/>
      <c r="AJ3" s="412"/>
      <c r="AK3" s="412"/>
      <c r="AL3" s="412"/>
      <c r="AM3" s="8"/>
      <c r="AN3" s="417"/>
      <c r="AO3" s="418"/>
      <c r="AP3" s="419"/>
      <c r="AQ3" s="8"/>
      <c r="AR3" s="426"/>
      <c r="AS3" s="426"/>
      <c r="AT3" s="427"/>
      <c r="AU3" s="8"/>
      <c r="AV3" s="433"/>
      <c r="AW3" s="434"/>
      <c r="AX3" s="435"/>
      <c r="AY3" s="8"/>
      <c r="AZ3" s="440"/>
      <c r="BA3" s="440"/>
      <c r="BB3" s="435"/>
      <c r="BC3" s="8"/>
      <c r="BD3" s="4"/>
    </row>
    <row r="4" spans="1:56" ht="113.25" customHeight="1" thickBot="1" x14ac:dyDescent="0.35">
      <c r="A4" s="450"/>
      <c r="B4" s="455"/>
      <c r="C4" s="456"/>
      <c r="D4" s="465"/>
      <c r="E4" s="466"/>
      <c r="F4" s="466"/>
      <c r="G4" s="466"/>
      <c r="H4" s="468"/>
      <c r="I4" s="473"/>
      <c r="J4" s="474"/>
      <c r="K4" s="474"/>
      <c r="L4" s="474"/>
      <c r="M4" s="474"/>
      <c r="N4" s="11"/>
      <c r="O4" s="428"/>
      <c r="P4" s="428"/>
      <c r="Q4" s="428"/>
      <c r="R4" s="11"/>
      <c r="S4" s="478"/>
      <c r="T4" s="478"/>
      <c r="U4" s="478"/>
      <c r="V4" s="478"/>
      <c r="W4" s="478"/>
      <c r="X4" s="478"/>
      <c r="Y4" s="11"/>
      <c r="Z4" s="481"/>
      <c r="AA4" s="484"/>
      <c r="AB4" s="487"/>
      <c r="AC4" s="9"/>
      <c r="AD4" s="11"/>
      <c r="AE4" s="486"/>
      <c r="AF4" s="486"/>
      <c r="AG4" s="486"/>
      <c r="AH4" s="10"/>
      <c r="AI4" s="11"/>
      <c r="AJ4" s="413"/>
      <c r="AK4" s="413"/>
      <c r="AL4" s="413"/>
      <c r="AM4" s="11"/>
      <c r="AN4" s="420"/>
      <c r="AO4" s="421"/>
      <c r="AP4" s="422"/>
      <c r="AQ4" s="11"/>
      <c r="AR4" s="428"/>
      <c r="AS4" s="428"/>
      <c r="AT4" s="429"/>
      <c r="AU4" s="11"/>
      <c r="AV4" s="436"/>
      <c r="AW4" s="437"/>
      <c r="AX4" s="438"/>
      <c r="AY4" s="11"/>
      <c r="AZ4" s="441"/>
      <c r="BA4" s="441"/>
      <c r="BB4" s="438"/>
      <c r="BC4" s="11"/>
      <c r="BD4" s="4"/>
    </row>
    <row r="5" spans="1:56" ht="130.94999999999999"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33</v>
      </c>
      <c r="W5" s="18" t="s">
        <v>27</v>
      </c>
      <c r="X5" s="19" t="s">
        <v>28</v>
      </c>
      <c r="Y5" s="123"/>
      <c r="Z5" s="199" t="s">
        <v>34</v>
      </c>
      <c r="AA5" s="200" t="s">
        <v>436</v>
      </c>
      <c r="AB5" s="487"/>
      <c r="AC5" s="201" t="s">
        <v>435</v>
      </c>
      <c r="AD5" s="123"/>
      <c r="AE5" s="486"/>
      <c r="AF5" s="486"/>
      <c r="AG5" s="486"/>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69"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32" t="s">
        <v>51</v>
      </c>
      <c r="P21" s="33">
        <v>3</v>
      </c>
      <c r="Q21" s="34">
        <v>12.75</v>
      </c>
      <c r="R21" s="16"/>
      <c r="S21" s="35" t="s">
        <v>51</v>
      </c>
      <c r="T21" s="35" t="s">
        <v>49</v>
      </c>
      <c r="U21" s="35" t="s">
        <v>49</v>
      </c>
      <c r="V21" s="35" t="s">
        <v>49</v>
      </c>
      <c r="W21" s="35" t="s">
        <v>51</v>
      </c>
      <c r="X21" s="36">
        <v>3</v>
      </c>
      <c r="Y21" s="16"/>
      <c r="Z21" s="37">
        <v>4.2699999999999996</v>
      </c>
      <c r="AA21" s="37"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51" t="s">
        <v>73</v>
      </c>
      <c r="B22" s="52">
        <v>501425</v>
      </c>
      <c r="C22" s="52" t="s">
        <v>48</v>
      </c>
      <c r="D22" s="65">
        <v>270.15999999999997</v>
      </c>
      <c r="E22" s="65">
        <v>8.4499999999999993</v>
      </c>
      <c r="F22" s="66">
        <v>13.67</v>
      </c>
      <c r="G22" s="66">
        <v>9.75</v>
      </c>
      <c r="H22" s="28">
        <f t="shared" si="0"/>
        <v>302.02999999999997</v>
      </c>
      <c r="I22" s="29">
        <f t="shared" si="2"/>
        <v>278.60999999999996</v>
      </c>
      <c r="J22" s="29">
        <v>0.86</v>
      </c>
      <c r="K22" s="30">
        <v>13.67</v>
      </c>
      <c r="L22" s="30">
        <v>12.75</v>
      </c>
      <c r="M22" s="31">
        <f t="shared" si="1"/>
        <v>305.89</v>
      </c>
      <c r="N22" s="16"/>
      <c r="O22" s="32" t="s">
        <v>51</v>
      </c>
      <c r="P22" s="33">
        <v>3</v>
      </c>
      <c r="Q22" s="34">
        <v>12.75</v>
      </c>
      <c r="R22" s="16"/>
      <c r="S22" s="35" t="s">
        <v>51</v>
      </c>
      <c r="T22" s="35" t="s">
        <v>49</v>
      </c>
      <c r="U22" s="35" t="s">
        <v>49</v>
      </c>
      <c r="V22" s="35" t="s">
        <v>49</v>
      </c>
      <c r="W22" s="35" t="s">
        <v>51</v>
      </c>
      <c r="X22" s="36">
        <v>3</v>
      </c>
      <c r="Y22" s="16"/>
      <c r="Z22" s="37">
        <v>4.68</v>
      </c>
      <c r="AA22" s="37"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52">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35" t="s">
        <v>51</v>
      </c>
      <c r="W23" s="35" t="s">
        <v>49</v>
      </c>
      <c r="X23" s="36"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32" t="s">
        <v>51</v>
      </c>
      <c r="P27" s="33">
        <v>1</v>
      </c>
      <c r="Q27" s="34">
        <v>6.75</v>
      </c>
      <c r="R27" s="16"/>
      <c r="S27" s="35" t="s">
        <v>51</v>
      </c>
      <c r="T27" s="35" t="s">
        <v>49</v>
      </c>
      <c r="U27" s="35" t="s">
        <v>49</v>
      </c>
      <c r="V27" s="35" t="s">
        <v>49</v>
      </c>
      <c r="W27" s="35" t="s">
        <v>51</v>
      </c>
      <c r="X27" s="36">
        <v>1</v>
      </c>
      <c r="Y27" s="16"/>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6"/>
      <c r="AZ27" s="48" t="s">
        <v>52</v>
      </c>
      <c r="BA27" s="48" t="s">
        <v>49</v>
      </c>
      <c r="BB27" s="49">
        <v>0</v>
      </c>
      <c r="BC27" s="16"/>
      <c r="BD27" s="50"/>
    </row>
    <row r="28" spans="1:56" ht="15.6" customHeight="1" thickBot="1" x14ac:dyDescent="0.35">
      <c r="A28" s="61" t="s">
        <v>79</v>
      </c>
      <c r="B28" s="69">
        <v>4476603</v>
      </c>
      <c r="C28" s="52" t="s">
        <v>48</v>
      </c>
      <c r="D28" s="26">
        <v>257.14</v>
      </c>
      <c r="E28" s="26">
        <v>8.4499999999999993</v>
      </c>
      <c r="F28" s="53">
        <v>13.67</v>
      </c>
      <c r="G28" s="53">
        <v>10.5</v>
      </c>
      <c r="H28" s="28">
        <f t="shared" si="0"/>
        <v>289.76</v>
      </c>
      <c r="I28" s="29">
        <f t="shared" si="2"/>
        <v>265.58999999999997</v>
      </c>
      <c r="J28" s="29">
        <v>0.86</v>
      </c>
      <c r="K28" s="30">
        <v>13.67</v>
      </c>
      <c r="L28" s="30">
        <v>7.5</v>
      </c>
      <c r="M28" s="31">
        <f t="shared" si="1"/>
        <v>287.62</v>
      </c>
      <c r="N28" s="16"/>
      <c r="O28" s="32" t="s">
        <v>51</v>
      </c>
      <c r="P28" s="33">
        <v>2</v>
      </c>
      <c r="Q28" s="34">
        <v>7.5</v>
      </c>
      <c r="R28" s="16"/>
      <c r="S28" s="35" t="s">
        <v>51</v>
      </c>
      <c r="T28" s="35" t="s">
        <v>49</v>
      </c>
      <c r="U28" s="35" t="s">
        <v>49</v>
      </c>
      <c r="V28" s="35" t="s">
        <v>49</v>
      </c>
      <c r="W28" s="35" t="s">
        <v>51</v>
      </c>
      <c r="X28" s="36">
        <v>2</v>
      </c>
      <c r="Y28" s="16"/>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16"/>
      <c r="AZ28" s="48" t="s">
        <v>57</v>
      </c>
      <c r="BA28" s="48" t="s">
        <v>49</v>
      </c>
      <c r="BB28" s="49">
        <v>0</v>
      </c>
      <c r="BC28" s="16"/>
      <c r="BD28" s="50"/>
    </row>
    <row r="29" spans="1:56" ht="15.6" customHeight="1" thickBot="1" x14ac:dyDescent="0.35">
      <c r="A29" s="245" t="s">
        <v>80</v>
      </c>
      <c r="B29" s="246">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6"/>
      <c r="S29" s="35" t="s">
        <v>51</v>
      </c>
      <c r="T29" s="35" t="s">
        <v>49</v>
      </c>
      <c r="U29" s="35" t="s">
        <v>49</v>
      </c>
      <c r="V29" s="35" t="s">
        <v>49</v>
      </c>
      <c r="W29" s="35" t="s">
        <v>51</v>
      </c>
      <c r="X29" s="36">
        <v>4</v>
      </c>
      <c r="Y29" s="16"/>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6"/>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51" t="s">
        <v>83</v>
      </c>
      <c r="B31" s="52">
        <v>4506006</v>
      </c>
      <c r="C31" s="52" t="s">
        <v>48</v>
      </c>
      <c r="D31" s="26">
        <v>266.48</v>
      </c>
      <c r="E31" s="26">
        <v>8.4499999999999993</v>
      </c>
      <c r="F31" s="53">
        <v>13.67</v>
      </c>
      <c r="G31" s="53">
        <v>9</v>
      </c>
      <c r="H31" s="28">
        <f t="shared" si="0"/>
        <v>297.60000000000002</v>
      </c>
      <c r="I31" s="29">
        <f t="shared" si="2"/>
        <v>274.93</v>
      </c>
      <c r="J31" s="29">
        <v>0.86</v>
      </c>
      <c r="K31" s="30">
        <v>13.67</v>
      </c>
      <c r="L31" s="30">
        <v>0</v>
      </c>
      <c r="M31" s="31">
        <f t="shared" si="1"/>
        <v>289.46000000000004</v>
      </c>
      <c r="N31" s="16"/>
      <c r="O31" s="32" t="s">
        <v>49</v>
      </c>
      <c r="P31" s="33" t="s">
        <v>50</v>
      </c>
      <c r="Q31" s="34">
        <v>0</v>
      </c>
      <c r="R31" s="16"/>
      <c r="S31" s="35" t="s">
        <v>51</v>
      </c>
      <c r="T31" s="35" t="s">
        <v>49</v>
      </c>
      <c r="U31" s="35" t="s">
        <v>49</v>
      </c>
      <c r="V31" s="35" t="s">
        <v>51</v>
      </c>
      <c r="W31" s="35" t="s">
        <v>49</v>
      </c>
      <c r="X31" s="36" t="s">
        <v>50</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62" t="s">
        <v>87</v>
      </c>
      <c r="B35" s="52">
        <v>409910</v>
      </c>
      <c r="C35" s="52" t="s">
        <v>48</v>
      </c>
      <c r="D35" s="92">
        <v>261.42</v>
      </c>
      <c r="E35" s="92">
        <v>8.4499999999999993</v>
      </c>
      <c r="F35" s="53">
        <v>13.67</v>
      </c>
      <c r="G35" s="93">
        <v>13.25</v>
      </c>
      <c r="H35" s="28">
        <f t="shared" si="0"/>
        <v>296.79000000000002</v>
      </c>
      <c r="I35" s="29">
        <f t="shared" si="2"/>
        <v>269.87</v>
      </c>
      <c r="J35" s="29">
        <v>0.86</v>
      </c>
      <c r="K35" s="30">
        <v>13.67</v>
      </c>
      <c r="L35" s="30">
        <v>9</v>
      </c>
      <c r="M35" s="31">
        <f t="shared" si="1"/>
        <v>293.40000000000003</v>
      </c>
      <c r="N35" s="16"/>
      <c r="O35" s="32" t="s">
        <v>51</v>
      </c>
      <c r="P35" s="33">
        <v>3</v>
      </c>
      <c r="Q35" s="34">
        <v>9</v>
      </c>
      <c r="R35" s="16"/>
      <c r="S35" s="35" t="s">
        <v>51</v>
      </c>
      <c r="T35" s="35" t="s">
        <v>49</v>
      </c>
      <c r="U35" s="35" t="s">
        <v>49</v>
      </c>
      <c r="V35" s="35" t="s">
        <v>49</v>
      </c>
      <c r="W35" s="35" t="s">
        <v>51</v>
      </c>
      <c r="X35" s="36">
        <v>3</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95" t="s">
        <v>94</v>
      </c>
      <c r="B42" s="52">
        <v>778711</v>
      </c>
      <c r="C42" s="52" t="s">
        <v>48</v>
      </c>
      <c r="D42" s="26">
        <v>269.95</v>
      </c>
      <c r="E42" s="26">
        <v>8.4499999999999993</v>
      </c>
      <c r="F42" s="53">
        <v>13.67</v>
      </c>
      <c r="G42" s="53">
        <v>9</v>
      </c>
      <c r="H42" s="28">
        <f t="shared" si="0"/>
        <v>301.07</v>
      </c>
      <c r="I42" s="29">
        <f t="shared" si="2"/>
        <v>278.39999999999998</v>
      </c>
      <c r="J42" s="29">
        <v>0.86</v>
      </c>
      <c r="K42" s="30">
        <v>13.67</v>
      </c>
      <c r="L42" s="30">
        <v>0</v>
      </c>
      <c r="M42" s="31">
        <f t="shared" si="1"/>
        <v>292.93</v>
      </c>
      <c r="N42" s="16"/>
      <c r="O42" s="32" t="s">
        <v>49</v>
      </c>
      <c r="P42" s="33" t="s">
        <v>50</v>
      </c>
      <c r="Q42" s="34">
        <v>0</v>
      </c>
      <c r="R42" s="16"/>
      <c r="S42" s="35" t="s">
        <v>51</v>
      </c>
      <c r="T42" s="35" t="s">
        <v>49</v>
      </c>
      <c r="U42" s="35" t="s">
        <v>49</v>
      </c>
      <c r="V42" s="35" t="s">
        <v>51</v>
      </c>
      <c r="W42" s="35" t="s">
        <v>49</v>
      </c>
      <c r="X42" s="36" t="s">
        <v>50</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96" t="s">
        <v>95</v>
      </c>
      <c r="B43" s="57">
        <v>1013165</v>
      </c>
      <c r="C43" s="57" t="s">
        <v>48</v>
      </c>
      <c r="D43" s="26">
        <v>267.64999999999998</v>
      </c>
      <c r="E43" s="26">
        <v>8.4499999999999993</v>
      </c>
      <c r="F43" s="53">
        <v>13.67</v>
      </c>
      <c r="G43" s="53">
        <v>0</v>
      </c>
      <c r="H43" s="28">
        <f t="shared" si="0"/>
        <v>289.77</v>
      </c>
      <c r="I43" s="29">
        <f t="shared" si="2"/>
        <v>276.09999999999997</v>
      </c>
      <c r="J43" s="29">
        <v>0.86</v>
      </c>
      <c r="K43" s="30">
        <v>13.67</v>
      </c>
      <c r="L43" s="30">
        <v>0</v>
      </c>
      <c r="M43" s="31">
        <f t="shared" si="1"/>
        <v>290.63</v>
      </c>
      <c r="N43" s="16"/>
      <c r="O43" s="32" t="s">
        <v>49</v>
      </c>
      <c r="P43" s="33" t="s">
        <v>50</v>
      </c>
      <c r="Q43" s="34">
        <v>0</v>
      </c>
      <c r="R43" s="16"/>
      <c r="S43" s="35" t="s">
        <v>49</v>
      </c>
      <c r="T43" s="35" t="s">
        <v>49</v>
      </c>
      <c r="U43" s="35" t="s">
        <v>49</v>
      </c>
      <c r="V43" s="35" t="s">
        <v>49</v>
      </c>
      <c r="W43" s="35" t="s">
        <v>49</v>
      </c>
      <c r="X43" s="36"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0"/>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0"/>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0"/>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0"/>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0"/>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60" ht="15.6" customHeight="1" thickBot="1" x14ac:dyDescent="0.35">
      <c r="A49" s="61" t="s">
        <v>101</v>
      </c>
      <c r="B49" s="97">
        <v>628921</v>
      </c>
      <c r="C49" s="52" t="s">
        <v>48</v>
      </c>
      <c r="D49" s="26">
        <v>243.23000000000002</v>
      </c>
      <c r="E49" s="26">
        <v>8.4499999999999993</v>
      </c>
      <c r="F49" s="53">
        <v>13.67</v>
      </c>
      <c r="G49" s="53">
        <v>0</v>
      </c>
      <c r="H49" s="28">
        <f t="shared" si="0"/>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60" ht="15.6" customHeight="1" thickBot="1" x14ac:dyDescent="0.35">
      <c r="A50" s="56" t="s">
        <v>102</v>
      </c>
      <c r="B50" s="52">
        <v>952010</v>
      </c>
      <c r="C50" s="52" t="s">
        <v>48</v>
      </c>
      <c r="D50" s="26">
        <v>252.35000000000002</v>
      </c>
      <c r="E50" s="26">
        <v>8.4499999999999993</v>
      </c>
      <c r="F50" s="53">
        <v>13.67</v>
      </c>
      <c r="G50" s="53">
        <v>0</v>
      </c>
      <c r="H50" s="28">
        <f t="shared" si="0"/>
        <v>274.47000000000003</v>
      </c>
      <c r="I50" s="29">
        <f t="shared" si="2"/>
        <v>260.8</v>
      </c>
      <c r="J50" s="29">
        <v>0.86</v>
      </c>
      <c r="K50" s="30">
        <v>13.67</v>
      </c>
      <c r="L50" s="30">
        <v>0</v>
      </c>
      <c r="M50" s="31">
        <f t="shared" si="1"/>
        <v>275.33000000000004</v>
      </c>
      <c r="N50" s="16"/>
      <c r="O50" s="32" t="s">
        <v>49</v>
      </c>
      <c r="P50" s="33" t="s">
        <v>50</v>
      </c>
      <c r="Q50" s="34">
        <v>0</v>
      </c>
      <c r="R50" s="16"/>
      <c r="S50" s="35" t="s">
        <v>51</v>
      </c>
      <c r="T50" s="35" t="s">
        <v>49</v>
      </c>
      <c r="U50" s="35" t="s">
        <v>51</v>
      </c>
      <c r="V50" s="35" t="s">
        <v>49</v>
      </c>
      <c r="W50" s="35" t="s">
        <v>49</v>
      </c>
      <c r="X50" s="36"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60" ht="15.6" customHeight="1" thickBot="1" x14ac:dyDescent="0.35">
      <c r="A51" s="95" t="s">
        <v>103</v>
      </c>
      <c r="B51" s="52">
        <v>909629</v>
      </c>
      <c r="C51" s="52" t="s">
        <v>48</v>
      </c>
      <c r="D51" s="26">
        <v>257.04000000000002</v>
      </c>
      <c r="E51" s="26">
        <v>8.4499999999999993</v>
      </c>
      <c r="F51" s="53">
        <v>13.67</v>
      </c>
      <c r="G51" s="53">
        <v>0</v>
      </c>
      <c r="H51" s="28">
        <f t="shared" si="0"/>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35" t="s">
        <v>51</v>
      </c>
      <c r="W51" s="35" t="s">
        <v>49</v>
      </c>
      <c r="X51" s="36"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60" ht="15.6" customHeight="1" thickBot="1" x14ac:dyDescent="0.35">
      <c r="A52" s="51" t="s">
        <v>104</v>
      </c>
      <c r="B52" s="52">
        <v>488143</v>
      </c>
      <c r="C52" s="52" t="s">
        <v>48</v>
      </c>
      <c r="D52" s="26">
        <v>237.24</v>
      </c>
      <c r="E52" s="26">
        <v>8.4499999999999993</v>
      </c>
      <c r="F52" s="53">
        <v>13.67</v>
      </c>
      <c r="G52" s="53">
        <v>0</v>
      </c>
      <c r="H52" s="28">
        <f t="shared" si="0"/>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60" ht="15.6" customHeight="1" thickBot="1" x14ac:dyDescent="0.35">
      <c r="A53" s="51" t="s">
        <v>105</v>
      </c>
      <c r="B53" s="52">
        <v>392847</v>
      </c>
      <c r="C53" s="52" t="s">
        <v>48</v>
      </c>
      <c r="D53" s="26">
        <v>252.28</v>
      </c>
      <c r="E53" s="26">
        <v>8.4499999999999993</v>
      </c>
      <c r="F53" s="53">
        <v>13.67</v>
      </c>
      <c r="G53" s="53">
        <v>0</v>
      </c>
      <c r="H53" s="28">
        <f t="shared" si="0"/>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60" ht="15.6" customHeight="1" thickBot="1" x14ac:dyDescent="0.35">
      <c r="A54" s="51" t="s">
        <v>106</v>
      </c>
      <c r="B54" s="52">
        <v>388122</v>
      </c>
      <c r="C54" s="52" t="s">
        <v>48</v>
      </c>
      <c r="D54" s="26">
        <v>267.77</v>
      </c>
      <c r="E54" s="26">
        <v>8.4499999999999993</v>
      </c>
      <c r="F54" s="53">
        <v>13.67</v>
      </c>
      <c r="G54" s="53">
        <v>9.75</v>
      </c>
      <c r="H54" s="28">
        <f t="shared" si="0"/>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60" ht="15.6" customHeight="1" thickBot="1" x14ac:dyDescent="0.35">
      <c r="A55" s="51" t="s">
        <v>107</v>
      </c>
      <c r="B55" s="52">
        <v>906492</v>
      </c>
      <c r="C55" s="52" t="s">
        <v>48</v>
      </c>
      <c r="D55" s="26">
        <v>260.02999999999997</v>
      </c>
      <c r="E55" s="26">
        <v>8.4499999999999993</v>
      </c>
      <c r="F55" s="53">
        <v>13.67</v>
      </c>
      <c r="G55" s="53">
        <v>9</v>
      </c>
      <c r="H55" s="28">
        <f t="shared" si="0"/>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60" ht="15.6" customHeight="1" thickBot="1" x14ac:dyDescent="0.35">
      <c r="A56" s="98" t="s">
        <v>108</v>
      </c>
      <c r="B56" s="55">
        <v>890022</v>
      </c>
      <c r="C56" s="52" t="s">
        <v>48</v>
      </c>
      <c r="D56" s="26">
        <v>255.95000000000002</v>
      </c>
      <c r="E56" s="26">
        <v>8.4499999999999993</v>
      </c>
      <c r="F56" s="53">
        <v>13.67</v>
      </c>
      <c r="G56" s="53">
        <v>11.75</v>
      </c>
      <c r="H56" s="28">
        <f t="shared" si="0"/>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60" ht="15.6" customHeight="1" thickBot="1" x14ac:dyDescent="0.35">
      <c r="A57" s="99" t="s">
        <v>109</v>
      </c>
      <c r="B57" s="52">
        <v>895172</v>
      </c>
      <c r="C57" s="52" t="s">
        <v>48</v>
      </c>
      <c r="D57" s="26">
        <v>241.96</v>
      </c>
      <c r="E57" s="26">
        <v>8.4499999999999993</v>
      </c>
      <c r="F57" s="67">
        <v>0</v>
      </c>
      <c r="G57" s="53">
        <v>0</v>
      </c>
      <c r="H57" s="28">
        <f t="shared" si="0"/>
        <v>250.41</v>
      </c>
      <c r="I57" s="29">
        <f t="shared" si="2"/>
        <v>250.41</v>
      </c>
      <c r="J57" s="29">
        <v>0.86</v>
      </c>
      <c r="K57" s="68">
        <v>0</v>
      </c>
      <c r="L57" s="30">
        <v>0</v>
      </c>
      <c r="M57" s="31">
        <f t="shared" si="1"/>
        <v>251.27</v>
      </c>
      <c r="N57" s="16"/>
      <c r="O57" s="32" t="s">
        <v>49</v>
      </c>
      <c r="P57" s="33" t="s">
        <v>50</v>
      </c>
      <c r="Q57" s="34">
        <v>0</v>
      </c>
      <c r="R57" s="16"/>
      <c r="S57" s="35" t="s">
        <v>51</v>
      </c>
      <c r="T57" s="35" t="s">
        <v>51</v>
      </c>
      <c r="U57" s="35" t="s">
        <v>51</v>
      </c>
      <c r="V57" s="35" t="s">
        <v>49</v>
      </c>
      <c r="W57" s="35" t="s">
        <v>49</v>
      </c>
      <c r="X57" s="36"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60" ht="15.6" customHeight="1" thickBot="1" x14ac:dyDescent="0.35">
      <c r="A58" s="51" t="s">
        <v>110</v>
      </c>
      <c r="B58" s="52">
        <v>860191</v>
      </c>
      <c r="C58" s="52" t="s">
        <v>48</v>
      </c>
      <c r="D58" s="65">
        <v>261.35000000000002</v>
      </c>
      <c r="E58" s="65">
        <v>8.4499999999999993</v>
      </c>
      <c r="F58" s="66">
        <v>13.67</v>
      </c>
      <c r="G58" s="66">
        <v>7.5</v>
      </c>
      <c r="H58" s="28">
        <f t="shared" si="0"/>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60" ht="15.6" customHeight="1" thickBot="1" x14ac:dyDescent="0.35">
      <c r="A59" s="248" t="s">
        <v>456</v>
      </c>
      <c r="B59" s="106">
        <v>1137816</v>
      </c>
      <c r="C59" s="52" t="s">
        <v>48</v>
      </c>
      <c r="D59" s="26">
        <v>234.51000000000002</v>
      </c>
      <c r="E59" s="26">
        <v>8.4499999999999993</v>
      </c>
      <c r="F59" s="53">
        <v>13.67</v>
      </c>
      <c r="G59" s="53">
        <v>0</v>
      </c>
      <c r="H59" s="28">
        <f>SUM(D59:G59)</f>
        <v>256.63</v>
      </c>
      <c r="I59" s="29">
        <f>D59+E59</f>
        <v>242.96</v>
      </c>
      <c r="J59" s="29">
        <v>0.86</v>
      </c>
      <c r="K59" s="30">
        <v>13.67</v>
      </c>
      <c r="L59" s="30">
        <v>0</v>
      </c>
      <c r="M59" s="31">
        <f>SUM(I59:L59)</f>
        <v>257.49</v>
      </c>
      <c r="N59" s="16"/>
      <c r="O59" s="32" t="s">
        <v>49</v>
      </c>
      <c r="P59" s="33" t="s">
        <v>50</v>
      </c>
      <c r="Q59" s="34">
        <v>0</v>
      </c>
      <c r="R59" s="16"/>
      <c r="S59" s="35" t="s">
        <v>51</v>
      </c>
      <c r="T59" s="35" t="s">
        <v>49</v>
      </c>
      <c r="U59" s="35" t="s">
        <v>51</v>
      </c>
      <c r="V59" s="35" t="s">
        <v>51</v>
      </c>
      <c r="W59" s="35" t="s">
        <v>49</v>
      </c>
      <c r="X59" s="36"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c r="BF59" s="52">
        <v>4498305</v>
      </c>
      <c r="BG59" s="51" t="s">
        <v>202</v>
      </c>
      <c r="BH59" s="249">
        <v>45048</v>
      </c>
    </row>
    <row r="60" spans="1:60" ht="15.6" customHeight="1" thickBot="1" x14ac:dyDescent="0.35">
      <c r="A60" s="95" t="s">
        <v>111</v>
      </c>
      <c r="B60" s="52">
        <v>899038</v>
      </c>
      <c r="C60" s="52" t="s">
        <v>48</v>
      </c>
      <c r="D60" s="26">
        <v>255.46</v>
      </c>
      <c r="E60" s="26">
        <v>8.4499999999999993</v>
      </c>
      <c r="F60" s="53">
        <v>13.67</v>
      </c>
      <c r="G60" s="53">
        <v>0</v>
      </c>
      <c r="H60" s="28">
        <f t="shared" si="0"/>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60" ht="15.6" customHeight="1" thickBot="1" x14ac:dyDescent="0.35">
      <c r="A61" s="51" t="s">
        <v>112</v>
      </c>
      <c r="B61" s="52">
        <v>537489</v>
      </c>
      <c r="C61" s="52" t="s">
        <v>48</v>
      </c>
      <c r="D61" s="26">
        <v>243.13000000000002</v>
      </c>
      <c r="E61" s="26">
        <v>8.4499999999999993</v>
      </c>
      <c r="F61" s="53">
        <v>13.67</v>
      </c>
      <c r="G61" s="53">
        <v>6</v>
      </c>
      <c r="H61" s="28">
        <f t="shared" si="0"/>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60" ht="15.6" customHeight="1" thickBot="1" x14ac:dyDescent="0.35">
      <c r="A62" s="51" t="s">
        <v>113</v>
      </c>
      <c r="B62" s="52">
        <v>4499204</v>
      </c>
      <c r="C62" s="52" t="s">
        <v>48</v>
      </c>
      <c r="D62" s="26">
        <v>240.49</v>
      </c>
      <c r="E62" s="26">
        <v>8.4499999999999993</v>
      </c>
      <c r="F62" s="53">
        <v>13.67</v>
      </c>
      <c r="G62" s="53">
        <v>6</v>
      </c>
      <c r="H62" s="28">
        <f t="shared" si="0"/>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60" ht="15.6" customHeight="1" thickBot="1" x14ac:dyDescent="0.35">
      <c r="A63" s="51" t="s">
        <v>114</v>
      </c>
      <c r="B63" s="52">
        <v>292087</v>
      </c>
      <c r="C63" s="52" t="s">
        <v>48</v>
      </c>
      <c r="D63" s="26">
        <v>259.85000000000002</v>
      </c>
      <c r="E63" s="26">
        <v>8.4499999999999993</v>
      </c>
      <c r="F63" s="53">
        <v>13.67</v>
      </c>
      <c r="G63" s="53">
        <v>0</v>
      </c>
      <c r="H63" s="28">
        <f t="shared" si="0"/>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60" ht="15.6" customHeight="1" thickBot="1" x14ac:dyDescent="0.35">
      <c r="A64" s="51" t="s">
        <v>115</v>
      </c>
      <c r="B64" s="52">
        <v>564745</v>
      </c>
      <c r="C64" s="52" t="s">
        <v>48</v>
      </c>
      <c r="D64" s="26">
        <v>267.83</v>
      </c>
      <c r="E64" s="26">
        <v>8.4499999999999993</v>
      </c>
      <c r="F64" s="53">
        <v>13.67</v>
      </c>
      <c r="G64" s="53">
        <v>12.75</v>
      </c>
      <c r="H64" s="28">
        <f t="shared" si="0"/>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0"/>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0"/>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0"/>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0"/>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0"/>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ref="H70:H133" si="3">SUM(D70:G70)</f>
        <v>268.77999999999997</v>
      </c>
      <c r="I70" s="29">
        <f t="shared" si="2"/>
        <v>249.10999999999999</v>
      </c>
      <c r="J70" s="29">
        <v>0.86</v>
      </c>
      <c r="K70" s="30">
        <v>13.67</v>
      </c>
      <c r="L70" s="30">
        <v>6</v>
      </c>
      <c r="M70" s="31">
        <f t="shared" ref="M70:M133" si="4">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51" t="s">
        <v>122</v>
      </c>
      <c r="B71" s="52">
        <v>546500</v>
      </c>
      <c r="C71" s="52" t="s">
        <v>48</v>
      </c>
      <c r="D71" s="26">
        <v>267.64999999999998</v>
      </c>
      <c r="E71" s="26">
        <v>8.4499999999999993</v>
      </c>
      <c r="F71" s="53">
        <v>13.67</v>
      </c>
      <c r="G71" s="53">
        <v>6</v>
      </c>
      <c r="H71" s="28">
        <f t="shared" si="3"/>
        <v>295.77</v>
      </c>
      <c r="I71" s="29">
        <f t="shared" ref="I71:I134" si="5">D71+E71</f>
        <v>276.09999999999997</v>
      </c>
      <c r="J71" s="29">
        <v>0.86</v>
      </c>
      <c r="K71" s="30">
        <v>13.67</v>
      </c>
      <c r="L71" s="30">
        <v>0</v>
      </c>
      <c r="M71" s="31">
        <f t="shared" si="4"/>
        <v>290.63</v>
      </c>
      <c r="N71" s="16"/>
      <c r="O71" s="32" t="s">
        <v>49</v>
      </c>
      <c r="P71" s="33" t="s">
        <v>50</v>
      </c>
      <c r="Q71" s="34">
        <v>0</v>
      </c>
      <c r="R71" s="16"/>
      <c r="S71" s="35" t="s">
        <v>51</v>
      </c>
      <c r="T71" s="35" t="s">
        <v>49</v>
      </c>
      <c r="U71" s="35" t="s">
        <v>51</v>
      </c>
      <c r="V71" s="35" t="s">
        <v>49</v>
      </c>
      <c r="W71" s="35" t="s">
        <v>49</v>
      </c>
      <c r="X71" s="36"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51" t="s">
        <v>123</v>
      </c>
      <c r="B72" s="52">
        <v>4488202</v>
      </c>
      <c r="C72" s="52" t="s">
        <v>48</v>
      </c>
      <c r="D72" s="26">
        <v>239.25</v>
      </c>
      <c r="E72" s="26">
        <v>8.4499999999999993</v>
      </c>
      <c r="F72" s="53">
        <v>13.67</v>
      </c>
      <c r="G72" s="53">
        <v>3</v>
      </c>
      <c r="H72" s="28">
        <f t="shared" si="3"/>
        <v>264.37</v>
      </c>
      <c r="I72" s="29">
        <f t="shared" si="5"/>
        <v>247.7</v>
      </c>
      <c r="J72" s="29">
        <v>0.86</v>
      </c>
      <c r="K72" s="30">
        <v>13.67</v>
      </c>
      <c r="L72" s="30">
        <v>0</v>
      </c>
      <c r="M72" s="31">
        <f t="shared" si="4"/>
        <v>262.23</v>
      </c>
      <c r="N72" s="16"/>
      <c r="O72" s="32" t="s">
        <v>49</v>
      </c>
      <c r="P72" s="33" t="s">
        <v>50</v>
      </c>
      <c r="Q72" s="34">
        <v>0</v>
      </c>
      <c r="R72" s="16"/>
      <c r="S72" s="35" t="s">
        <v>51</v>
      </c>
      <c r="T72" s="35" t="s">
        <v>49</v>
      </c>
      <c r="U72" s="35" t="s">
        <v>49</v>
      </c>
      <c r="V72" s="35" t="s">
        <v>51</v>
      </c>
      <c r="W72" s="35" t="s">
        <v>49</v>
      </c>
      <c r="X72" s="36" t="s">
        <v>50</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51" t="s">
        <v>124</v>
      </c>
      <c r="B73" s="52">
        <v>4490304</v>
      </c>
      <c r="C73" s="52" t="s">
        <v>48</v>
      </c>
      <c r="D73" s="26">
        <v>259.08</v>
      </c>
      <c r="E73" s="26">
        <v>8.4499999999999993</v>
      </c>
      <c r="F73" s="53">
        <v>13.67</v>
      </c>
      <c r="G73" s="53">
        <v>9</v>
      </c>
      <c r="H73" s="28">
        <f t="shared" si="3"/>
        <v>290.2</v>
      </c>
      <c r="I73" s="29">
        <f t="shared" si="5"/>
        <v>267.52999999999997</v>
      </c>
      <c r="J73" s="29">
        <v>0.86</v>
      </c>
      <c r="K73" s="30">
        <v>13.67</v>
      </c>
      <c r="L73" s="30">
        <v>0</v>
      </c>
      <c r="M73" s="31">
        <f t="shared" si="4"/>
        <v>282.06</v>
      </c>
      <c r="N73" s="16"/>
      <c r="O73" s="32" t="s">
        <v>51</v>
      </c>
      <c r="P73" s="33">
        <v>0</v>
      </c>
      <c r="Q73" s="34">
        <v>0</v>
      </c>
      <c r="R73" s="16"/>
      <c r="S73" s="35" t="s">
        <v>51</v>
      </c>
      <c r="T73" s="35" t="s">
        <v>49</v>
      </c>
      <c r="U73" s="35" t="s">
        <v>49</v>
      </c>
      <c r="V73" s="35" t="s">
        <v>49</v>
      </c>
      <c r="W73" s="35" t="s">
        <v>51</v>
      </c>
      <c r="X73" s="36">
        <v>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3"/>
        <v>283.10000000000002</v>
      </c>
      <c r="I74" s="29">
        <f t="shared" si="5"/>
        <v>268.18</v>
      </c>
      <c r="J74" s="29">
        <v>0.86</v>
      </c>
      <c r="K74" s="30">
        <v>13.67</v>
      </c>
      <c r="L74" s="30">
        <v>9.75</v>
      </c>
      <c r="M74" s="31">
        <f t="shared" si="4"/>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3"/>
        <v>294.18</v>
      </c>
      <c r="I75" s="29">
        <f t="shared" si="5"/>
        <v>267.76</v>
      </c>
      <c r="J75" s="29">
        <v>0.86</v>
      </c>
      <c r="K75" s="30">
        <v>13.67</v>
      </c>
      <c r="L75" s="30">
        <v>7.5</v>
      </c>
      <c r="M75" s="31">
        <f t="shared" si="4"/>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3"/>
        <v>276.79000000000002</v>
      </c>
      <c r="I76" s="29">
        <f t="shared" si="5"/>
        <v>260.12</v>
      </c>
      <c r="J76" s="29">
        <v>0.86</v>
      </c>
      <c r="K76" s="30">
        <v>13.67</v>
      </c>
      <c r="L76" s="30">
        <v>3</v>
      </c>
      <c r="M76" s="31">
        <f t="shared" si="4"/>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3"/>
        <v>271.92</v>
      </c>
      <c r="I77" s="29">
        <f t="shared" si="5"/>
        <v>258.25</v>
      </c>
      <c r="J77" s="29">
        <v>0.86</v>
      </c>
      <c r="K77" s="30">
        <v>13.67</v>
      </c>
      <c r="L77" s="30">
        <v>9</v>
      </c>
      <c r="M77" s="31">
        <f t="shared" si="4"/>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3"/>
        <v>268.13</v>
      </c>
      <c r="I78" s="29">
        <f t="shared" si="5"/>
        <v>251.46</v>
      </c>
      <c r="J78" s="29">
        <v>0.86</v>
      </c>
      <c r="K78" s="30">
        <v>13.67</v>
      </c>
      <c r="L78" s="30">
        <v>0</v>
      </c>
      <c r="M78" s="31">
        <f t="shared" si="4"/>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3"/>
        <v>263.05</v>
      </c>
      <c r="I79" s="29">
        <f t="shared" si="5"/>
        <v>246.38</v>
      </c>
      <c r="J79" s="29">
        <v>0.86</v>
      </c>
      <c r="K79" s="30">
        <v>13.67</v>
      </c>
      <c r="L79" s="30">
        <v>7.25</v>
      </c>
      <c r="M79" s="31">
        <f t="shared" si="4"/>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3"/>
        <v>281.21000000000004</v>
      </c>
      <c r="I80" s="29">
        <f t="shared" si="5"/>
        <v>260.04000000000002</v>
      </c>
      <c r="J80" s="29">
        <v>0.86</v>
      </c>
      <c r="K80" s="30">
        <v>13.67</v>
      </c>
      <c r="L80" s="30">
        <v>6</v>
      </c>
      <c r="M80" s="31">
        <f t="shared" si="4"/>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3"/>
        <v>256.51</v>
      </c>
      <c r="I81" s="29">
        <f t="shared" si="5"/>
        <v>242.84</v>
      </c>
      <c r="J81" s="29">
        <v>0.86</v>
      </c>
      <c r="K81" s="30">
        <v>13.67</v>
      </c>
      <c r="L81" s="30">
        <v>7.5</v>
      </c>
      <c r="M81" s="31">
        <f t="shared" si="4"/>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3"/>
        <v>267.48</v>
      </c>
      <c r="I82" s="29">
        <f t="shared" si="5"/>
        <v>250.81</v>
      </c>
      <c r="J82" s="29">
        <v>0.86</v>
      </c>
      <c r="K82" s="30">
        <v>13.67</v>
      </c>
      <c r="L82" s="30">
        <v>6</v>
      </c>
      <c r="M82" s="31">
        <f t="shared" si="4"/>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3"/>
        <v>283.43</v>
      </c>
      <c r="I83" s="29">
        <f t="shared" si="5"/>
        <v>254.01</v>
      </c>
      <c r="J83" s="29">
        <v>0.86</v>
      </c>
      <c r="K83" s="30">
        <v>13.67</v>
      </c>
      <c r="L83" s="30">
        <v>15.75</v>
      </c>
      <c r="M83" s="31">
        <f t="shared" si="4"/>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3"/>
        <v>260.33000000000004</v>
      </c>
      <c r="I84" s="29">
        <f t="shared" si="5"/>
        <v>260.33000000000004</v>
      </c>
      <c r="J84" s="29">
        <v>0.86</v>
      </c>
      <c r="K84" s="68">
        <v>0</v>
      </c>
      <c r="L84" s="30">
        <v>0</v>
      </c>
      <c r="M84" s="31">
        <f t="shared" si="4"/>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3"/>
        <v>292.76</v>
      </c>
      <c r="I85" s="29">
        <f t="shared" si="5"/>
        <v>279.08999999999997</v>
      </c>
      <c r="J85" s="29">
        <v>0.86</v>
      </c>
      <c r="K85" s="30">
        <v>13.67</v>
      </c>
      <c r="L85" s="30">
        <v>0</v>
      </c>
      <c r="M85" s="31">
        <f t="shared" si="4"/>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3"/>
        <v>268.73</v>
      </c>
      <c r="I86" s="29">
        <f t="shared" si="5"/>
        <v>255.06</v>
      </c>
      <c r="J86" s="29">
        <v>0.86</v>
      </c>
      <c r="K86" s="30">
        <v>13.67</v>
      </c>
      <c r="L86" s="30">
        <v>3</v>
      </c>
      <c r="M86" s="31">
        <f t="shared" si="4"/>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3"/>
        <v>297.86</v>
      </c>
      <c r="I87" s="29">
        <f t="shared" si="5"/>
        <v>273.69</v>
      </c>
      <c r="J87" s="29">
        <v>0.86</v>
      </c>
      <c r="K87" s="30">
        <v>13.67</v>
      </c>
      <c r="L87" s="30">
        <v>13.5</v>
      </c>
      <c r="M87" s="31">
        <f t="shared" si="4"/>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3"/>
        <v>261.8</v>
      </c>
      <c r="I88" s="29">
        <f t="shared" si="5"/>
        <v>248.13</v>
      </c>
      <c r="J88" s="29">
        <v>0.86</v>
      </c>
      <c r="K88" s="30">
        <v>13.67</v>
      </c>
      <c r="L88" s="30">
        <v>12</v>
      </c>
      <c r="M88" s="31">
        <f t="shared" si="4"/>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3"/>
        <v>274.49</v>
      </c>
      <c r="I89" s="29">
        <f t="shared" si="5"/>
        <v>260.82</v>
      </c>
      <c r="J89" s="29">
        <v>0.86</v>
      </c>
      <c r="K89" s="30">
        <v>13.67</v>
      </c>
      <c r="L89" s="30">
        <v>0</v>
      </c>
      <c r="M89" s="31">
        <f t="shared" si="4"/>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3"/>
        <v>269.86</v>
      </c>
      <c r="I90" s="29">
        <f t="shared" si="5"/>
        <v>250.19</v>
      </c>
      <c r="J90" s="29">
        <v>0.86</v>
      </c>
      <c r="K90" s="30">
        <v>13.67</v>
      </c>
      <c r="L90" s="30">
        <v>9</v>
      </c>
      <c r="M90" s="31">
        <f t="shared" si="4"/>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3"/>
        <v>281.8</v>
      </c>
      <c r="I91" s="29">
        <f t="shared" si="5"/>
        <v>265.13</v>
      </c>
      <c r="J91" s="29">
        <v>0.86</v>
      </c>
      <c r="K91" s="30">
        <v>13.67</v>
      </c>
      <c r="L91" s="30">
        <v>8.75</v>
      </c>
      <c r="M91" s="31">
        <f t="shared" si="4"/>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3"/>
        <v>278.19</v>
      </c>
      <c r="I92" s="29">
        <f t="shared" si="5"/>
        <v>264.52</v>
      </c>
      <c r="J92" s="29">
        <v>0.86</v>
      </c>
      <c r="K92" s="30">
        <v>13.67</v>
      </c>
      <c r="L92" s="30">
        <v>0</v>
      </c>
      <c r="M92" s="31">
        <f t="shared" si="4"/>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3"/>
        <v>259.57</v>
      </c>
      <c r="I93" s="29">
        <f t="shared" si="5"/>
        <v>242.9</v>
      </c>
      <c r="J93" s="29">
        <v>0.86</v>
      </c>
      <c r="K93" s="30">
        <v>13.67</v>
      </c>
      <c r="L93" s="30">
        <v>7.25</v>
      </c>
      <c r="M93" s="31">
        <f t="shared" si="4"/>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3"/>
        <v>273.08</v>
      </c>
      <c r="I94" s="29">
        <f t="shared" si="5"/>
        <v>253.41</v>
      </c>
      <c r="J94" s="29">
        <v>0.86</v>
      </c>
      <c r="K94" s="30">
        <v>13.67</v>
      </c>
      <c r="L94" s="30">
        <v>0</v>
      </c>
      <c r="M94" s="31">
        <f t="shared" si="4"/>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3"/>
        <v>303.83999999999997</v>
      </c>
      <c r="I95" s="29">
        <f t="shared" si="5"/>
        <v>277.41999999999996</v>
      </c>
      <c r="J95" s="29">
        <v>0.86</v>
      </c>
      <c r="K95" s="30">
        <v>13.67</v>
      </c>
      <c r="L95" s="30">
        <v>7.5</v>
      </c>
      <c r="M95" s="31">
        <f t="shared" si="4"/>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3"/>
        <v>278.39</v>
      </c>
      <c r="I96" s="29">
        <f t="shared" si="5"/>
        <v>264.71999999999997</v>
      </c>
      <c r="J96" s="29">
        <v>0.86</v>
      </c>
      <c r="K96" s="30">
        <v>13.67</v>
      </c>
      <c r="L96" s="30">
        <v>6</v>
      </c>
      <c r="M96" s="31">
        <f t="shared" si="4"/>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3"/>
        <v>278.94000000000005</v>
      </c>
      <c r="I97" s="29">
        <f t="shared" si="5"/>
        <v>256.27000000000004</v>
      </c>
      <c r="J97" s="29">
        <v>0.86</v>
      </c>
      <c r="K97" s="30">
        <v>13.67</v>
      </c>
      <c r="L97" s="30">
        <v>9</v>
      </c>
      <c r="M97" s="31">
        <f t="shared" si="4"/>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3"/>
        <v>267.87</v>
      </c>
      <c r="I98" s="29">
        <f t="shared" si="5"/>
        <v>254.2</v>
      </c>
      <c r="J98" s="29">
        <v>0.86</v>
      </c>
      <c r="K98" s="30">
        <v>13.67</v>
      </c>
      <c r="L98" s="30">
        <v>14.75</v>
      </c>
      <c r="M98" s="31">
        <f t="shared" si="4"/>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95" t="s">
        <v>150</v>
      </c>
      <c r="B99" s="52">
        <v>784982</v>
      </c>
      <c r="C99" s="52" t="s">
        <v>48</v>
      </c>
      <c r="D99" s="26">
        <v>235.85000000000002</v>
      </c>
      <c r="E99" s="26">
        <v>8.4499999999999993</v>
      </c>
      <c r="F99" s="53">
        <v>13.67</v>
      </c>
      <c r="G99" s="53">
        <v>0</v>
      </c>
      <c r="H99" s="28">
        <f t="shared" si="3"/>
        <v>257.97000000000003</v>
      </c>
      <c r="I99" s="29">
        <f t="shared" si="5"/>
        <v>244.3</v>
      </c>
      <c r="J99" s="29">
        <v>0.86</v>
      </c>
      <c r="K99" s="30">
        <v>13.67</v>
      </c>
      <c r="L99" s="30">
        <v>0</v>
      </c>
      <c r="M99" s="31">
        <f t="shared" si="4"/>
        <v>258.83000000000004</v>
      </c>
      <c r="N99" s="16"/>
      <c r="O99" s="32" t="s">
        <v>49</v>
      </c>
      <c r="P99" s="33" t="s">
        <v>50</v>
      </c>
      <c r="Q99" s="34">
        <v>0</v>
      </c>
      <c r="R99" s="16"/>
      <c r="S99" s="35" t="s">
        <v>51</v>
      </c>
      <c r="T99" s="35" t="s">
        <v>49</v>
      </c>
      <c r="U99" s="35" t="s">
        <v>51</v>
      </c>
      <c r="V99" s="35" t="s">
        <v>49</v>
      </c>
      <c r="W99" s="35" t="s">
        <v>49</v>
      </c>
      <c r="X99" s="36"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3"/>
        <v>277.83000000000004</v>
      </c>
      <c r="I100" s="29">
        <f t="shared" si="5"/>
        <v>258.16000000000003</v>
      </c>
      <c r="J100" s="29">
        <v>0.86</v>
      </c>
      <c r="K100" s="30">
        <v>13.67</v>
      </c>
      <c r="L100" s="30">
        <v>15.75</v>
      </c>
      <c r="M100" s="31">
        <f t="shared" si="4"/>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3"/>
        <v>271.49</v>
      </c>
      <c r="I101" s="29">
        <f t="shared" si="5"/>
        <v>248.82</v>
      </c>
      <c r="J101" s="29">
        <v>0.86</v>
      </c>
      <c r="K101" s="30">
        <v>13.67</v>
      </c>
      <c r="L101" s="30">
        <v>12</v>
      </c>
      <c r="M101" s="31">
        <f t="shared" si="4"/>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3"/>
        <v>273.36</v>
      </c>
      <c r="I102" s="29">
        <f t="shared" si="5"/>
        <v>259.69</v>
      </c>
      <c r="J102" s="29">
        <v>0.86</v>
      </c>
      <c r="K102" s="30">
        <v>13.67</v>
      </c>
      <c r="L102" s="30">
        <v>0</v>
      </c>
      <c r="M102" s="31">
        <f t="shared" si="4"/>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51" t="s">
        <v>154</v>
      </c>
      <c r="B103" s="52">
        <v>628930</v>
      </c>
      <c r="C103" s="52" t="s">
        <v>48</v>
      </c>
      <c r="D103" s="26">
        <v>234.51000000000002</v>
      </c>
      <c r="E103" s="26">
        <v>8.4499999999999993</v>
      </c>
      <c r="F103" s="53">
        <v>13.67</v>
      </c>
      <c r="G103" s="53">
        <v>0</v>
      </c>
      <c r="H103" s="28">
        <f t="shared" si="3"/>
        <v>256.63</v>
      </c>
      <c r="I103" s="29">
        <f t="shared" si="5"/>
        <v>242.96</v>
      </c>
      <c r="J103" s="29">
        <v>0.86</v>
      </c>
      <c r="K103" s="30">
        <v>13.67</v>
      </c>
      <c r="L103" s="30">
        <v>0</v>
      </c>
      <c r="M103" s="31">
        <f t="shared" si="4"/>
        <v>257.49</v>
      </c>
      <c r="N103" s="16"/>
      <c r="O103" s="32" t="s">
        <v>49</v>
      </c>
      <c r="P103" s="33" t="s">
        <v>50</v>
      </c>
      <c r="Q103" s="34">
        <v>0</v>
      </c>
      <c r="R103" s="16"/>
      <c r="S103" s="35" t="s">
        <v>51</v>
      </c>
      <c r="T103" s="35" t="s">
        <v>49</v>
      </c>
      <c r="U103" s="35" t="s">
        <v>51</v>
      </c>
      <c r="V103" s="35" t="s">
        <v>49</v>
      </c>
      <c r="W103" s="35" t="s">
        <v>49</v>
      </c>
      <c r="X103" s="36"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52">
        <v>935093</v>
      </c>
      <c r="C104" s="52" t="s">
        <v>48</v>
      </c>
      <c r="D104" s="26">
        <v>264.20999999999998</v>
      </c>
      <c r="E104" s="26">
        <v>8.4499999999999993</v>
      </c>
      <c r="F104" s="53">
        <v>13.67</v>
      </c>
      <c r="G104" s="53">
        <v>8.75</v>
      </c>
      <c r="H104" s="28">
        <f t="shared" si="3"/>
        <v>295.08</v>
      </c>
      <c r="I104" s="29">
        <f t="shared" si="5"/>
        <v>272.65999999999997</v>
      </c>
      <c r="J104" s="29">
        <v>0.86</v>
      </c>
      <c r="K104" s="30">
        <v>13.67</v>
      </c>
      <c r="L104" s="30">
        <v>0</v>
      </c>
      <c r="M104" s="31">
        <f t="shared" si="4"/>
        <v>287.19</v>
      </c>
      <c r="N104" s="16"/>
      <c r="O104" s="32" t="s">
        <v>49</v>
      </c>
      <c r="P104" s="33" t="s">
        <v>50</v>
      </c>
      <c r="Q104" s="34">
        <v>0</v>
      </c>
      <c r="R104" s="16"/>
      <c r="S104" s="35" t="s">
        <v>51</v>
      </c>
      <c r="T104" s="35" t="s">
        <v>49</v>
      </c>
      <c r="U104" s="35" t="s">
        <v>51</v>
      </c>
      <c r="V104" s="35" t="s">
        <v>51</v>
      </c>
      <c r="W104" s="35" t="s">
        <v>49</v>
      </c>
      <c r="X104" s="36"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3"/>
        <v>270.45999999999998</v>
      </c>
      <c r="I105" s="29">
        <f t="shared" si="5"/>
        <v>250.79</v>
      </c>
      <c r="J105" s="29">
        <v>0.86</v>
      </c>
      <c r="K105" s="30">
        <v>13.67</v>
      </c>
      <c r="L105" s="30">
        <v>12</v>
      </c>
      <c r="M105" s="31">
        <f t="shared" si="4"/>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3"/>
        <v>296.45</v>
      </c>
      <c r="I106" s="29">
        <f t="shared" si="5"/>
        <v>282.77999999999997</v>
      </c>
      <c r="J106" s="29">
        <v>0.86</v>
      </c>
      <c r="K106" s="30">
        <v>13.67</v>
      </c>
      <c r="L106" s="30">
        <v>0</v>
      </c>
      <c r="M106" s="31">
        <f t="shared" si="4"/>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102" t="s">
        <v>158</v>
      </c>
      <c r="B107" s="69">
        <v>847755</v>
      </c>
      <c r="C107" s="52" t="s">
        <v>48</v>
      </c>
      <c r="D107" s="26">
        <v>235.27</v>
      </c>
      <c r="E107" s="26">
        <v>8.4499999999999993</v>
      </c>
      <c r="F107" s="53">
        <v>13.67</v>
      </c>
      <c r="G107" s="53">
        <v>0</v>
      </c>
      <c r="H107" s="28">
        <f t="shared" si="3"/>
        <v>257.39</v>
      </c>
      <c r="I107" s="29">
        <f t="shared" si="5"/>
        <v>243.72</v>
      </c>
      <c r="J107" s="29">
        <v>0.86</v>
      </c>
      <c r="K107" s="30">
        <v>13.67</v>
      </c>
      <c r="L107" s="30">
        <v>0</v>
      </c>
      <c r="M107" s="31">
        <f t="shared" si="4"/>
        <v>258.25</v>
      </c>
      <c r="N107" s="16"/>
      <c r="O107" s="32" t="s">
        <v>49</v>
      </c>
      <c r="P107" s="33" t="s">
        <v>50</v>
      </c>
      <c r="Q107" s="34">
        <v>0</v>
      </c>
      <c r="R107" s="16"/>
      <c r="S107" s="35" t="s">
        <v>51</v>
      </c>
      <c r="T107" s="35" t="s">
        <v>49</v>
      </c>
      <c r="U107" s="35" t="s">
        <v>51</v>
      </c>
      <c r="V107" s="35" t="s">
        <v>49</v>
      </c>
      <c r="W107" s="35" t="s">
        <v>49</v>
      </c>
      <c r="X107" s="36"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3"/>
        <v>281.72000000000003</v>
      </c>
      <c r="I108" s="29">
        <f t="shared" si="5"/>
        <v>268.05</v>
      </c>
      <c r="J108" s="29">
        <v>0.86</v>
      </c>
      <c r="K108" s="30">
        <v>13.67</v>
      </c>
      <c r="L108" s="30">
        <v>6</v>
      </c>
      <c r="M108" s="31">
        <f t="shared" si="4"/>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51" t="s">
        <v>160</v>
      </c>
      <c r="B109" s="52">
        <v>642991</v>
      </c>
      <c r="C109" s="52" t="s">
        <v>48</v>
      </c>
      <c r="D109" s="26">
        <v>251.20000000000002</v>
      </c>
      <c r="E109" s="26">
        <v>8.4499999999999993</v>
      </c>
      <c r="F109" s="53">
        <v>13.67</v>
      </c>
      <c r="G109" s="53">
        <v>11.75</v>
      </c>
      <c r="H109" s="28">
        <f t="shared" si="3"/>
        <v>285.07000000000005</v>
      </c>
      <c r="I109" s="29">
        <f t="shared" si="5"/>
        <v>259.65000000000003</v>
      </c>
      <c r="J109" s="29">
        <v>0.86</v>
      </c>
      <c r="K109" s="30">
        <v>13.67</v>
      </c>
      <c r="L109" s="30">
        <v>0</v>
      </c>
      <c r="M109" s="31">
        <f t="shared" si="4"/>
        <v>274.18000000000006</v>
      </c>
      <c r="N109" s="16"/>
      <c r="O109" s="32" t="s">
        <v>49</v>
      </c>
      <c r="P109" s="33" t="s">
        <v>50</v>
      </c>
      <c r="Q109" s="34">
        <v>0</v>
      </c>
      <c r="R109" s="16"/>
      <c r="S109" s="35" t="s">
        <v>51</v>
      </c>
      <c r="T109" s="35" t="s">
        <v>49</v>
      </c>
      <c r="U109" s="35" t="s">
        <v>49</v>
      </c>
      <c r="V109" s="35" t="s">
        <v>51</v>
      </c>
      <c r="W109" s="35" t="s">
        <v>49</v>
      </c>
      <c r="X109" s="36" t="s">
        <v>50</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3"/>
        <v>296.5</v>
      </c>
      <c r="I110" s="29">
        <f t="shared" si="5"/>
        <v>267.08</v>
      </c>
      <c r="J110" s="29">
        <v>0.86</v>
      </c>
      <c r="K110" s="30">
        <v>13.67</v>
      </c>
      <c r="L110" s="30">
        <v>3</v>
      </c>
      <c r="M110" s="31">
        <f t="shared" si="4"/>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3"/>
        <v>272.61</v>
      </c>
      <c r="I111" s="29">
        <f t="shared" si="5"/>
        <v>249.94</v>
      </c>
      <c r="J111" s="29">
        <v>0.86</v>
      </c>
      <c r="K111" s="30">
        <v>13.67</v>
      </c>
      <c r="L111" s="30">
        <v>13.5</v>
      </c>
      <c r="M111" s="31">
        <f t="shared" si="4"/>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3"/>
        <v>282.68</v>
      </c>
      <c r="I112" s="29">
        <f t="shared" si="5"/>
        <v>260.01</v>
      </c>
      <c r="J112" s="29">
        <v>0.86</v>
      </c>
      <c r="K112" s="30">
        <v>13.67</v>
      </c>
      <c r="L112" s="30">
        <v>10.25</v>
      </c>
      <c r="M112" s="31">
        <f t="shared" si="4"/>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3"/>
        <v>294.2</v>
      </c>
      <c r="I113" s="29">
        <f t="shared" si="5"/>
        <v>277.52999999999997</v>
      </c>
      <c r="J113" s="29">
        <v>0.86</v>
      </c>
      <c r="K113" s="30">
        <v>13.67</v>
      </c>
      <c r="L113" s="30">
        <v>9</v>
      </c>
      <c r="M113" s="31">
        <f t="shared" si="4"/>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3"/>
        <v>263.98</v>
      </c>
      <c r="I114" s="29">
        <f t="shared" si="5"/>
        <v>247.31</v>
      </c>
      <c r="J114" s="29">
        <v>0.86</v>
      </c>
      <c r="K114" s="30">
        <v>13.67</v>
      </c>
      <c r="L114" s="30">
        <v>3</v>
      </c>
      <c r="M114" s="31">
        <f t="shared" si="4"/>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3"/>
        <v>276.58999999999997</v>
      </c>
      <c r="I115" s="29">
        <f t="shared" si="5"/>
        <v>250.92</v>
      </c>
      <c r="J115" s="29">
        <v>0.86</v>
      </c>
      <c r="K115" s="30">
        <v>13.67</v>
      </c>
      <c r="L115" s="30">
        <v>15.75</v>
      </c>
      <c r="M115" s="31">
        <f t="shared" si="4"/>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3"/>
        <v>305.82</v>
      </c>
      <c r="I116" s="29">
        <f t="shared" si="5"/>
        <v>279.39999999999998</v>
      </c>
      <c r="J116" s="29">
        <v>0.86</v>
      </c>
      <c r="K116" s="30">
        <v>13.67</v>
      </c>
      <c r="L116" s="30">
        <v>6</v>
      </c>
      <c r="M116" s="31">
        <f t="shared" si="4"/>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3"/>
        <v>263.98</v>
      </c>
      <c r="I117" s="29">
        <f t="shared" si="5"/>
        <v>250.31</v>
      </c>
      <c r="J117" s="29">
        <v>0.86</v>
      </c>
      <c r="K117" s="30">
        <v>13.67</v>
      </c>
      <c r="L117" s="30">
        <v>10.5</v>
      </c>
      <c r="M117" s="31">
        <f t="shared" si="4"/>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3"/>
        <v>294.39</v>
      </c>
      <c r="I118" s="29">
        <f t="shared" si="5"/>
        <v>280.71999999999997</v>
      </c>
      <c r="J118" s="29">
        <v>0.86</v>
      </c>
      <c r="K118" s="30">
        <v>13.67</v>
      </c>
      <c r="L118" s="30">
        <v>9</v>
      </c>
      <c r="M118" s="31">
        <f t="shared" si="4"/>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52">
        <v>586714</v>
      </c>
      <c r="C119" s="52" t="s">
        <v>48</v>
      </c>
      <c r="D119" s="26">
        <v>261.71999999999997</v>
      </c>
      <c r="E119" s="26">
        <v>8.4499999999999993</v>
      </c>
      <c r="F119" s="53">
        <v>13.67</v>
      </c>
      <c r="G119" s="53">
        <v>0</v>
      </c>
      <c r="H119" s="28">
        <f t="shared" si="3"/>
        <v>283.83999999999997</v>
      </c>
      <c r="I119" s="29">
        <f t="shared" si="5"/>
        <v>270.16999999999996</v>
      </c>
      <c r="J119" s="29">
        <v>0.86</v>
      </c>
      <c r="K119" s="30">
        <v>13.67</v>
      </c>
      <c r="L119" s="30">
        <v>0</v>
      </c>
      <c r="M119" s="31">
        <f t="shared" si="4"/>
        <v>284.7</v>
      </c>
      <c r="N119" s="16"/>
      <c r="O119" s="32" t="s">
        <v>49</v>
      </c>
      <c r="P119" s="33" t="s">
        <v>50</v>
      </c>
      <c r="Q119" s="34">
        <v>0</v>
      </c>
      <c r="R119" s="16"/>
      <c r="S119" s="35" t="s">
        <v>51</v>
      </c>
      <c r="T119" s="35" t="s">
        <v>49</v>
      </c>
      <c r="U119" s="35" t="s">
        <v>51</v>
      </c>
      <c r="V119" s="35" t="s">
        <v>51</v>
      </c>
      <c r="W119" s="35" t="s">
        <v>49</v>
      </c>
      <c r="X119" s="36"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3"/>
        <v>274.38000000000005</v>
      </c>
      <c r="I120" s="29">
        <f t="shared" si="5"/>
        <v>257.71000000000004</v>
      </c>
      <c r="J120" s="29">
        <v>0.86</v>
      </c>
      <c r="K120" s="30">
        <v>13.67</v>
      </c>
      <c r="L120" s="30">
        <v>7.5</v>
      </c>
      <c r="M120" s="31">
        <f t="shared" si="4"/>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3"/>
        <v>281.29000000000002</v>
      </c>
      <c r="I121" s="29">
        <f t="shared" si="5"/>
        <v>257.12</v>
      </c>
      <c r="J121" s="29">
        <v>0.86</v>
      </c>
      <c r="K121" s="30">
        <v>13.67</v>
      </c>
      <c r="L121" s="30">
        <v>9</v>
      </c>
      <c r="M121" s="31">
        <f t="shared" si="4"/>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105" t="s">
        <v>173</v>
      </c>
      <c r="B122" s="106">
        <v>952460</v>
      </c>
      <c r="C122" s="52" t="s">
        <v>48</v>
      </c>
      <c r="D122" s="26">
        <v>262.08</v>
      </c>
      <c r="E122" s="26">
        <v>8.4499999999999993</v>
      </c>
      <c r="F122" s="107">
        <v>13.67</v>
      </c>
      <c r="G122" s="53">
        <v>6.75</v>
      </c>
      <c r="H122" s="28">
        <f t="shared" si="3"/>
        <v>290.95</v>
      </c>
      <c r="I122" s="29">
        <f t="shared" si="5"/>
        <v>270.52999999999997</v>
      </c>
      <c r="J122" s="29">
        <v>0.86</v>
      </c>
      <c r="K122" s="30">
        <v>13.67</v>
      </c>
      <c r="L122" s="30">
        <v>12.75</v>
      </c>
      <c r="M122" s="31">
        <f t="shared" si="4"/>
        <v>297.81</v>
      </c>
      <c r="N122" s="16"/>
      <c r="O122" s="32" t="s">
        <v>51</v>
      </c>
      <c r="P122" s="33">
        <v>3</v>
      </c>
      <c r="Q122" s="34">
        <v>12.75</v>
      </c>
      <c r="R122" s="16"/>
      <c r="S122" s="35" t="s">
        <v>51</v>
      </c>
      <c r="T122" s="35" t="s">
        <v>49</v>
      </c>
      <c r="U122" s="35" t="s">
        <v>49</v>
      </c>
      <c r="V122" s="35" t="s">
        <v>49</v>
      </c>
      <c r="W122" s="35" t="s">
        <v>51</v>
      </c>
      <c r="X122" s="36">
        <v>3</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56" t="s">
        <v>174</v>
      </c>
      <c r="B123" s="52">
        <v>936677</v>
      </c>
      <c r="C123" s="52" t="s">
        <v>48</v>
      </c>
      <c r="D123" s="26">
        <v>254.63000000000002</v>
      </c>
      <c r="E123" s="26">
        <v>8.4499999999999993</v>
      </c>
      <c r="F123" s="53">
        <v>13.67</v>
      </c>
      <c r="G123" s="53">
        <v>12.75</v>
      </c>
      <c r="H123" s="28">
        <f t="shared" si="3"/>
        <v>289.50000000000006</v>
      </c>
      <c r="I123" s="29">
        <f t="shared" si="5"/>
        <v>263.08000000000004</v>
      </c>
      <c r="J123" s="29">
        <v>0.86</v>
      </c>
      <c r="K123" s="30">
        <v>13.67</v>
      </c>
      <c r="L123" s="30">
        <v>0</v>
      </c>
      <c r="M123" s="31">
        <f t="shared" si="4"/>
        <v>277.61000000000007</v>
      </c>
      <c r="N123" s="16"/>
      <c r="O123" s="32" t="s">
        <v>49</v>
      </c>
      <c r="P123" s="33" t="s">
        <v>50</v>
      </c>
      <c r="Q123" s="34">
        <v>0</v>
      </c>
      <c r="R123" s="16"/>
      <c r="S123" s="35" t="s">
        <v>51</v>
      </c>
      <c r="T123" s="35" t="s">
        <v>49</v>
      </c>
      <c r="U123" s="35" t="s">
        <v>49</v>
      </c>
      <c r="V123" s="35" t="s">
        <v>51</v>
      </c>
      <c r="W123" s="35" t="s">
        <v>49</v>
      </c>
      <c r="X123" s="36" t="s">
        <v>50</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3"/>
        <v>268.42</v>
      </c>
      <c r="I124" s="29">
        <f t="shared" si="5"/>
        <v>254.75</v>
      </c>
      <c r="J124" s="29">
        <v>0.86</v>
      </c>
      <c r="K124" s="30">
        <v>13.67</v>
      </c>
      <c r="L124" s="30">
        <v>6</v>
      </c>
      <c r="M124" s="31">
        <f t="shared" si="4"/>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3"/>
        <v>313.7</v>
      </c>
      <c r="I125" s="29">
        <f t="shared" si="5"/>
        <v>287.27999999999997</v>
      </c>
      <c r="J125" s="29">
        <v>0.86</v>
      </c>
      <c r="K125" s="30">
        <v>13.67</v>
      </c>
      <c r="L125" s="30">
        <v>0</v>
      </c>
      <c r="M125" s="31">
        <f t="shared" si="4"/>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3"/>
        <v>298.86</v>
      </c>
      <c r="I126" s="29">
        <f t="shared" si="5"/>
        <v>268.69</v>
      </c>
      <c r="J126" s="29">
        <v>0.86</v>
      </c>
      <c r="K126" s="30">
        <v>13.67</v>
      </c>
      <c r="L126" s="30">
        <v>16.5</v>
      </c>
      <c r="M126" s="31">
        <f t="shared" si="4"/>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3"/>
        <v>292.63</v>
      </c>
      <c r="I127" s="29">
        <f t="shared" si="5"/>
        <v>269.95999999999998</v>
      </c>
      <c r="J127" s="29">
        <v>0.86</v>
      </c>
      <c r="K127" s="30">
        <v>13.67</v>
      </c>
      <c r="L127" s="30">
        <v>12</v>
      </c>
      <c r="M127" s="31">
        <f t="shared" si="4"/>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3"/>
        <v>270.88000000000005</v>
      </c>
      <c r="I128" s="29">
        <f t="shared" si="5"/>
        <v>257.21000000000004</v>
      </c>
      <c r="J128" s="29">
        <v>0.86</v>
      </c>
      <c r="K128" s="30">
        <v>13.67</v>
      </c>
      <c r="L128" s="30">
        <v>13.5</v>
      </c>
      <c r="M128" s="31">
        <f t="shared" si="4"/>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3"/>
        <v>293.88</v>
      </c>
      <c r="I129" s="29">
        <f t="shared" si="5"/>
        <v>273.45999999999998</v>
      </c>
      <c r="J129" s="29">
        <v>0.86</v>
      </c>
      <c r="K129" s="30">
        <v>13.67</v>
      </c>
      <c r="L129" s="30">
        <v>6.75</v>
      </c>
      <c r="M129" s="31">
        <f t="shared" si="4"/>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3"/>
        <v>287.55</v>
      </c>
      <c r="I130" s="29">
        <f t="shared" si="5"/>
        <v>267.88</v>
      </c>
      <c r="J130" s="29">
        <v>0.86</v>
      </c>
      <c r="K130" s="30">
        <v>13.67</v>
      </c>
      <c r="L130" s="30">
        <v>10.25</v>
      </c>
      <c r="M130" s="31">
        <f t="shared" si="4"/>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3"/>
        <v>272.72000000000003</v>
      </c>
      <c r="I131" s="29">
        <f t="shared" si="5"/>
        <v>253.05</v>
      </c>
      <c r="J131" s="29">
        <v>0.86</v>
      </c>
      <c r="K131" s="30">
        <v>13.67</v>
      </c>
      <c r="L131" s="30">
        <v>6</v>
      </c>
      <c r="M131" s="31">
        <f t="shared" si="4"/>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3"/>
        <v>273.67</v>
      </c>
      <c r="I132" s="29">
        <f t="shared" si="5"/>
        <v>260</v>
      </c>
      <c r="J132" s="29">
        <v>0.86</v>
      </c>
      <c r="K132" s="30">
        <v>13.67</v>
      </c>
      <c r="L132" s="30">
        <v>0</v>
      </c>
      <c r="M132" s="31">
        <f t="shared" si="4"/>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3"/>
        <v>267.91000000000003</v>
      </c>
      <c r="I133" s="29">
        <f t="shared" si="5"/>
        <v>246.74</v>
      </c>
      <c r="J133" s="29">
        <v>0.86</v>
      </c>
      <c r="K133" s="30">
        <v>13.67</v>
      </c>
      <c r="L133" s="30">
        <v>14.75</v>
      </c>
      <c r="M133" s="31">
        <f t="shared" si="4"/>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ref="H134:H196" si="6">SUM(D134:G134)</f>
        <v>282.55</v>
      </c>
      <c r="I134" s="29">
        <f t="shared" si="5"/>
        <v>256.88</v>
      </c>
      <c r="J134" s="29">
        <v>0.86</v>
      </c>
      <c r="K134" s="30">
        <v>13.67</v>
      </c>
      <c r="L134" s="30">
        <v>3</v>
      </c>
      <c r="M134" s="31">
        <f t="shared" ref="M134:M196" si="7">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6"/>
        <v>268.70999999999998</v>
      </c>
      <c r="I135" s="29">
        <f t="shared" ref="I135:I197" si="8">D135+E135</f>
        <v>268.70999999999998</v>
      </c>
      <c r="J135" s="29">
        <v>0.86</v>
      </c>
      <c r="K135" s="68">
        <v>0</v>
      </c>
      <c r="L135" s="30">
        <v>0</v>
      </c>
      <c r="M135" s="31">
        <f t="shared" si="7"/>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6"/>
        <v>274.91000000000003</v>
      </c>
      <c r="I136" s="29">
        <f t="shared" si="8"/>
        <v>261.24</v>
      </c>
      <c r="J136" s="29">
        <v>0.86</v>
      </c>
      <c r="K136" s="30">
        <v>13.67</v>
      </c>
      <c r="L136" s="30">
        <v>0</v>
      </c>
      <c r="M136" s="31">
        <f t="shared" si="7"/>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6"/>
        <v>265.2</v>
      </c>
      <c r="I137" s="29">
        <f t="shared" si="8"/>
        <v>245.53</v>
      </c>
      <c r="J137" s="29">
        <v>0.86</v>
      </c>
      <c r="K137" s="30">
        <v>13.67</v>
      </c>
      <c r="L137" s="30">
        <v>9</v>
      </c>
      <c r="M137" s="31">
        <f t="shared" si="7"/>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6"/>
        <v>303.49</v>
      </c>
      <c r="I138" s="29">
        <f t="shared" si="8"/>
        <v>276.32</v>
      </c>
      <c r="J138" s="29">
        <v>0.86</v>
      </c>
      <c r="K138" s="30">
        <v>13.67</v>
      </c>
      <c r="L138" s="30">
        <v>9</v>
      </c>
      <c r="M138" s="31">
        <f t="shared" si="7"/>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6"/>
        <v>290.05</v>
      </c>
      <c r="I139" s="29">
        <f t="shared" si="8"/>
        <v>273.38</v>
      </c>
      <c r="J139" s="29">
        <v>0.86</v>
      </c>
      <c r="K139" s="30">
        <v>13.67</v>
      </c>
      <c r="L139" s="30">
        <v>0</v>
      </c>
      <c r="M139" s="31">
        <f t="shared" si="7"/>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6"/>
        <v>294.45999999999998</v>
      </c>
      <c r="I140" s="29">
        <f t="shared" si="8"/>
        <v>271.78999999999996</v>
      </c>
      <c r="J140" s="29">
        <v>0.86</v>
      </c>
      <c r="K140" s="30">
        <v>13.67</v>
      </c>
      <c r="L140" s="30">
        <v>3</v>
      </c>
      <c r="M140" s="31">
        <f t="shared" si="7"/>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6"/>
        <v>256.45</v>
      </c>
      <c r="I141" s="29">
        <f t="shared" si="8"/>
        <v>242.78</v>
      </c>
      <c r="J141" s="29">
        <v>0.86</v>
      </c>
      <c r="K141" s="30">
        <v>13.67</v>
      </c>
      <c r="L141" s="30">
        <v>0</v>
      </c>
      <c r="M141" s="31">
        <f t="shared" si="7"/>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51" t="s">
        <v>193</v>
      </c>
      <c r="B142" s="52">
        <v>699641</v>
      </c>
      <c r="C142" s="52" t="s">
        <v>48</v>
      </c>
      <c r="D142" s="26">
        <v>241.35000000000002</v>
      </c>
      <c r="E142" s="26">
        <v>8.4499999999999993</v>
      </c>
      <c r="F142" s="53">
        <v>13.67</v>
      </c>
      <c r="G142" s="53">
        <v>12</v>
      </c>
      <c r="H142" s="28">
        <f t="shared" si="6"/>
        <v>275.47000000000003</v>
      </c>
      <c r="I142" s="29">
        <f t="shared" si="8"/>
        <v>249.8</v>
      </c>
      <c r="J142" s="29">
        <v>0.86</v>
      </c>
      <c r="K142" s="30">
        <v>13.67</v>
      </c>
      <c r="L142" s="30">
        <v>6</v>
      </c>
      <c r="M142" s="31">
        <f t="shared" si="7"/>
        <v>270.33000000000004</v>
      </c>
      <c r="N142" s="16"/>
      <c r="O142" s="32" t="s">
        <v>51</v>
      </c>
      <c r="P142" s="33">
        <v>2</v>
      </c>
      <c r="Q142" s="34">
        <v>6</v>
      </c>
      <c r="R142" s="16"/>
      <c r="S142" s="35" t="s">
        <v>51</v>
      </c>
      <c r="T142" s="35" t="s">
        <v>49</v>
      </c>
      <c r="U142" s="35" t="s">
        <v>49</v>
      </c>
      <c r="V142" s="35" t="s">
        <v>49</v>
      </c>
      <c r="W142" s="35" t="s">
        <v>51</v>
      </c>
      <c r="X142" s="36">
        <v>2</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51" t="s">
        <v>194</v>
      </c>
      <c r="B143" s="52">
        <v>4492803</v>
      </c>
      <c r="C143" s="52" t="s">
        <v>48</v>
      </c>
      <c r="D143" s="26">
        <v>260.63</v>
      </c>
      <c r="E143" s="26">
        <v>8.4499999999999993</v>
      </c>
      <c r="F143" s="67">
        <v>0</v>
      </c>
      <c r="G143" s="53">
        <v>0</v>
      </c>
      <c r="H143" s="28">
        <f t="shared" si="6"/>
        <v>269.08</v>
      </c>
      <c r="I143" s="29">
        <f t="shared" si="8"/>
        <v>269.08</v>
      </c>
      <c r="J143" s="29">
        <v>0.86</v>
      </c>
      <c r="K143" s="68">
        <v>0</v>
      </c>
      <c r="L143" s="30">
        <v>0</v>
      </c>
      <c r="M143" s="31">
        <f t="shared" si="7"/>
        <v>269.94</v>
      </c>
      <c r="N143" s="16"/>
      <c r="O143" s="32" t="s">
        <v>49</v>
      </c>
      <c r="P143" s="33" t="s">
        <v>50</v>
      </c>
      <c r="Q143" s="34">
        <v>0</v>
      </c>
      <c r="R143" s="16"/>
      <c r="S143" s="35" t="s">
        <v>51</v>
      </c>
      <c r="T143" s="35" t="s">
        <v>49</v>
      </c>
      <c r="U143" s="35" t="s">
        <v>49</v>
      </c>
      <c r="V143" s="35" t="s">
        <v>51</v>
      </c>
      <c r="W143" s="35" t="s">
        <v>49</v>
      </c>
      <c r="X143" s="36" t="s">
        <v>50</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95" t="s">
        <v>195</v>
      </c>
      <c r="B144" s="52">
        <v>851965</v>
      </c>
      <c r="C144" s="52" t="s">
        <v>48</v>
      </c>
      <c r="D144" s="26">
        <v>242.86</v>
      </c>
      <c r="E144" s="26">
        <v>8.4499999999999993</v>
      </c>
      <c r="F144" s="67">
        <v>0</v>
      </c>
      <c r="G144" s="53">
        <v>3</v>
      </c>
      <c r="H144" s="28">
        <f t="shared" si="6"/>
        <v>254.31</v>
      </c>
      <c r="I144" s="29">
        <f t="shared" si="8"/>
        <v>251.31</v>
      </c>
      <c r="J144" s="29">
        <v>0.86</v>
      </c>
      <c r="K144" s="68">
        <v>0</v>
      </c>
      <c r="L144" s="30">
        <v>0</v>
      </c>
      <c r="M144" s="31">
        <f t="shared" si="7"/>
        <v>252.17000000000002</v>
      </c>
      <c r="N144" s="16"/>
      <c r="O144" s="32" t="s">
        <v>49</v>
      </c>
      <c r="P144" s="33" t="s">
        <v>50</v>
      </c>
      <c r="Q144" s="34">
        <v>0</v>
      </c>
      <c r="R144" s="16"/>
      <c r="S144" s="35" t="s">
        <v>51</v>
      </c>
      <c r="T144" s="35" t="s">
        <v>49</v>
      </c>
      <c r="U144" s="35" t="s">
        <v>51</v>
      </c>
      <c r="V144" s="35" t="s">
        <v>49</v>
      </c>
      <c r="W144" s="35" t="s">
        <v>49</v>
      </c>
      <c r="X144" s="36"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51" t="s">
        <v>196</v>
      </c>
      <c r="B145" s="52">
        <v>4477103</v>
      </c>
      <c r="C145" s="52" t="s">
        <v>48</v>
      </c>
      <c r="D145" s="26">
        <v>261.71999999999997</v>
      </c>
      <c r="E145" s="26">
        <v>8.4499999999999993</v>
      </c>
      <c r="F145" s="53">
        <v>13.67</v>
      </c>
      <c r="G145" s="53">
        <v>10.5</v>
      </c>
      <c r="H145" s="28">
        <f t="shared" si="6"/>
        <v>294.33999999999997</v>
      </c>
      <c r="I145" s="29">
        <f t="shared" si="8"/>
        <v>270.16999999999996</v>
      </c>
      <c r="J145" s="29">
        <v>0.86</v>
      </c>
      <c r="K145" s="30">
        <v>13.67</v>
      </c>
      <c r="L145" s="30">
        <v>0</v>
      </c>
      <c r="M145" s="31">
        <f t="shared" si="7"/>
        <v>284.7</v>
      </c>
      <c r="N145" s="16"/>
      <c r="O145" s="32" t="s">
        <v>49</v>
      </c>
      <c r="P145" s="33" t="s">
        <v>50</v>
      </c>
      <c r="Q145" s="34">
        <v>0</v>
      </c>
      <c r="R145" s="16"/>
      <c r="S145" s="35" t="s">
        <v>51</v>
      </c>
      <c r="T145" s="35" t="s">
        <v>49</v>
      </c>
      <c r="U145" s="35" t="s">
        <v>49</v>
      </c>
      <c r="V145" s="35" t="s">
        <v>51</v>
      </c>
      <c r="W145" s="35" t="s">
        <v>49</v>
      </c>
      <c r="X145" s="36" t="s">
        <v>50</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6"/>
        <v>306.74</v>
      </c>
      <c r="I146" s="29">
        <f t="shared" si="8"/>
        <v>278.82</v>
      </c>
      <c r="J146" s="29">
        <v>0.86</v>
      </c>
      <c r="K146" s="30">
        <v>13.67</v>
      </c>
      <c r="L146" s="30">
        <v>9.75</v>
      </c>
      <c r="M146" s="31">
        <f t="shared" si="7"/>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6"/>
        <v>284.87</v>
      </c>
      <c r="I147" s="29">
        <f t="shared" si="8"/>
        <v>263.95</v>
      </c>
      <c r="J147" s="29">
        <v>0.86</v>
      </c>
      <c r="K147" s="30">
        <v>13.67</v>
      </c>
      <c r="L147" s="30">
        <v>8.75</v>
      </c>
      <c r="M147" s="31">
        <f t="shared" si="7"/>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6"/>
        <v>290.23</v>
      </c>
      <c r="I148" s="29">
        <f t="shared" si="8"/>
        <v>276.56</v>
      </c>
      <c r="J148" s="29">
        <v>0.86</v>
      </c>
      <c r="K148" s="30">
        <v>13.67</v>
      </c>
      <c r="L148" s="30">
        <v>0</v>
      </c>
      <c r="M148" s="31">
        <f t="shared" si="7"/>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6"/>
        <v>271.98</v>
      </c>
      <c r="I149" s="29">
        <f t="shared" si="8"/>
        <v>255.31</v>
      </c>
      <c r="J149" s="29">
        <v>0.86</v>
      </c>
      <c r="K149" s="30">
        <v>13.67</v>
      </c>
      <c r="L149" s="30">
        <v>3</v>
      </c>
      <c r="M149" s="31">
        <f t="shared" si="7"/>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6"/>
        <v>268.39999999999998</v>
      </c>
      <c r="I150" s="29">
        <f t="shared" si="8"/>
        <v>254.73</v>
      </c>
      <c r="J150" s="29">
        <v>0.86</v>
      </c>
      <c r="K150" s="30">
        <v>13.67</v>
      </c>
      <c r="L150" s="30">
        <v>0</v>
      </c>
      <c r="M150" s="31">
        <f t="shared" si="7"/>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6"/>
        <v>283.68</v>
      </c>
      <c r="I151" s="29">
        <f t="shared" si="8"/>
        <v>264.01</v>
      </c>
      <c r="J151" s="29">
        <v>0.86</v>
      </c>
      <c r="K151" s="30">
        <v>13.67</v>
      </c>
      <c r="L151" s="30">
        <v>9</v>
      </c>
      <c r="M151" s="31">
        <f t="shared" si="7"/>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6"/>
        <v>262.51</v>
      </c>
      <c r="I152" s="29">
        <f t="shared" si="8"/>
        <v>242.84</v>
      </c>
      <c r="J152" s="29">
        <v>0.86</v>
      </c>
      <c r="K152" s="30">
        <v>13.67</v>
      </c>
      <c r="L152" s="30">
        <v>3</v>
      </c>
      <c r="M152" s="31">
        <f t="shared" si="7"/>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6"/>
        <v>276.12</v>
      </c>
      <c r="I153" s="29">
        <f t="shared" si="8"/>
        <v>253.45</v>
      </c>
      <c r="J153" s="29">
        <v>0.86</v>
      </c>
      <c r="K153" s="30">
        <v>13.67</v>
      </c>
      <c r="L153" s="30">
        <v>9</v>
      </c>
      <c r="M153" s="31">
        <f t="shared" si="7"/>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6"/>
        <v>278.64999999999998</v>
      </c>
      <c r="I154" s="29">
        <f t="shared" si="8"/>
        <v>264.97999999999996</v>
      </c>
      <c r="J154" s="29">
        <v>0.86</v>
      </c>
      <c r="K154" s="30">
        <v>13.67</v>
      </c>
      <c r="L154" s="30">
        <v>0</v>
      </c>
      <c r="M154" s="31">
        <f t="shared" si="7"/>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6"/>
        <v>275.08</v>
      </c>
      <c r="I155" s="29">
        <f t="shared" si="8"/>
        <v>255.41</v>
      </c>
      <c r="J155" s="29">
        <v>0.86</v>
      </c>
      <c r="K155" s="30">
        <v>13.67</v>
      </c>
      <c r="L155" s="30">
        <v>7.25</v>
      </c>
      <c r="M155" s="31">
        <f t="shared" si="7"/>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6"/>
        <v>276.3</v>
      </c>
      <c r="I156" s="29">
        <f t="shared" si="8"/>
        <v>250.63</v>
      </c>
      <c r="J156" s="29">
        <v>0.86</v>
      </c>
      <c r="K156" s="30">
        <v>13.67</v>
      </c>
      <c r="L156" s="30">
        <v>17.75</v>
      </c>
      <c r="M156" s="31">
        <f t="shared" si="7"/>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6"/>
        <v>261.77</v>
      </c>
      <c r="I157" s="29">
        <f t="shared" si="8"/>
        <v>248.1</v>
      </c>
      <c r="J157" s="29">
        <v>0.86</v>
      </c>
      <c r="K157" s="30">
        <v>13.67</v>
      </c>
      <c r="L157" s="30">
        <v>9</v>
      </c>
      <c r="M157" s="31">
        <f t="shared" si="7"/>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6"/>
        <v>304</v>
      </c>
      <c r="I158" s="29">
        <f t="shared" si="8"/>
        <v>287.33</v>
      </c>
      <c r="J158" s="29">
        <v>0.86</v>
      </c>
      <c r="K158" s="30">
        <v>13.67</v>
      </c>
      <c r="L158" s="30">
        <v>6</v>
      </c>
      <c r="M158" s="31">
        <f t="shared" si="7"/>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120" t="s">
        <v>211</v>
      </c>
      <c r="B159" s="121">
        <v>889024</v>
      </c>
      <c r="C159" s="52" t="s">
        <v>48</v>
      </c>
      <c r="D159" s="26">
        <v>247.82000000000002</v>
      </c>
      <c r="E159" s="26">
        <v>8.4499999999999993</v>
      </c>
      <c r="F159" s="53">
        <v>13.67</v>
      </c>
      <c r="G159" s="53">
        <v>3</v>
      </c>
      <c r="H159" s="28">
        <f t="shared" si="6"/>
        <v>272.94000000000005</v>
      </c>
      <c r="I159" s="29">
        <f t="shared" si="8"/>
        <v>256.27000000000004</v>
      </c>
      <c r="J159" s="29">
        <v>0.86</v>
      </c>
      <c r="K159" s="30">
        <v>13.67</v>
      </c>
      <c r="L159" s="30">
        <v>0</v>
      </c>
      <c r="M159" s="31">
        <f t="shared" si="7"/>
        <v>270.80000000000007</v>
      </c>
      <c r="N159" s="16"/>
      <c r="O159" s="32" t="s">
        <v>49</v>
      </c>
      <c r="P159" s="33" t="s">
        <v>50</v>
      </c>
      <c r="Q159" s="34">
        <v>0</v>
      </c>
      <c r="R159" s="16"/>
      <c r="S159" s="35" t="s">
        <v>51</v>
      </c>
      <c r="T159" s="35" t="s">
        <v>49</v>
      </c>
      <c r="U159" s="35" t="s">
        <v>51</v>
      </c>
      <c r="V159" s="35" t="s">
        <v>49</v>
      </c>
      <c r="W159" s="35" t="s">
        <v>49</v>
      </c>
      <c r="X159" s="36"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122" t="s">
        <v>212</v>
      </c>
      <c r="B160" s="63">
        <v>898040</v>
      </c>
      <c r="C160" s="52" t="s">
        <v>48</v>
      </c>
      <c r="D160" s="26">
        <v>234.45000000000002</v>
      </c>
      <c r="E160" s="26">
        <v>8.4499999999999993</v>
      </c>
      <c r="F160" s="53">
        <v>13.67</v>
      </c>
      <c r="G160" s="53">
        <v>15</v>
      </c>
      <c r="H160" s="28">
        <f t="shared" si="6"/>
        <v>271.57</v>
      </c>
      <c r="I160" s="29">
        <f t="shared" si="8"/>
        <v>242.9</v>
      </c>
      <c r="J160" s="29">
        <v>0.86</v>
      </c>
      <c r="K160" s="30">
        <v>13.67</v>
      </c>
      <c r="L160" s="30">
        <v>0</v>
      </c>
      <c r="M160" s="31">
        <f t="shared" si="7"/>
        <v>257.43</v>
      </c>
      <c r="N160" s="16"/>
      <c r="O160" s="32" t="s">
        <v>49</v>
      </c>
      <c r="P160" s="33" t="s">
        <v>50</v>
      </c>
      <c r="Q160" s="34">
        <v>0</v>
      </c>
      <c r="R160" s="16"/>
      <c r="S160" s="35" t="s">
        <v>51</v>
      </c>
      <c r="T160" s="35" t="s">
        <v>49</v>
      </c>
      <c r="U160" s="35" t="s">
        <v>49</v>
      </c>
      <c r="V160" s="35" t="s">
        <v>51</v>
      </c>
      <c r="W160" s="35" t="s">
        <v>49</v>
      </c>
      <c r="X160" s="36" t="s">
        <v>50</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6"/>
        <v>266.77</v>
      </c>
      <c r="I161" s="29">
        <f t="shared" si="8"/>
        <v>244.1</v>
      </c>
      <c r="J161" s="29">
        <v>0.86</v>
      </c>
      <c r="K161" s="30">
        <v>13.67</v>
      </c>
      <c r="L161" s="30">
        <v>9</v>
      </c>
      <c r="M161" s="31">
        <f t="shared" si="7"/>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6"/>
        <v>256.51</v>
      </c>
      <c r="I162" s="29">
        <f t="shared" si="8"/>
        <v>242.84</v>
      </c>
      <c r="J162" s="29">
        <v>0.86</v>
      </c>
      <c r="K162" s="30">
        <v>13.67</v>
      </c>
      <c r="L162" s="30">
        <v>9.75</v>
      </c>
      <c r="M162" s="31">
        <f t="shared" si="7"/>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6"/>
        <v>288.79000000000002</v>
      </c>
      <c r="I163" s="29">
        <f t="shared" si="8"/>
        <v>262.37</v>
      </c>
      <c r="J163" s="29">
        <v>0.86</v>
      </c>
      <c r="K163" s="30">
        <v>13.67</v>
      </c>
      <c r="L163" s="30">
        <v>7.5</v>
      </c>
      <c r="M163" s="31">
        <f t="shared" si="7"/>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6"/>
        <v>297.57</v>
      </c>
      <c r="I164" s="29">
        <f t="shared" si="8"/>
        <v>276.39999999999998</v>
      </c>
      <c r="J164" s="29">
        <v>0.86</v>
      </c>
      <c r="K164" s="30">
        <v>13.67</v>
      </c>
      <c r="L164" s="30">
        <v>10.5</v>
      </c>
      <c r="M164" s="31">
        <f t="shared" si="7"/>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6"/>
        <v>275.74</v>
      </c>
      <c r="I165" s="29">
        <f t="shared" si="8"/>
        <v>254.82</v>
      </c>
      <c r="J165" s="29">
        <v>0.86</v>
      </c>
      <c r="K165" s="30">
        <v>13.67</v>
      </c>
      <c r="L165" s="30">
        <v>13.5</v>
      </c>
      <c r="M165" s="31">
        <f t="shared" si="7"/>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6"/>
        <v>281.27000000000004</v>
      </c>
      <c r="I166" s="29">
        <f t="shared" si="8"/>
        <v>258.60000000000002</v>
      </c>
      <c r="J166" s="29">
        <v>0.86</v>
      </c>
      <c r="K166" s="30">
        <v>13.67</v>
      </c>
      <c r="L166" s="30">
        <v>10.25</v>
      </c>
      <c r="M166" s="31">
        <f t="shared" si="7"/>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6"/>
        <v>285.5</v>
      </c>
      <c r="I167" s="29">
        <f t="shared" si="8"/>
        <v>271.83</v>
      </c>
      <c r="J167" s="29">
        <v>0.86</v>
      </c>
      <c r="K167" s="30">
        <v>13.67</v>
      </c>
      <c r="L167" s="30">
        <v>0</v>
      </c>
      <c r="M167" s="31">
        <f t="shared" si="7"/>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6"/>
        <v>282.7</v>
      </c>
      <c r="I168" s="29">
        <f t="shared" si="8"/>
        <v>269.02999999999997</v>
      </c>
      <c r="J168" s="29">
        <v>0.86</v>
      </c>
      <c r="K168" s="30">
        <v>13.67</v>
      </c>
      <c r="L168" s="30">
        <v>9.75</v>
      </c>
      <c r="M168" s="31">
        <f t="shared" si="7"/>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6"/>
        <v>277.97000000000003</v>
      </c>
      <c r="I169" s="29">
        <f t="shared" si="8"/>
        <v>258.3</v>
      </c>
      <c r="J169" s="29">
        <v>0.86</v>
      </c>
      <c r="K169" s="30">
        <v>13.67</v>
      </c>
      <c r="L169" s="30">
        <v>6</v>
      </c>
      <c r="M169" s="31">
        <f t="shared" si="7"/>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6"/>
        <v>266.8</v>
      </c>
      <c r="I170" s="29">
        <f t="shared" si="8"/>
        <v>253.13</v>
      </c>
      <c r="J170" s="29">
        <v>0.86</v>
      </c>
      <c r="K170" s="30">
        <v>13.67</v>
      </c>
      <c r="L170" s="30">
        <v>0</v>
      </c>
      <c r="M170" s="31">
        <f t="shared" si="7"/>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si="6"/>
        <v>280.95999999999998</v>
      </c>
      <c r="I171" s="29">
        <f t="shared" si="8"/>
        <v>252.54</v>
      </c>
      <c r="J171" s="29">
        <v>0.86</v>
      </c>
      <c r="K171" s="30">
        <v>13.67</v>
      </c>
      <c r="L171" s="30">
        <v>9</v>
      </c>
      <c r="M171" s="31">
        <f t="shared" si="7"/>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6"/>
        <v>261.35000000000002</v>
      </c>
      <c r="I172" s="29">
        <f t="shared" si="8"/>
        <v>249.35</v>
      </c>
      <c r="J172" s="29">
        <v>0.86</v>
      </c>
      <c r="K172" s="68">
        <v>0</v>
      </c>
      <c r="L172" s="30">
        <v>12</v>
      </c>
      <c r="M172" s="31">
        <f t="shared" si="7"/>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6"/>
        <v>263.84000000000003</v>
      </c>
      <c r="I173" s="29">
        <f t="shared" si="8"/>
        <v>263.84000000000003</v>
      </c>
      <c r="J173" s="29">
        <v>0.86</v>
      </c>
      <c r="K173" s="68">
        <v>0</v>
      </c>
      <c r="L173" s="30">
        <v>0</v>
      </c>
      <c r="M173" s="31">
        <f t="shared" si="7"/>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6"/>
        <v>268.18</v>
      </c>
      <c r="I174" s="29">
        <f t="shared" si="8"/>
        <v>254.51</v>
      </c>
      <c r="J174" s="29">
        <v>0.86</v>
      </c>
      <c r="K174" s="30">
        <v>13.67</v>
      </c>
      <c r="L174" s="30">
        <v>15.75</v>
      </c>
      <c r="M174" s="31">
        <f t="shared" si="7"/>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6"/>
        <v>275.63000000000005</v>
      </c>
      <c r="I175" s="29">
        <f t="shared" si="8"/>
        <v>261.96000000000004</v>
      </c>
      <c r="J175" s="29">
        <v>0.86</v>
      </c>
      <c r="K175" s="30">
        <v>13.67</v>
      </c>
      <c r="L175" s="30">
        <v>0</v>
      </c>
      <c r="M175" s="31">
        <f t="shared" si="7"/>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6"/>
        <v>280.00000000000006</v>
      </c>
      <c r="I176" s="29">
        <f t="shared" si="8"/>
        <v>260.33000000000004</v>
      </c>
      <c r="J176" s="29">
        <v>0.86</v>
      </c>
      <c r="K176" s="30">
        <v>13.67</v>
      </c>
      <c r="L176" s="30">
        <v>3</v>
      </c>
      <c r="M176" s="31">
        <f t="shared" si="7"/>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6"/>
        <v>280.90000000000003</v>
      </c>
      <c r="I177" s="29">
        <f t="shared" si="8"/>
        <v>264.23</v>
      </c>
      <c r="J177" s="29">
        <v>0.86</v>
      </c>
      <c r="K177" s="30">
        <v>13.67</v>
      </c>
      <c r="L177" s="30">
        <v>6</v>
      </c>
      <c r="M177" s="31">
        <f t="shared" si="7"/>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51" t="s">
        <v>230</v>
      </c>
      <c r="B178" s="52">
        <v>4483600</v>
      </c>
      <c r="C178" s="52" t="s">
        <v>48</v>
      </c>
      <c r="D178" s="26">
        <v>263.87</v>
      </c>
      <c r="E178" s="26">
        <v>8.4499999999999993</v>
      </c>
      <c r="F178" s="53">
        <v>13.67</v>
      </c>
      <c r="G178" s="53">
        <v>11.25</v>
      </c>
      <c r="H178" s="28">
        <f t="shared" si="6"/>
        <v>297.24</v>
      </c>
      <c r="I178" s="29">
        <f t="shared" si="8"/>
        <v>272.32</v>
      </c>
      <c r="J178" s="29">
        <v>0.86</v>
      </c>
      <c r="K178" s="30">
        <v>13.67</v>
      </c>
      <c r="L178" s="30">
        <v>11.25</v>
      </c>
      <c r="M178" s="31">
        <f t="shared" si="7"/>
        <v>298.10000000000002</v>
      </c>
      <c r="N178" s="16"/>
      <c r="O178" s="32" t="s">
        <v>51</v>
      </c>
      <c r="P178" s="33">
        <v>2</v>
      </c>
      <c r="Q178" s="34">
        <v>11.25</v>
      </c>
      <c r="R178" s="16"/>
      <c r="S178" s="35" t="s">
        <v>51</v>
      </c>
      <c r="T178" s="35" t="s">
        <v>49</v>
      </c>
      <c r="U178" s="35" t="s">
        <v>49</v>
      </c>
      <c r="V178" s="35" t="s">
        <v>49</v>
      </c>
      <c r="W178" s="35" t="s">
        <v>51</v>
      </c>
      <c r="X178" s="36">
        <v>2</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52">
        <v>852490</v>
      </c>
      <c r="C179" s="52" t="s">
        <v>48</v>
      </c>
      <c r="D179" s="26">
        <v>238.94</v>
      </c>
      <c r="E179" s="26">
        <v>8.4499999999999993</v>
      </c>
      <c r="F179" s="58">
        <v>13.67</v>
      </c>
      <c r="G179" s="53">
        <v>0</v>
      </c>
      <c r="H179" s="28">
        <f t="shared" si="6"/>
        <v>261.06</v>
      </c>
      <c r="I179" s="29">
        <f t="shared" si="8"/>
        <v>247.39</v>
      </c>
      <c r="J179" s="29">
        <v>0.86</v>
      </c>
      <c r="K179" s="30">
        <v>13.67</v>
      </c>
      <c r="L179" s="30">
        <v>0</v>
      </c>
      <c r="M179" s="31">
        <f t="shared" si="7"/>
        <v>261.92</v>
      </c>
      <c r="N179" s="16"/>
      <c r="O179" s="32" t="s">
        <v>49</v>
      </c>
      <c r="P179" s="33" t="s">
        <v>50</v>
      </c>
      <c r="Q179" s="34">
        <v>0</v>
      </c>
      <c r="R179" s="16"/>
      <c r="S179" s="35" t="s">
        <v>51</v>
      </c>
      <c r="T179" s="35" t="s">
        <v>49</v>
      </c>
      <c r="U179" s="35" t="s">
        <v>51</v>
      </c>
      <c r="V179" s="35" t="s">
        <v>51</v>
      </c>
      <c r="W179" s="35" t="s">
        <v>49</v>
      </c>
      <c r="X179" s="36"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6"/>
        <v>277.55</v>
      </c>
      <c r="I180" s="29">
        <f t="shared" si="8"/>
        <v>263.88</v>
      </c>
      <c r="J180" s="29">
        <v>0.86</v>
      </c>
      <c r="K180" s="30">
        <v>13.67</v>
      </c>
      <c r="L180" s="30">
        <v>0</v>
      </c>
      <c r="M180" s="31">
        <f t="shared" si="7"/>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6"/>
        <v>261.22000000000003</v>
      </c>
      <c r="I181" s="29">
        <f t="shared" si="8"/>
        <v>255.22</v>
      </c>
      <c r="J181" s="29">
        <v>0.86</v>
      </c>
      <c r="K181" s="68">
        <v>0</v>
      </c>
      <c r="L181" s="30">
        <v>7.25</v>
      </c>
      <c r="M181" s="31">
        <f t="shared" si="7"/>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6"/>
        <v>288.58</v>
      </c>
      <c r="I182" s="29">
        <f t="shared" si="8"/>
        <v>274.90999999999997</v>
      </c>
      <c r="J182" s="29">
        <v>0.86</v>
      </c>
      <c r="K182" s="30">
        <v>13.67</v>
      </c>
      <c r="L182" s="30">
        <v>0</v>
      </c>
      <c r="M182" s="31">
        <f t="shared" si="7"/>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6"/>
        <v>291.76</v>
      </c>
      <c r="I183" s="29">
        <f t="shared" si="8"/>
        <v>269.08999999999997</v>
      </c>
      <c r="J183" s="29">
        <v>0.86</v>
      </c>
      <c r="K183" s="30">
        <v>13.67</v>
      </c>
      <c r="L183" s="30">
        <v>12</v>
      </c>
      <c r="M183" s="31">
        <f t="shared" si="7"/>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6"/>
        <v>282.32000000000005</v>
      </c>
      <c r="I184" s="29">
        <f t="shared" si="8"/>
        <v>259.90000000000003</v>
      </c>
      <c r="J184" s="29">
        <v>0.86</v>
      </c>
      <c r="K184" s="30">
        <v>13.67</v>
      </c>
      <c r="L184" s="30">
        <v>7.5</v>
      </c>
      <c r="M184" s="31">
        <f t="shared" si="7"/>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6"/>
        <v>293.84000000000003</v>
      </c>
      <c r="I185" s="29">
        <f t="shared" si="8"/>
        <v>263.67</v>
      </c>
      <c r="J185" s="29">
        <v>0.86</v>
      </c>
      <c r="K185" s="30">
        <v>13.67</v>
      </c>
      <c r="L185" s="30">
        <v>18.75</v>
      </c>
      <c r="M185" s="31">
        <f t="shared" si="7"/>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6"/>
        <v>303.27999999999997</v>
      </c>
      <c r="I186" s="29">
        <f t="shared" si="8"/>
        <v>273.85999999999996</v>
      </c>
      <c r="J186" s="29">
        <v>0.86</v>
      </c>
      <c r="K186" s="30">
        <v>13.67</v>
      </c>
      <c r="L186" s="30">
        <v>15.75</v>
      </c>
      <c r="M186" s="31">
        <f t="shared" si="7"/>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52">
        <v>4492200</v>
      </c>
      <c r="C187" s="52" t="s">
        <v>48</v>
      </c>
      <c r="D187" s="26">
        <v>256.43</v>
      </c>
      <c r="E187" s="26">
        <v>8.4499999999999993</v>
      </c>
      <c r="F187" s="53">
        <v>13.67</v>
      </c>
      <c r="G187" s="53">
        <v>6</v>
      </c>
      <c r="H187" s="28">
        <f t="shared" si="6"/>
        <v>284.55</v>
      </c>
      <c r="I187" s="29">
        <f t="shared" si="8"/>
        <v>264.88</v>
      </c>
      <c r="J187" s="29">
        <v>0.86</v>
      </c>
      <c r="K187" s="30">
        <v>13.67</v>
      </c>
      <c r="L187" s="30">
        <v>6</v>
      </c>
      <c r="M187" s="31">
        <f t="shared" si="7"/>
        <v>285.41000000000003</v>
      </c>
      <c r="N187" s="16"/>
      <c r="O187" s="32" t="s">
        <v>51</v>
      </c>
      <c r="P187" s="33">
        <v>2</v>
      </c>
      <c r="Q187" s="34">
        <v>6</v>
      </c>
      <c r="R187" s="16"/>
      <c r="S187" s="35" t="s">
        <v>51</v>
      </c>
      <c r="T187" s="35" t="s">
        <v>49</v>
      </c>
      <c r="U187" s="35" t="s">
        <v>49</v>
      </c>
      <c r="V187" s="35" t="s">
        <v>49</v>
      </c>
      <c r="W187" s="35" t="s">
        <v>51</v>
      </c>
      <c r="X187" s="36">
        <v>2</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48" t="s">
        <v>57</v>
      </c>
      <c r="BA187" s="48" t="s">
        <v>49</v>
      </c>
      <c r="BB187" s="49">
        <v>0</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6"/>
        <v>288.95</v>
      </c>
      <c r="I188" s="29">
        <f t="shared" si="8"/>
        <v>266.27999999999997</v>
      </c>
      <c r="J188" s="29">
        <v>0.86</v>
      </c>
      <c r="K188" s="30">
        <v>13.67</v>
      </c>
      <c r="L188" s="30">
        <v>12</v>
      </c>
      <c r="M188" s="31">
        <f t="shared" si="7"/>
        <v>292.81</v>
      </c>
      <c r="N188" s="16"/>
      <c r="O188" s="32" t="s">
        <v>51</v>
      </c>
      <c r="P188" s="33">
        <v>4</v>
      </c>
      <c r="Q188" s="34">
        <v>12</v>
      </c>
      <c r="R188" s="16"/>
      <c r="S188" s="35" t="s">
        <v>51</v>
      </c>
      <c r="T188" s="35" t="s">
        <v>49</v>
      </c>
      <c r="U188" s="35" t="s">
        <v>49</v>
      </c>
      <c r="V188" s="35" t="s">
        <v>49</v>
      </c>
      <c r="W188" s="35" t="s">
        <v>51</v>
      </c>
      <c r="X188" s="36">
        <v>4</v>
      </c>
      <c r="Y188" s="16"/>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6"/>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6"/>
        <v>267.98</v>
      </c>
      <c r="I189" s="29">
        <f t="shared" si="8"/>
        <v>258.23</v>
      </c>
      <c r="J189" s="29">
        <v>0.86</v>
      </c>
      <c r="K189" s="68">
        <v>0</v>
      </c>
      <c r="L189" s="30">
        <v>9</v>
      </c>
      <c r="M189" s="31">
        <f t="shared" si="7"/>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6"/>
        <v>290.51</v>
      </c>
      <c r="I190" s="29">
        <f t="shared" si="8"/>
        <v>266.33999999999997</v>
      </c>
      <c r="J190" s="29">
        <v>0.86</v>
      </c>
      <c r="K190" s="30">
        <v>13.67</v>
      </c>
      <c r="L190" s="30">
        <v>7.5</v>
      </c>
      <c r="M190" s="31">
        <f t="shared" si="7"/>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6"/>
        <v>294</v>
      </c>
      <c r="I191" s="29">
        <f t="shared" si="8"/>
        <v>274.33</v>
      </c>
      <c r="J191" s="29">
        <v>0.86</v>
      </c>
      <c r="K191" s="30">
        <v>13.67</v>
      </c>
      <c r="L191" s="30">
        <v>6</v>
      </c>
      <c r="M191" s="31">
        <f t="shared" si="7"/>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6"/>
        <v>287.61</v>
      </c>
      <c r="I192" s="29">
        <f t="shared" si="8"/>
        <v>264.94</v>
      </c>
      <c r="J192" s="29">
        <v>0.86</v>
      </c>
      <c r="K192" s="30">
        <v>13.67</v>
      </c>
      <c r="L192" s="30">
        <v>10.25</v>
      </c>
      <c r="M192" s="31">
        <f t="shared" si="7"/>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6"/>
        <v>308.45999999999998</v>
      </c>
      <c r="I193" s="29">
        <f t="shared" si="8"/>
        <v>278.28999999999996</v>
      </c>
      <c r="J193" s="29">
        <v>0.86</v>
      </c>
      <c r="K193" s="30">
        <v>13.67</v>
      </c>
      <c r="L193" s="30">
        <v>9</v>
      </c>
      <c r="M193" s="31">
        <f t="shared" si="7"/>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6"/>
        <v>281.21000000000004</v>
      </c>
      <c r="I194" s="29">
        <f t="shared" si="8"/>
        <v>261.54000000000002</v>
      </c>
      <c r="J194" s="29">
        <v>0.86</v>
      </c>
      <c r="K194" s="30">
        <v>13.67</v>
      </c>
      <c r="L194" s="30">
        <v>6</v>
      </c>
      <c r="M194" s="31">
        <f t="shared" si="7"/>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6"/>
        <v>262.51</v>
      </c>
      <c r="I195" s="29">
        <f t="shared" si="8"/>
        <v>242.84</v>
      </c>
      <c r="J195" s="29">
        <v>0.86</v>
      </c>
      <c r="K195" s="30">
        <v>13.67</v>
      </c>
      <c r="L195" s="30">
        <v>0</v>
      </c>
      <c r="M195" s="31">
        <f t="shared" si="7"/>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6"/>
        <v>308.51</v>
      </c>
      <c r="I196" s="29">
        <f t="shared" si="8"/>
        <v>277.58999999999997</v>
      </c>
      <c r="J196" s="29">
        <v>0.86</v>
      </c>
      <c r="K196" s="30">
        <v>13.67</v>
      </c>
      <c r="L196" s="30">
        <v>17.25</v>
      </c>
      <c r="M196" s="31">
        <f t="shared" si="7"/>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ref="H197:H261" si="9">SUM(D197:G197)</f>
        <v>299.20999999999998</v>
      </c>
      <c r="I197" s="29">
        <f t="shared" si="8"/>
        <v>274.28999999999996</v>
      </c>
      <c r="J197" s="29">
        <v>0.86</v>
      </c>
      <c r="K197" s="30">
        <v>13.67</v>
      </c>
      <c r="L197" s="30">
        <v>14.25</v>
      </c>
      <c r="M197" s="31">
        <f t="shared" ref="M197:M261" si="10">SUM(I197:L197)</f>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9"/>
        <v>284.87</v>
      </c>
      <c r="I198" s="29">
        <f t="shared" ref="I198:I262" si="11">D198+E198</f>
        <v>262.2</v>
      </c>
      <c r="J198" s="29">
        <v>0.86</v>
      </c>
      <c r="K198" s="30">
        <v>13.67</v>
      </c>
      <c r="L198" s="30">
        <v>14.75</v>
      </c>
      <c r="M198" s="31">
        <f t="shared" si="10"/>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9"/>
        <v>273.82</v>
      </c>
      <c r="I199" s="29">
        <f t="shared" si="11"/>
        <v>254.15</v>
      </c>
      <c r="J199" s="29">
        <v>0.86</v>
      </c>
      <c r="K199" s="30">
        <v>13.67</v>
      </c>
      <c r="L199" s="30">
        <v>0</v>
      </c>
      <c r="M199" s="31">
        <f t="shared" si="10"/>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9"/>
        <v>268.02999999999997</v>
      </c>
      <c r="I200" s="29">
        <f t="shared" si="11"/>
        <v>251.35999999999999</v>
      </c>
      <c r="J200" s="29">
        <v>0.86</v>
      </c>
      <c r="K200" s="30">
        <v>13.67</v>
      </c>
      <c r="L200" s="30">
        <v>3</v>
      </c>
      <c r="M200" s="31">
        <f t="shared" si="10"/>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9"/>
        <v>294.31</v>
      </c>
      <c r="I201" s="29">
        <f t="shared" si="11"/>
        <v>276.39</v>
      </c>
      <c r="J201" s="29">
        <v>0.86</v>
      </c>
      <c r="K201" s="30">
        <v>13.67</v>
      </c>
      <c r="L201" s="30">
        <v>9</v>
      </c>
      <c r="M201" s="31">
        <f t="shared" si="10"/>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9"/>
        <v>264.31</v>
      </c>
      <c r="I202" s="29">
        <f t="shared" si="11"/>
        <v>244.64</v>
      </c>
      <c r="J202" s="29">
        <v>0.86</v>
      </c>
      <c r="K202" s="30">
        <v>13.67</v>
      </c>
      <c r="L202" s="30">
        <v>12</v>
      </c>
      <c r="M202" s="31">
        <f t="shared" si="10"/>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9"/>
        <v>290.44</v>
      </c>
      <c r="I203" s="29">
        <f t="shared" si="11"/>
        <v>270.02</v>
      </c>
      <c r="J203" s="29">
        <v>0.86</v>
      </c>
      <c r="K203" s="30">
        <v>13.67</v>
      </c>
      <c r="L203" s="30">
        <v>3</v>
      </c>
      <c r="M203" s="31">
        <f t="shared" si="10"/>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9"/>
        <v>294.10000000000002</v>
      </c>
      <c r="I204" s="29">
        <f t="shared" si="11"/>
        <v>261.18</v>
      </c>
      <c r="J204" s="29">
        <v>0.86</v>
      </c>
      <c r="K204" s="30">
        <v>13.67</v>
      </c>
      <c r="L204" s="30">
        <v>13.5</v>
      </c>
      <c r="M204" s="31">
        <f t="shared" si="10"/>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9"/>
        <v>253.23</v>
      </c>
      <c r="I205" s="29">
        <f t="shared" si="11"/>
        <v>241.48</v>
      </c>
      <c r="J205" s="29">
        <v>0.86</v>
      </c>
      <c r="K205" s="68">
        <v>0</v>
      </c>
      <c r="L205" s="30">
        <v>0</v>
      </c>
      <c r="M205" s="31">
        <f t="shared" si="10"/>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9"/>
        <v>256.45</v>
      </c>
      <c r="I206" s="29">
        <f t="shared" si="11"/>
        <v>242.78</v>
      </c>
      <c r="J206" s="29">
        <v>0.86</v>
      </c>
      <c r="K206" s="30">
        <v>13.67</v>
      </c>
      <c r="L206" s="30">
        <v>3</v>
      </c>
      <c r="M206" s="31">
        <f t="shared" si="10"/>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9"/>
        <v>256.57</v>
      </c>
      <c r="I207" s="29">
        <f t="shared" si="11"/>
        <v>242.9</v>
      </c>
      <c r="J207" s="29">
        <v>0.86</v>
      </c>
      <c r="K207" s="30">
        <v>13.67</v>
      </c>
      <c r="L207" s="30">
        <v>0</v>
      </c>
      <c r="M207" s="31">
        <f t="shared" si="10"/>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9"/>
        <v>280.87</v>
      </c>
      <c r="I208" s="29">
        <f t="shared" si="11"/>
        <v>265.12</v>
      </c>
      <c r="J208" s="29">
        <v>0.86</v>
      </c>
      <c r="K208" s="68">
        <v>0</v>
      </c>
      <c r="L208" s="30">
        <v>6.75</v>
      </c>
      <c r="M208" s="31">
        <f t="shared" si="10"/>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9"/>
        <v>263.2</v>
      </c>
      <c r="I209" s="29">
        <f t="shared" si="11"/>
        <v>249.53</v>
      </c>
      <c r="J209" s="29">
        <v>0.86</v>
      </c>
      <c r="K209" s="30">
        <v>13.67</v>
      </c>
      <c r="L209" s="30">
        <v>0</v>
      </c>
      <c r="M209" s="31">
        <f t="shared" si="10"/>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SUM(D210:G210)</f>
        <v>292.56</v>
      </c>
      <c r="I210" s="29">
        <f>D210+E210</f>
        <v>271.39</v>
      </c>
      <c r="J210" s="29">
        <v>0.86</v>
      </c>
      <c r="K210" s="30">
        <v>13.67</v>
      </c>
      <c r="L210" s="30">
        <v>12</v>
      </c>
      <c r="M210" s="31">
        <f>SUM(I210:L210)</f>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9"/>
        <v>272.73</v>
      </c>
      <c r="I211" s="29">
        <f t="shared" si="11"/>
        <v>259.06</v>
      </c>
      <c r="J211" s="29">
        <v>0.86</v>
      </c>
      <c r="K211" s="30">
        <v>13.67</v>
      </c>
      <c r="L211" s="30">
        <v>0</v>
      </c>
      <c r="M211" s="31">
        <f t="shared" si="10"/>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52">
        <v>4506502</v>
      </c>
      <c r="C212" s="52" t="s">
        <v>48</v>
      </c>
      <c r="D212" s="26">
        <v>250.33</v>
      </c>
      <c r="E212" s="26">
        <v>8.4499999999999993</v>
      </c>
      <c r="F212" s="53">
        <v>13.67</v>
      </c>
      <c r="G212" s="53">
        <v>6</v>
      </c>
      <c r="H212" s="28">
        <f t="shared" si="9"/>
        <v>278.45000000000005</v>
      </c>
      <c r="I212" s="29">
        <f t="shared" si="11"/>
        <v>258.78000000000003</v>
      </c>
      <c r="J212" s="29">
        <v>0.86</v>
      </c>
      <c r="K212" s="30">
        <v>13.67</v>
      </c>
      <c r="L212" s="30">
        <v>6</v>
      </c>
      <c r="M212" s="31">
        <f t="shared" si="10"/>
        <v>279.31000000000006</v>
      </c>
      <c r="N212" s="16"/>
      <c r="O212" s="32" t="s">
        <v>51</v>
      </c>
      <c r="P212" s="33">
        <v>2</v>
      </c>
      <c r="Q212" s="34">
        <v>6</v>
      </c>
      <c r="R212" s="16"/>
      <c r="S212" s="35" t="s">
        <v>51</v>
      </c>
      <c r="T212" s="35" t="s">
        <v>49</v>
      </c>
      <c r="U212" s="35" t="s">
        <v>49</v>
      </c>
      <c r="V212" s="35" t="s">
        <v>49</v>
      </c>
      <c r="W212" s="35" t="s">
        <v>51</v>
      </c>
      <c r="X212" s="36">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48" t="s">
        <v>57</v>
      </c>
      <c r="BA212" s="48" t="s">
        <v>49</v>
      </c>
      <c r="BB212" s="49">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9"/>
        <v>286.7</v>
      </c>
      <c r="I213" s="29">
        <f t="shared" si="11"/>
        <v>273.02999999999997</v>
      </c>
      <c r="J213" s="29">
        <v>0.86</v>
      </c>
      <c r="K213" s="30">
        <v>13.67</v>
      </c>
      <c r="L213" s="30">
        <v>6</v>
      </c>
      <c r="M213" s="31">
        <f t="shared" si="10"/>
        <v>293.56</v>
      </c>
      <c r="N213" s="16"/>
      <c r="O213" s="32" t="s">
        <v>51</v>
      </c>
      <c r="P213" s="33">
        <v>2</v>
      </c>
      <c r="Q213" s="34">
        <v>6</v>
      </c>
      <c r="R213" s="16"/>
      <c r="S213" s="35" t="s">
        <v>51</v>
      </c>
      <c r="T213" s="35" t="s">
        <v>49</v>
      </c>
      <c r="U213" s="35" t="s">
        <v>49</v>
      </c>
      <c r="V213" s="35" t="s">
        <v>49</v>
      </c>
      <c r="W213" s="35" t="s">
        <v>51</v>
      </c>
      <c r="X213" s="36">
        <v>2</v>
      </c>
      <c r="Y213" s="16"/>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6"/>
      <c r="AZ213" s="48">
        <v>0.98</v>
      </c>
      <c r="BA213" s="48" t="s">
        <v>51</v>
      </c>
      <c r="BB213" s="49">
        <v>3</v>
      </c>
      <c r="BC213" s="16"/>
      <c r="BD213" s="50"/>
    </row>
    <row r="214" spans="1:56" ht="15.6" customHeight="1" thickBot="1" x14ac:dyDescent="0.35">
      <c r="A214" s="51" t="s">
        <v>265</v>
      </c>
      <c r="B214" s="52">
        <v>4464401</v>
      </c>
      <c r="C214" s="52" t="s">
        <v>48</v>
      </c>
      <c r="D214" s="26">
        <v>243.9</v>
      </c>
      <c r="E214" s="26">
        <v>8.4499999999999993</v>
      </c>
      <c r="F214" s="53">
        <v>13.67</v>
      </c>
      <c r="G214" s="53">
        <v>9</v>
      </c>
      <c r="H214" s="28">
        <f t="shared" si="9"/>
        <v>275.02</v>
      </c>
      <c r="I214" s="29">
        <f t="shared" si="11"/>
        <v>252.35</v>
      </c>
      <c r="J214" s="29">
        <v>0.86</v>
      </c>
      <c r="K214" s="30">
        <v>13.67</v>
      </c>
      <c r="L214" s="30">
        <v>6</v>
      </c>
      <c r="M214" s="31">
        <f t="shared" si="10"/>
        <v>272.88</v>
      </c>
      <c r="N214" s="16"/>
      <c r="O214" s="32" t="s">
        <v>51</v>
      </c>
      <c r="P214" s="33">
        <v>2</v>
      </c>
      <c r="Q214" s="34">
        <v>6</v>
      </c>
      <c r="R214" s="16"/>
      <c r="S214" s="35" t="s">
        <v>51</v>
      </c>
      <c r="T214" s="35" t="s">
        <v>49</v>
      </c>
      <c r="U214" s="35" t="s">
        <v>49</v>
      </c>
      <c r="V214" s="35" t="s">
        <v>49</v>
      </c>
      <c r="W214" s="35" t="s">
        <v>51</v>
      </c>
      <c r="X214" s="36">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48" t="s">
        <v>57</v>
      </c>
      <c r="BA214" s="48" t="s">
        <v>49</v>
      </c>
      <c r="BB214" s="49">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9"/>
        <v>286.72000000000003</v>
      </c>
      <c r="I215" s="29">
        <f t="shared" si="11"/>
        <v>262.55</v>
      </c>
      <c r="J215" s="29">
        <v>0.86</v>
      </c>
      <c r="K215" s="30">
        <v>13.67</v>
      </c>
      <c r="L215" s="30">
        <v>12</v>
      </c>
      <c r="M215" s="31">
        <f t="shared" si="10"/>
        <v>289.08000000000004</v>
      </c>
      <c r="N215" s="16"/>
      <c r="O215" s="32" t="s">
        <v>51</v>
      </c>
      <c r="P215" s="33">
        <v>4</v>
      </c>
      <c r="Q215" s="34">
        <v>12</v>
      </c>
      <c r="R215" s="16"/>
      <c r="S215" s="35" t="s">
        <v>51</v>
      </c>
      <c r="T215" s="35" t="s">
        <v>49</v>
      </c>
      <c r="U215" s="35" t="s">
        <v>49</v>
      </c>
      <c r="V215" s="35" t="s">
        <v>49</v>
      </c>
      <c r="W215" s="35" t="s">
        <v>51</v>
      </c>
      <c r="X215" s="36">
        <v>4</v>
      </c>
      <c r="Y215" s="16"/>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6"/>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9"/>
        <v>276.98</v>
      </c>
      <c r="I216" s="29">
        <f t="shared" si="11"/>
        <v>263.31</v>
      </c>
      <c r="J216" s="29">
        <v>0.86</v>
      </c>
      <c r="K216" s="30">
        <v>13.67</v>
      </c>
      <c r="L216" s="30">
        <v>0</v>
      </c>
      <c r="M216" s="31">
        <f t="shared" si="10"/>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51" t="s">
        <v>266</v>
      </c>
      <c r="B217" s="52">
        <v>4466101</v>
      </c>
      <c r="C217" s="52" t="s">
        <v>48</v>
      </c>
      <c r="D217" s="26">
        <v>253.15</v>
      </c>
      <c r="E217" s="26">
        <v>8.4499999999999993</v>
      </c>
      <c r="F217" s="53">
        <v>13.67</v>
      </c>
      <c r="G217" s="53">
        <v>9.75</v>
      </c>
      <c r="H217" s="28">
        <f t="shared" si="9"/>
        <v>285.02000000000004</v>
      </c>
      <c r="I217" s="29">
        <f t="shared" si="11"/>
        <v>261.60000000000002</v>
      </c>
      <c r="J217" s="29">
        <v>0.86</v>
      </c>
      <c r="K217" s="30">
        <v>13.67</v>
      </c>
      <c r="L217" s="30">
        <v>15.75</v>
      </c>
      <c r="M217" s="31">
        <f t="shared" si="10"/>
        <v>291.88000000000005</v>
      </c>
      <c r="N217" s="16"/>
      <c r="O217" s="32" t="s">
        <v>51</v>
      </c>
      <c r="P217" s="33">
        <v>4</v>
      </c>
      <c r="Q217" s="34">
        <v>15.75</v>
      </c>
      <c r="R217" s="16"/>
      <c r="S217" s="35" t="s">
        <v>51</v>
      </c>
      <c r="T217" s="35" t="s">
        <v>49</v>
      </c>
      <c r="U217" s="35" t="s">
        <v>49</v>
      </c>
      <c r="V217" s="35" t="s">
        <v>49</v>
      </c>
      <c r="W217" s="35" t="s">
        <v>51</v>
      </c>
      <c r="X217" s="36">
        <v>4</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51" t="s">
        <v>267</v>
      </c>
      <c r="B218" s="52">
        <v>6329209</v>
      </c>
      <c r="C218" s="52" t="s">
        <v>48</v>
      </c>
      <c r="D218" s="26">
        <v>259.13</v>
      </c>
      <c r="E218" s="26">
        <v>8.4499999999999993</v>
      </c>
      <c r="F218" s="53">
        <v>13.67</v>
      </c>
      <c r="G218" s="53">
        <v>23.25</v>
      </c>
      <c r="H218" s="28">
        <f t="shared" si="9"/>
        <v>304.5</v>
      </c>
      <c r="I218" s="29">
        <f t="shared" si="11"/>
        <v>267.58</v>
      </c>
      <c r="J218" s="29">
        <v>0.86</v>
      </c>
      <c r="K218" s="30">
        <v>13.67</v>
      </c>
      <c r="L218" s="30">
        <v>0</v>
      </c>
      <c r="M218" s="31">
        <f t="shared" si="10"/>
        <v>282.11</v>
      </c>
      <c r="N218" s="16"/>
      <c r="O218" s="32" t="s">
        <v>49</v>
      </c>
      <c r="P218" s="33" t="s">
        <v>50</v>
      </c>
      <c r="Q218" s="34">
        <v>0</v>
      </c>
      <c r="R218" s="16"/>
      <c r="S218" s="35" t="s">
        <v>51</v>
      </c>
      <c r="T218" s="35" t="s">
        <v>49</v>
      </c>
      <c r="U218" s="35" t="s">
        <v>49</v>
      </c>
      <c r="V218" s="35" t="s">
        <v>51</v>
      </c>
      <c r="W218" s="35" t="s">
        <v>49</v>
      </c>
      <c r="X218" s="36" t="s">
        <v>50</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245">
        <v>1036408</v>
      </c>
      <c r="C219" s="57" t="s">
        <v>48</v>
      </c>
      <c r="D219" s="26">
        <v>251.88000000000002</v>
      </c>
      <c r="E219" s="26">
        <v>8.4499999999999993</v>
      </c>
      <c r="F219" s="53">
        <v>13.67</v>
      </c>
      <c r="G219" s="53">
        <v>3</v>
      </c>
      <c r="H219" s="28">
        <f>SUM(D219:G219)</f>
        <v>277.00000000000006</v>
      </c>
      <c r="I219" s="29">
        <f>D219+E219</f>
        <v>260.33000000000004</v>
      </c>
      <c r="J219" s="29">
        <v>0.86</v>
      </c>
      <c r="K219" s="30">
        <v>13.67</v>
      </c>
      <c r="L219" s="30">
        <v>0</v>
      </c>
      <c r="M219" s="31">
        <f>SUM(I219:L219)</f>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62" t="s">
        <v>268</v>
      </c>
      <c r="B220" s="52">
        <v>4466209</v>
      </c>
      <c r="C220" s="52" t="s">
        <v>48</v>
      </c>
      <c r="D220" s="26">
        <v>234.33</v>
      </c>
      <c r="E220" s="26">
        <v>8.4499999999999993</v>
      </c>
      <c r="F220" s="53">
        <v>13.67</v>
      </c>
      <c r="G220" s="53">
        <v>0</v>
      </c>
      <c r="H220" s="28">
        <f t="shared" si="9"/>
        <v>256.45</v>
      </c>
      <c r="I220" s="29">
        <f t="shared" si="11"/>
        <v>242.78</v>
      </c>
      <c r="J220" s="29">
        <v>0.86</v>
      </c>
      <c r="K220" s="30">
        <v>13.67</v>
      </c>
      <c r="L220" s="30">
        <v>0</v>
      </c>
      <c r="M220" s="31">
        <f t="shared" si="10"/>
        <v>257.31</v>
      </c>
      <c r="N220" s="16"/>
      <c r="O220" s="32" t="s">
        <v>49</v>
      </c>
      <c r="P220" s="33" t="s">
        <v>50</v>
      </c>
      <c r="Q220" s="34">
        <v>0</v>
      </c>
      <c r="R220" s="16"/>
      <c r="S220" s="35" t="s">
        <v>49</v>
      </c>
      <c r="T220" s="35" t="s">
        <v>49</v>
      </c>
      <c r="U220" s="35" t="s">
        <v>51</v>
      </c>
      <c r="V220" s="35" t="s">
        <v>51</v>
      </c>
      <c r="W220" s="35" t="s">
        <v>49</v>
      </c>
      <c r="X220" s="36"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9"/>
        <v>296.38</v>
      </c>
      <c r="I221" s="29">
        <f t="shared" si="11"/>
        <v>267.70999999999998</v>
      </c>
      <c r="J221" s="29">
        <v>0.86</v>
      </c>
      <c r="K221" s="30">
        <v>13.67</v>
      </c>
      <c r="L221" s="30">
        <v>3</v>
      </c>
      <c r="M221" s="31">
        <f t="shared" si="10"/>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9"/>
        <v>310.91999999999996</v>
      </c>
      <c r="I222" s="29">
        <f t="shared" si="11"/>
        <v>297.24999999999994</v>
      </c>
      <c r="J222" s="29">
        <v>0.86</v>
      </c>
      <c r="K222" s="30">
        <v>13.67</v>
      </c>
      <c r="L222" s="30">
        <v>0</v>
      </c>
      <c r="M222" s="31">
        <f t="shared" si="10"/>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9"/>
        <v>272.73</v>
      </c>
      <c r="I223" s="29">
        <f t="shared" si="11"/>
        <v>254.81</v>
      </c>
      <c r="J223" s="29">
        <v>0.86</v>
      </c>
      <c r="K223" s="30">
        <v>13.67</v>
      </c>
      <c r="L223" s="30">
        <v>3</v>
      </c>
      <c r="M223" s="31">
        <f t="shared" si="10"/>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56" t="s">
        <v>272</v>
      </c>
      <c r="B224" s="25">
        <v>1006827</v>
      </c>
      <c r="C224" s="57" t="s">
        <v>48</v>
      </c>
      <c r="D224" s="26">
        <v>259.89</v>
      </c>
      <c r="E224" s="26">
        <v>8.4499999999999993</v>
      </c>
      <c r="F224" s="58">
        <v>13.67</v>
      </c>
      <c r="G224" s="53">
        <v>7.5</v>
      </c>
      <c r="H224" s="28">
        <f t="shared" si="9"/>
        <v>289.51</v>
      </c>
      <c r="I224" s="29">
        <f t="shared" si="11"/>
        <v>268.33999999999997</v>
      </c>
      <c r="J224" s="29">
        <v>0.86</v>
      </c>
      <c r="K224" s="30">
        <v>13.67</v>
      </c>
      <c r="L224" s="30">
        <v>0</v>
      </c>
      <c r="M224" s="31">
        <f t="shared" si="10"/>
        <v>282.87</v>
      </c>
      <c r="N224" s="16"/>
      <c r="O224" s="32" t="s">
        <v>49</v>
      </c>
      <c r="P224" s="33" t="s">
        <v>50</v>
      </c>
      <c r="Q224" s="34">
        <v>0</v>
      </c>
      <c r="R224" s="16"/>
      <c r="S224" s="35" t="s">
        <v>51</v>
      </c>
      <c r="T224" s="35" t="s">
        <v>49</v>
      </c>
      <c r="U224" s="35" t="s">
        <v>49</v>
      </c>
      <c r="V224" s="35" t="s">
        <v>51</v>
      </c>
      <c r="W224" s="35" t="s">
        <v>49</v>
      </c>
      <c r="X224" s="36" t="s">
        <v>50</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9"/>
        <v>256.51</v>
      </c>
      <c r="I225" s="29">
        <f t="shared" si="11"/>
        <v>242.84</v>
      </c>
      <c r="J225" s="29">
        <v>0.86</v>
      </c>
      <c r="K225" s="30">
        <v>13.67</v>
      </c>
      <c r="L225" s="30">
        <v>0</v>
      </c>
      <c r="M225" s="31">
        <f t="shared" si="10"/>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9"/>
        <v>291.39999999999998</v>
      </c>
      <c r="I226" s="29">
        <f t="shared" si="11"/>
        <v>277.72999999999996</v>
      </c>
      <c r="J226" s="29">
        <v>0.86</v>
      </c>
      <c r="K226" s="30">
        <v>13.67</v>
      </c>
      <c r="L226" s="30">
        <v>4.5</v>
      </c>
      <c r="M226" s="31">
        <f t="shared" si="10"/>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9"/>
        <v>278.77</v>
      </c>
      <c r="I227" s="29">
        <f t="shared" si="11"/>
        <v>255.35</v>
      </c>
      <c r="J227" s="29">
        <v>0.86</v>
      </c>
      <c r="K227" s="30">
        <v>13.67</v>
      </c>
      <c r="L227" s="30">
        <v>15.75</v>
      </c>
      <c r="M227" s="31">
        <f t="shared" si="10"/>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51" t="s">
        <v>276</v>
      </c>
      <c r="B228" s="52">
        <v>605174</v>
      </c>
      <c r="C228" s="52" t="s">
        <v>48</v>
      </c>
      <c r="D228" s="26">
        <v>255.45000000000002</v>
      </c>
      <c r="E228" s="26">
        <v>8.4499999999999993</v>
      </c>
      <c r="F228" s="53">
        <v>13.67</v>
      </c>
      <c r="G228" s="53">
        <v>0</v>
      </c>
      <c r="H228" s="28">
        <f t="shared" si="9"/>
        <v>277.57000000000005</v>
      </c>
      <c r="I228" s="29">
        <f t="shared" si="11"/>
        <v>263.90000000000003</v>
      </c>
      <c r="J228" s="29">
        <v>0.86</v>
      </c>
      <c r="K228" s="30">
        <v>13.67</v>
      </c>
      <c r="L228" s="30">
        <v>0</v>
      </c>
      <c r="M228" s="31">
        <f t="shared" si="10"/>
        <v>278.43000000000006</v>
      </c>
      <c r="N228" s="16"/>
      <c r="O228" s="32" t="s">
        <v>49</v>
      </c>
      <c r="P228" s="33" t="s">
        <v>50</v>
      </c>
      <c r="Q228" s="34">
        <v>0</v>
      </c>
      <c r="R228" s="16"/>
      <c r="S228" s="35" t="s">
        <v>51</v>
      </c>
      <c r="T228" s="35" t="s">
        <v>49</v>
      </c>
      <c r="U228" s="35" t="s">
        <v>51</v>
      </c>
      <c r="V228" s="35" t="s">
        <v>49</v>
      </c>
      <c r="W228" s="35" t="s">
        <v>49</v>
      </c>
      <c r="X228" s="36"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9"/>
        <v>281.87</v>
      </c>
      <c r="I229" s="29">
        <f t="shared" si="11"/>
        <v>268.2</v>
      </c>
      <c r="J229" s="29">
        <v>0.86</v>
      </c>
      <c r="K229" s="30">
        <v>13.67</v>
      </c>
      <c r="L229" s="30">
        <v>0</v>
      </c>
      <c r="M229" s="31">
        <f t="shared" si="10"/>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9"/>
        <v>277.91000000000003</v>
      </c>
      <c r="I230" s="29">
        <f t="shared" si="11"/>
        <v>264.24</v>
      </c>
      <c r="J230" s="29">
        <v>0.86</v>
      </c>
      <c r="K230" s="30">
        <v>13.67</v>
      </c>
      <c r="L230" s="30">
        <v>6</v>
      </c>
      <c r="M230" s="31">
        <f t="shared" si="10"/>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9"/>
        <v>262.34000000000003</v>
      </c>
      <c r="I231" s="29">
        <f t="shared" si="11"/>
        <v>253.34</v>
      </c>
      <c r="J231" s="29">
        <v>0.86</v>
      </c>
      <c r="K231" s="68">
        <v>0</v>
      </c>
      <c r="L231" s="30">
        <v>9</v>
      </c>
      <c r="M231" s="31">
        <f t="shared" si="10"/>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9"/>
        <v>285.19</v>
      </c>
      <c r="I232" s="29">
        <f t="shared" si="11"/>
        <v>255.77</v>
      </c>
      <c r="J232" s="29">
        <v>0.86</v>
      </c>
      <c r="K232" s="30">
        <v>13.67</v>
      </c>
      <c r="L232" s="30">
        <v>23.25</v>
      </c>
      <c r="M232" s="31">
        <f t="shared" si="10"/>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9"/>
        <v>257.13</v>
      </c>
      <c r="I233" s="29">
        <f t="shared" si="11"/>
        <v>257.13</v>
      </c>
      <c r="J233" s="29">
        <v>0.86</v>
      </c>
      <c r="K233" s="68">
        <v>0</v>
      </c>
      <c r="L233" s="30">
        <v>0</v>
      </c>
      <c r="M233" s="31">
        <f t="shared" si="10"/>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9"/>
        <v>264.93</v>
      </c>
      <c r="I234" s="29">
        <f t="shared" si="11"/>
        <v>248.26</v>
      </c>
      <c r="J234" s="29">
        <v>0.86</v>
      </c>
      <c r="K234" s="30">
        <v>13.67</v>
      </c>
      <c r="L234" s="30">
        <v>0</v>
      </c>
      <c r="M234" s="31">
        <f t="shared" si="10"/>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si="9"/>
        <v>282.16000000000003</v>
      </c>
      <c r="I235" s="29">
        <f t="shared" si="11"/>
        <v>265.49</v>
      </c>
      <c r="J235" s="29">
        <v>0.86</v>
      </c>
      <c r="K235" s="30">
        <v>13.67</v>
      </c>
      <c r="L235" s="30">
        <v>9</v>
      </c>
      <c r="M235" s="31">
        <f t="shared" si="10"/>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9"/>
        <v>284.39000000000004</v>
      </c>
      <c r="I236" s="29">
        <f t="shared" si="11"/>
        <v>260.47000000000003</v>
      </c>
      <c r="J236" s="29">
        <v>0.86</v>
      </c>
      <c r="K236" s="30">
        <v>13.67</v>
      </c>
      <c r="L236" s="30">
        <v>12</v>
      </c>
      <c r="M236" s="31">
        <f t="shared" si="10"/>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9"/>
        <v>286.16000000000003</v>
      </c>
      <c r="I237" s="29">
        <f t="shared" si="11"/>
        <v>266.49</v>
      </c>
      <c r="J237" s="29">
        <v>0.86</v>
      </c>
      <c r="K237" s="30">
        <v>13.67</v>
      </c>
      <c r="L237" s="30">
        <v>11.75</v>
      </c>
      <c r="M237" s="31">
        <f t="shared" si="10"/>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9"/>
        <v>282.66000000000003</v>
      </c>
      <c r="I238" s="29">
        <f t="shared" si="11"/>
        <v>259.99</v>
      </c>
      <c r="J238" s="29">
        <v>0.86</v>
      </c>
      <c r="K238" s="30">
        <v>13.67</v>
      </c>
      <c r="L238" s="30">
        <v>9</v>
      </c>
      <c r="M238" s="31">
        <f t="shared" si="10"/>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9"/>
        <v>260.81</v>
      </c>
      <c r="I239" s="29">
        <f t="shared" si="11"/>
        <v>247.14</v>
      </c>
      <c r="J239" s="29">
        <v>0.86</v>
      </c>
      <c r="K239" s="30">
        <v>13.67</v>
      </c>
      <c r="L239" s="30">
        <v>0</v>
      </c>
      <c r="M239" s="31">
        <f t="shared" si="10"/>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9"/>
        <v>278.69</v>
      </c>
      <c r="I240" s="29">
        <f t="shared" si="11"/>
        <v>265.02</v>
      </c>
      <c r="J240" s="29">
        <v>0.86</v>
      </c>
      <c r="K240" s="30">
        <v>13.67</v>
      </c>
      <c r="L240" s="30">
        <v>9</v>
      </c>
      <c r="M240" s="31">
        <f t="shared" si="10"/>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9"/>
        <v>301.31</v>
      </c>
      <c r="I241" s="29">
        <f t="shared" si="11"/>
        <v>270.39</v>
      </c>
      <c r="J241" s="29">
        <v>0.86</v>
      </c>
      <c r="K241" s="30">
        <v>13.67</v>
      </c>
      <c r="L241" s="30">
        <v>20.25</v>
      </c>
      <c r="M241" s="31">
        <f t="shared" si="10"/>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9"/>
        <v>272.05</v>
      </c>
      <c r="I242" s="29">
        <f t="shared" si="11"/>
        <v>258.38</v>
      </c>
      <c r="J242" s="29">
        <v>0.86</v>
      </c>
      <c r="K242" s="30">
        <v>13.67</v>
      </c>
      <c r="L242" s="30">
        <v>6</v>
      </c>
      <c r="M242" s="31">
        <f t="shared" si="10"/>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9"/>
        <v>276.64000000000004</v>
      </c>
      <c r="I243" s="29">
        <f t="shared" si="11"/>
        <v>262.97000000000003</v>
      </c>
      <c r="J243" s="29">
        <v>0.86</v>
      </c>
      <c r="K243" s="30">
        <v>13.67</v>
      </c>
      <c r="L243" s="30">
        <v>12.75</v>
      </c>
      <c r="M243" s="31">
        <f t="shared" si="10"/>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9"/>
        <v>301.27</v>
      </c>
      <c r="I244" s="29">
        <f t="shared" si="11"/>
        <v>275.84999999999997</v>
      </c>
      <c r="J244" s="29">
        <v>0.86</v>
      </c>
      <c r="K244" s="30">
        <v>13.67</v>
      </c>
      <c r="L244" s="30">
        <v>6</v>
      </c>
      <c r="M244" s="31">
        <f t="shared" si="10"/>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9"/>
        <v>271.14</v>
      </c>
      <c r="I245" s="29">
        <f t="shared" si="11"/>
        <v>248.47</v>
      </c>
      <c r="J245" s="29">
        <v>0.86</v>
      </c>
      <c r="K245" s="30">
        <v>13.67</v>
      </c>
      <c r="L245" s="30">
        <v>0</v>
      </c>
      <c r="M245" s="31">
        <f t="shared" si="10"/>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9"/>
        <v>280.00000000000006</v>
      </c>
      <c r="I246" s="29">
        <f t="shared" si="11"/>
        <v>260.33000000000004</v>
      </c>
      <c r="J246" s="29">
        <v>0.86</v>
      </c>
      <c r="K246" s="30">
        <v>13.67</v>
      </c>
      <c r="L246" s="30">
        <v>9</v>
      </c>
      <c r="M246" s="31">
        <f t="shared" si="10"/>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9"/>
        <v>279.42</v>
      </c>
      <c r="I247" s="29">
        <f t="shared" si="11"/>
        <v>250</v>
      </c>
      <c r="J247" s="29">
        <v>0.86</v>
      </c>
      <c r="K247" s="30">
        <v>13.67</v>
      </c>
      <c r="L247" s="30">
        <v>13.5</v>
      </c>
      <c r="M247" s="31">
        <f t="shared" si="10"/>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9"/>
        <v>270.89</v>
      </c>
      <c r="I248" s="29">
        <f t="shared" si="11"/>
        <v>251.22</v>
      </c>
      <c r="J248" s="29">
        <v>0.86</v>
      </c>
      <c r="K248" s="30">
        <v>13.67</v>
      </c>
      <c r="L248" s="30">
        <v>6</v>
      </c>
      <c r="M248" s="31">
        <f t="shared" si="10"/>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9"/>
        <v>284.14999999999998</v>
      </c>
      <c r="I249" s="29">
        <f t="shared" si="11"/>
        <v>264.47999999999996</v>
      </c>
      <c r="J249" s="29">
        <v>0.86</v>
      </c>
      <c r="K249" s="30">
        <v>13.67</v>
      </c>
      <c r="L249" s="30">
        <v>9</v>
      </c>
      <c r="M249" s="31">
        <f t="shared" si="10"/>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9"/>
        <v>282.48</v>
      </c>
      <c r="I250" s="29">
        <f t="shared" si="11"/>
        <v>262.81</v>
      </c>
      <c r="J250" s="29">
        <v>0.86</v>
      </c>
      <c r="K250" s="30">
        <v>13.67</v>
      </c>
      <c r="L250" s="30">
        <v>9</v>
      </c>
      <c r="M250" s="31">
        <f t="shared" si="10"/>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9"/>
        <v>277.88</v>
      </c>
      <c r="I251" s="29">
        <f t="shared" si="11"/>
        <v>255.21</v>
      </c>
      <c r="J251" s="29">
        <v>0.86</v>
      </c>
      <c r="K251" s="30">
        <v>13.67</v>
      </c>
      <c r="L251" s="30">
        <v>9</v>
      </c>
      <c r="M251" s="31">
        <f t="shared" si="10"/>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9"/>
        <v>290.20999999999998</v>
      </c>
      <c r="I252" s="29">
        <f t="shared" si="11"/>
        <v>267.53999999999996</v>
      </c>
      <c r="J252" s="29">
        <v>0.86</v>
      </c>
      <c r="K252" s="30">
        <v>13.67</v>
      </c>
      <c r="L252" s="30">
        <v>6</v>
      </c>
      <c r="M252" s="31">
        <f t="shared" si="10"/>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9"/>
        <v>270.92</v>
      </c>
      <c r="I253" s="29">
        <f t="shared" si="11"/>
        <v>245.25</v>
      </c>
      <c r="J253" s="29">
        <v>0.86</v>
      </c>
      <c r="K253" s="30">
        <v>13.67</v>
      </c>
      <c r="L253" s="30">
        <v>7.25</v>
      </c>
      <c r="M253" s="31">
        <f t="shared" si="10"/>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9"/>
        <v>286.17</v>
      </c>
      <c r="I254" s="29">
        <f t="shared" si="11"/>
        <v>263.5</v>
      </c>
      <c r="J254" s="29">
        <v>0.86</v>
      </c>
      <c r="K254" s="30">
        <v>13.67</v>
      </c>
      <c r="L254" s="30">
        <v>12</v>
      </c>
      <c r="M254" s="31">
        <f t="shared" si="10"/>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118" t="s">
        <v>303</v>
      </c>
      <c r="B255" s="57">
        <v>550817</v>
      </c>
      <c r="C255" s="52" t="s">
        <v>48</v>
      </c>
      <c r="D255" s="26">
        <v>251.29000000000002</v>
      </c>
      <c r="E255" s="26">
        <v>8.4499999999999993</v>
      </c>
      <c r="F255" s="67">
        <v>0</v>
      </c>
      <c r="G255" s="53">
        <v>0</v>
      </c>
      <c r="H255" s="28">
        <f t="shared" si="9"/>
        <v>259.74</v>
      </c>
      <c r="I255" s="29">
        <f t="shared" si="11"/>
        <v>259.74</v>
      </c>
      <c r="J255" s="29">
        <v>0.86</v>
      </c>
      <c r="K255" s="68">
        <v>0</v>
      </c>
      <c r="L255" s="30">
        <v>0</v>
      </c>
      <c r="M255" s="31">
        <f t="shared" si="10"/>
        <v>260.60000000000002</v>
      </c>
      <c r="N255" s="16"/>
      <c r="O255" s="32" t="s">
        <v>49</v>
      </c>
      <c r="P255" s="33" t="s">
        <v>50</v>
      </c>
      <c r="Q255" s="34">
        <v>0</v>
      </c>
      <c r="R255" s="16"/>
      <c r="S255" s="35" t="s">
        <v>51</v>
      </c>
      <c r="T255" s="35" t="s">
        <v>49</v>
      </c>
      <c r="U255" s="35" t="s">
        <v>51</v>
      </c>
      <c r="V255" s="35" t="s">
        <v>49</v>
      </c>
      <c r="W255" s="35" t="s">
        <v>49</v>
      </c>
      <c r="X255" s="36"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9"/>
        <v>261.96000000000004</v>
      </c>
      <c r="I256" s="29">
        <f t="shared" si="11"/>
        <v>261.96000000000004</v>
      </c>
      <c r="J256" s="29">
        <v>0.86</v>
      </c>
      <c r="K256" s="68">
        <v>0</v>
      </c>
      <c r="L256" s="30">
        <v>8.75</v>
      </c>
      <c r="M256" s="31">
        <f t="shared" si="10"/>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139" t="s">
        <v>305</v>
      </c>
      <c r="B257" s="140">
        <v>889148</v>
      </c>
      <c r="C257" s="52" t="s">
        <v>48</v>
      </c>
      <c r="D257" s="26">
        <v>267.64999999999998</v>
      </c>
      <c r="E257" s="26">
        <v>8.4499999999999993</v>
      </c>
      <c r="F257" s="58">
        <v>13.67</v>
      </c>
      <c r="G257" s="53">
        <v>6.75</v>
      </c>
      <c r="H257" s="28">
        <f t="shared" si="9"/>
        <v>296.52</v>
      </c>
      <c r="I257" s="29">
        <f t="shared" si="11"/>
        <v>276.09999999999997</v>
      </c>
      <c r="J257" s="29">
        <v>0.86</v>
      </c>
      <c r="K257" s="30">
        <v>13.67</v>
      </c>
      <c r="L257" s="30">
        <v>0</v>
      </c>
      <c r="M257" s="31">
        <f t="shared" si="10"/>
        <v>290.63</v>
      </c>
      <c r="N257" s="16"/>
      <c r="O257" s="32" t="s">
        <v>49</v>
      </c>
      <c r="P257" s="33" t="s">
        <v>50</v>
      </c>
      <c r="Q257" s="34">
        <v>0</v>
      </c>
      <c r="R257" s="16"/>
      <c r="S257" s="35" t="s">
        <v>51</v>
      </c>
      <c r="T257" s="35" t="s">
        <v>49</v>
      </c>
      <c r="U257" s="35" t="s">
        <v>49</v>
      </c>
      <c r="V257" s="35" t="s">
        <v>51</v>
      </c>
      <c r="W257" s="35" t="s">
        <v>49</v>
      </c>
      <c r="X257" s="36" t="s">
        <v>50</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9"/>
        <v>276.59000000000003</v>
      </c>
      <c r="I258" s="29">
        <f t="shared" si="11"/>
        <v>262.92</v>
      </c>
      <c r="J258" s="29">
        <v>0.86</v>
      </c>
      <c r="K258" s="30">
        <v>13.67</v>
      </c>
      <c r="L258" s="30">
        <v>0</v>
      </c>
      <c r="M258" s="31">
        <f t="shared" si="10"/>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9"/>
        <v>266.47000000000003</v>
      </c>
      <c r="I259" s="29">
        <f t="shared" si="11"/>
        <v>252.8</v>
      </c>
      <c r="J259" s="29">
        <v>0.86</v>
      </c>
      <c r="K259" s="30">
        <v>13.67</v>
      </c>
      <c r="L259" s="30">
        <v>0</v>
      </c>
      <c r="M259" s="31">
        <f t="shared" si="10"/>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51" t="s">
        <v>308</v>
      </c>
      <c r="B260" s="52">
        <v>4477502</v>
      </c>
      <c r="C260" s="52" t="s">
        <v>48</v>
      </c>
      <c r="D260" s="26">
        <v>260.11</v>
      </c>
      <c r="E260" s="26">
        <v>8.4499999999999993</v>
      </c>
      <c r="F260" s="53">
        <v>13.67</v>
      </c>
      <c r="G260" s="53">
        <v>23.25</v>
      </c>
      <c r="H260" s="28">
        <f t="shared" si="9"/>
        <v>305.48</v>
      </c>
      <c r="I260" s="29">
        <f t="shared" si="11"/>
        <v>268.56</v>
      </c>
      <c r="J260" s="29">
        <v>0.86</v>
      </c>
      <c r="K260" s="30">
        <v>13.67</v>
      </c>
      <c r="L260" s="30">
        <v>0</v>
      </c>
      <c r="M260" s="31">
        <f t="shared" si="10"/>
        <v>283.09000000000003</v>
      </c>
      <c r="N260" s="16"/>
      <c r="O260" s="32" t="s">
        <v>49</v>
      </c>
      <c r="P260" s="33" t="s">
        <v>50</v>
      </c>
      <c r="Q260" s="34">
        <v>0</v>
      </c>
      <c r="R260" s="16"/>
      <c r="S260" s="35" t="s">
        <v>51</v>
      </c>
      <c r="T260" s="35" t="s">
        <v>49</v>
      </c>
      <c r="U260" s="35" t="s">
        <v>49</v>
      </c>
      <c r="V260" s="35" t="s">
        <v>51</v>
      </c>
      <c r="W260" s="35" t="s">
        <v>49</v>
      </c>
      <c r="X260" s="36" t="s">
        <v>50</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9"/>
        <v>273.36</v>
      </c>
      <c r="I261" s="29">
        <f t="shared" si="11"/>
        <v>256.69</v>
      </c>
      <c r="J261" s="29">
        <v>0.86</v>
      </c>
      <c r="K261" s="30">
        <v>13.67</v>
      </c>
      <c r="L261" s="30">
        <v>6</v>
      </c>
      <c r="M261" s="31">
        <f t="shared" si="10"/>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143">
        <v>4464303</v>
      </c>
      <c r="C262" s="52" t="s">
        <v>48</v>
      </c>
      <c r="D262" s="26">
        <v>266.44</v>
      </c>
      <c r="E262" s="26">
        <v>8.4499999999999993</v>
      </c>
      <c r="F262" s="58">
        <v>13.67</v>
      </c>
      <c r="G262" s="53">
        <v>0</v>
      </c>
      <c r="H262" s="28">
        <f t="shared" ref="H262:H323" si="12">SUM(D262:G262)</f>
        <v>288.56</v>
      </c>
      <c r="I262" s="29">
        <f t="shared" si="11"/>
        <v>274.89</v>
      </c>
      <c r="J262" s="29">
        <v>0.86</v>
      </c>
      <c r="K262" s="30">
        <v>13.67</v>
      </c>
      <c r="L262" s="30">
        <v>0</v>
      </c>
      <c r="M262" s="31">
        <f t="shared" ref="M262:M323" si="13">SUM(I262:L262)</f>
        <v>289.42</v>
      </c>
      <c r="N262" s="16"/>
      <c r="O262" s="32" t="s">
        <v>49</v>
      </c>
      <c r="P262" s="33" t="s">
        <v>50</v>
      </c>
      <c r="Q262" s="34">
        <v>0</v>
      </c>
      <c r="R262" s="16"/>
      <c r="S262" s="35" t="s">
        <v>51</v>
      </c>
      <c r="T262" s="35" t="s">
        <v>49</v>
      </c>
      <c r="U262" s="35" t="s">
        <v>51</v>
      </c>
      <c r="V262" s="35" t="s">
        <v>49</v>
      </c>
      <c r="W262" s="35" t="s">
        <v>49</v>
      </c>
      <c r="X262" s="36"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48" t="s">
        <v>57</v>
      </c>
      <c r="BA262" s="48" t="s">
        <v>49</v>
      </c>
      <c r="BB262" s="49">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2"/>
        <v>270.78000000000003</v>
      </c>
      <c r="I263" s="29">
        <f t="shared" ref="I263:I324" si="14">D263+E263</f>
        <v>257.11</v>
      </c>
      <c r="J263" s="29">
        <v>0.86</v>
      </c>
      <c r="K263" s="30">
        <v>13.67</v>
      </c>
      <c r="L263" s="30">
        <v>0</v>
      </c>
      <c r="M263" s="31">
        <f t="shared" si="13"/>
        <v>271.64000000000004</v>
      </c>
      <c r="N263" s="16"/>
      <c r="O263" s="32" t="s">
        <v>49</v>
      </c>
      <c r="P263" s="33" t="s">
        <v>50</v>
      </c>
      <c r="Q263" s="34">
        <v>0</v>
      </c>
      <c r="R263" s="16"/>
      <c r="S263" s="35" t="s">
        <v>51</v>
      </c>
      <c r="T263" s="35" t="s">
        <v>49</v>
      </c>
      <c r="U263" s="35" t="s">
        <v>51</v>
      </c>
      <c r="V263" s="35" t="s">
        <v>49</v>
      </c>
      <c r="W263" s="35" t="s">
        <v>49</v>
      </c>
      <c r="X263" s="36" t="s">
        <v>50</v>
      </c>
      <c r="Y263" s="16"/>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6"/>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2"/>
        <v>278.73</v>
      </c>
      <c r="I264" s="29">
        <f t="shared" si="14"/>
        <v>258.31</v>
      </c>
      <c r="J264" s="29">
        <v>0.86</v>
      </c>
      <c r="K264" s="30">
        <v>13.67</v>
      </c>
      <c r="L264" s="30">
        <v>0</v>
      </c>
      <c r="M264" s="31">
        <f t="shared" si="13"/>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2"/>
        <v>272.34000000000003</v>
      </c>
      <c r="I265" s="29">
        <f t="shared" si="14"/>
        <v>258.67</v>
      </c>
      <c r="J265" s="29">
        <v>0.86</v>
      </c>
      <c r="K265" s="30">
        <v>13.67</v>
      </c>
      <c r="L265" s="30">
        <v>0</v>
      </c>
      <c r="M265" s="31">
        <f t="shared" si="13"/>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2"/>
        <v>286.45</v>
      </c>
      <c r="I266" s="29">
        <f t="shared" si="14"/>
        <v>254.03</v>
      </c>
      <c r="J266" s="29">
        <v>0.86</v>
      </c>
      <c r="K266" s="30">
        <v>13.67</v>
      </c>
      <c r="L266" s="30">
        <v>16.5</v>
      </c>
      <c r="M266" s="31">
        <f t="shared" si="13"/>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2"/>
        <v>296.83999999999997</v>
      </c>
      <c r="I267" s="29">
        <f t="shared" si="14"/>
        <v>274.16999999999996</v>
      </c>
      <c r="J267" s="29">
        <v>0.86</v>
      </c>
      <c r="K267" s="30">
        <v>13.67</v>
      </c>
      <c r="L267" s="30">
        <v>9</v>
      </c>
      <c r="M267" s="31">
        <f t="shared" si="13"/>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2"/>
        <v>267.76</v>
      </c>
      <c r="I268" s="29">
        <f t="shared" si="14"/>
        <v>251.09</v>
      </c>
      <c r="J268" s="29">
        <v>0.86</v>
      </c>
      <c r="K268" s="30">
        <v>13.67</v>
      </c>
      <c r="L268" s="30">
        <v>0</v>
      </c>
      <c r="M268" s="31">
        <f t="shared" si="13"/>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2"/>
        <v>284.83999999999997</v>
      </c>
      <c r="I269" s="29">
        <f t="shared" si="14"/>
        <v>265.16999999999996</v>
      </c>
      <c r="J269" s="29">
        <v>0.86</v>
      </c>
      <c r="K269" s="30">
        <v>13.67</v>
      </c>
      <c r="L269" s="30">
        <v>9</v>
      </c>
      <c r="M269" s="31">
        <f t="shared" si="13"/>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2"/>
        <v>286.07</v>
      </c>
      <c r="I270" s="29">
        <f t="shared" si="14"/>
        <v>272.39999999999998</v>
      </c>
      <c r="J270" s="29">
        <v>0.86</v>
      </c>
      <c r="K270" s="30">
        <v>13.67</v>
      </c>
      <c r="L270" s="30">
        <v>0</v>
      </c>
      <c r="M270" s="31">
        <f t="shared" si="13"/>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2"/>
        <v>308.88</v>
      </c>
      <c r="I271" s="29">
        <f t="shared" si="14"/>
        <v>279.45999999999998</v>
      </c>
      <c r="J271" s="29">
        <v>0.86</v>
      </c>
      <c r="K271" s="30">
        <v>13.67</v>
      </c>
      <c r="L271" s="30">
        <v>0</v>
      </c>
      <c r="M271" s="31">
        <f t="shared" si="13"/>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2"/>
        <v>279.76000000000005</v>
      </c>
      <c r="I272" s="29">
        <f t="shared" si="14"/>
        <v>259.34000000000003</v>
      </c>
      <c r="J272" s="29">
        <v>0.86</v>
      </c>
      <c r="K272" s="30">
        <v>13.67</v>
      </c>
      <c r="L272" s="30">
        <v>0</v>
      </c>
      <c r="M272" s="31">
        <f t="shared" si="13"/>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2"/>
        <v>300.05</v>
      </c>
      <c r="I273" s="29">
        <f t="shared" si="14"/>
        <v>279.63</v>
      </c>
      <c r="J273" s="29">
        <v>0.86</v>
      </c>
      <c r="K273" s="30">
        <v>13.67</v>
      </c>
      <c r="L273" s="30">
        <v>6.75</v>
      </c>
      <c r="M273" s="31">
        <f t="shared" si="13"/>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2"/>
        <v>265.63</v>
      </c>
      <c r="I274" s="29">
        <f t="shared" si="14"/>
        <v>242.96</v>
      </c>
      <c r="J274" s="29">
        <v>0.86</v>
      </c>
      <c r="K274" s="30">
        <v>13.67</v>
      </c>
      <c r="L274" s="30">
        <v>9</v>
      </c>
      <c r="M274" s="31">
        <f t="shared" si="13"/>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2"/>
        <v>277.92</v>
      </c>
      <c r="I275" s="29">
        <f t="shared" si="14"/>
        <v>253.75</v>
      </c>
      <c r="J275" s="29">
        <v>0.86</v>
      </c>
      <c r="K275" s="30">
        <v>13.67</v>
      </c>
      <c r="L275" s="30">
        <v>9</v>
      </c>
      <c r="M275" s="31">
        <f t="shared" si="13"/>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2"/>
        <v>290.57000000000005</v>
      </c>
      <c r="I276" s="29">
        <f t="shared" si="14"/>
        <v>263.65000000000003</v>
      </c>
      <c r="J276" s="29">
        <v>0.86</v>
      </c>
      <c r="K276" s="30">
        <v>13.67</v>
      </c>
      <c r="L276" s="30">
        <v>12</v>
      </c>
      <c r="M276" s="31">
        <f t="shared" si="13"/>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2"/>
        <v>286.31</v>
      </c>
      <c r="I277" s="29">
        <f t="shared" si="14"/>
        <v>272.64</v>
      </c>
      <c r="J277" s="29">
        <v>0.86</v>
      </c>
      <c r="K277" s="30">
        <v>13.67</v>
      </c>
      <c r="L277" s="30">
        <v>0</v>
      </c>
      <c r="M277" s="31">
        <f t="shared" si="13"/>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118" t="s">
        <v>326</v>
      </c>
      <c r="B278" s="57">
        <v>464589</v>
      </c>
      <c r="C278" s="52" t="s">
        <v>48</v>
      </c>
      <c r="D278" s="26">
        <v>248.86</v>
      </c>
      <c r="E278" s="26">
        <v>8.4499999999999993</v>
      </c>
      <c r="F278" s="67">
        <v>0</v>
      </c>
      <c r="G278" s="53">
        <v>0</v>
      </c>
      <c r="H278" s="28">
        <f t="shared" si="12"/>
        <v>257.31</v>
      </c>
      <c r="I278" s="29">
        <f t="shared" si="14"/>
        <v>257.31</v>
      </c>
      <c r="J278" s="29">
        <v>0.86</v>
      </c>
      <c r="K278" s="68">
        <v>0</v>
      </c>
      <c r="L278" s="30">
        <v>0</v>
      </c>
      <c r="M278" s="31">
        <f t="shared" si="13"/>
        <v>258.17</v>
      </c>
      <c r="N278" s="16"/>
      <c r="O278" s="32" t="s">
        <v>49</v>
      </c>
      <c r="P278" s="33" t="s">
        <v>50</v>
      </c>
      <c r="Q278" s="34">
        <v>0</v>
      </c>
      <c r="R278" s="16"/>
      <c r="S278" s="35" t="s">
        <v>51</v>
      </c>
      <c r="T278" s="35" t="s">
        <v>49</v>
      </c>
      <c r="U278" s="35" t="s">
        <v>51</v>
      </c>
      <c r="V278" s="35" t="s">
        <v>49</v>
      </c>
      <c r="W278" s="35" t="s">
        <v>49</v>
      </c>
      <c r="X278" s="36"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2"/>
        <v>290.13</v>
      </c>
      <c r="I279" s="29">
        <f t="shared" si="14"/>
        <v>276.45999999999998</v>
      </c>
      <c r="J279" s="29">
        <v>0.86</v>
      </c>
      <c r="K279" s="30">
        <v>13.67</v>
      </c>
      <c r="L279" s="30">
        <v>8.75</v>
      </c>
      <c r="M279" s="31">
        <f t="shared" si="13"/>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2"/>
        <v>261.8</v>
      </c>
      <c r="I280" s="29">
        <f t="shared" si="14"/>
        <v>248.13</v>
      </c>
      <c r="J280" s="29">
        <v>0.86</v>
      </c>
      <c r="K280" s="30">
        <v>13.67</v>
      </c>
      <c r="L280" s="30">
        <v>0</v>
      </c>
      <c r="M280" s="31">
        <f t="shared" si="13"/>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2"/>
        <v>292.39000000000004</v>
      </c>
      <c r="I281" s="29">
        <f t="shared" si="14"/>
        <v>262.47000000000003</v>
      </c>
      <c r="J281" s="29">
        <v>0.86</v>
      </c>
      <c r="K281" s="30">
        <v>13.67</v>
      </c>
      <c r="L281" s="30">
        <v>15</v>
      </c>
      <c r="M281" s="31">
        <f t="shared" si="13"/>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118" t="s">
        <v>330</v>
      </c>
      <c r="B282" s="57">
        <v>6231802</v>
      </c>
      <c r="C282" s="52" t="s">
        <v>48</v>
      </c>
      <c r="D282" s="26">
        <v>260.08999999999997</v>
      </c>
      <c r="E282" s="26">
        <v>8.4499999999999993</v>
      </c>
      <c r="F282" s="58">
        <v>13.67</v>
      </c>
      <c r="G282" s="53">
        <v>0</v>
      </c>
      <c r="H282" s="28">
        <f t="shared" si="12"/>
        <v>282.20999999999998</v>
      </c>
      <c r="I282" s="29">
        <f t="shared" si="14"/>
        <v>268.53999999999996</v>
      </c>
      <c r="J282" s="29">
        <v>0.86</v>
      </c>
      <c r="K282" s="30">
        <v>13.67</v>
      </c>
      <c r="L282" s="30">
        <v>0</v>
      </c>
      <c r="M282" s="31">
        <f t="shared" si="13"/>
        <v>283.07</v>
      </c>
      <c r="N282" s="16"/>
      <c r="O282" s="32" t="s">
        <v>49</v>
      </c>
      <c r="P282" s="33" t="s">
        <v>50</v>
      </c>
      <c r="Q282" s="34">
        <v>0</v>
      </c>
      <c r="R282" s="16"/>
      <c r="S282" s="35" t="s">
        <v>51</v>
      </c>
      <c r="T282" s="35" t="s">
        <v>49</v>
      </c>
      <c r="U282" s="35" t="s">
        <v>49</v>
      </c>
      <c r="V282" s="35" t="s">
        <v>51</v>
      </c>
      <c r="W282" s="35" t="s">
        <v>49</v>
      </c>
      <c r="X282" s="36" t="s">
        <v>50</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2"/>
        <v>299.48</v>
      </c>
      <c r="I283" s="29">
        <f t="shared" si="14"/>
        <v>275.31</v>
      </c>
      <c r="J283" s="29">
        <v>0.86</v>
      </c>
      <c r="K283" s="30">
        <v>13.67</v>
      </c>
      <c r="L283" s="30">
        <v>6</v>
      </c>
      <c r="M283" s="31">
        <f t="shared" si="13"/>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2"/>
        <v>263.93</v>
      </c>
      <c r="I284" s="29">
        <f t="shared" si="14"/>
        <v>244.26</v>
      </c>
      <c r="J284" s="29">
        <v>0.86</v>
      </c>
      <c r="K284" s="30">
        <v>13.67</v>
      </c>
      <c r="L284" s="30">
        <v>0</v>
      </c>
      <c r="M284" s="31">
        <f t="shared" si="13"/>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2"/>
        <v>284.64</v>
      </c>
      <c r="I285" s="29">
        <f t="shared" si="14"/>
        <v>270.96999999999997</v>
      </c>
      <c r="J285" s="29">
        <v>0.86</v>
      </c>
      <c r="K285" s="30">
        <v>13.67</v>
      </c>
      <c r="L285" s="30">
        <v>1.25</v>
      </c>
      <c r="M285" s="31">
        <f t="shared" si="13"/>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2"/>
        <v>286.54000000000002</v>
      </c>
      <c r="I286" s="29">
        <f t="shared" si="14"/>
        <v>260.87</v>
      </c>
      <c r="J286" s="29">
        <v>0.86</v>
      </c>
      <c r="K286" s="30">
        <v>13.67</v>
      </c>
      <c r="L286" s="30">
        <v>6</v>
      </c>
      <c r="M286" s="31">
        <f t="shared" si="13"/>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2"/>
        <v>310.41999999999996</v>
      </c>
      <c r="I287" s="29">
        <f t="shared" si="14"/>
        <v>279.49999999999994</v>
      </c>
      <c r="J287" s="29">
        <v>0.86</v>
      </c>
      <c r="K287" s="30">
        <v>13.67</v>
      </c>
      <c r="L287" s="30">
        <v>15</v>
      </c>
      <c r="M287" s="31">
        <f t="shared" si="13"/>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57">
        <v>537667</v>
      </c>
      <c r="C288" s="52" t="s">
        <v>48</v>
      </c>
      <c r="D288" s="26">
        <v>247.05</v>
      </c>
      <c r="E288" s="26">
        <v>8.4499999999999993</v>
      </c>
      <c r="F288" s="58">
        <v>13.67</v>
      </c>
      <c r="G288" s="53">
        <v>12</v>
      </c>
      <c r="H288" s="28">
        <f t="shared" si="12"/>
        <v>281.17</v>
      </c>
      <c r="I288" s="29">
        <f t="shared" si="14"/>
        <v>255.5</v>
      </c>
      <c r="J288" s="29">
        <v>0.86</v>
      </c>
      <c r="K288" s="30">
        <v>13.67</v>
      </c>
      <c r="L288" s="30">
        <v>0</v>
      </c>
      <c r="M288" s="31">
        <f t="shared" si="13"/>
        <v>270.03000000000003</v>
      </c>
      <c r="N288" s="16"/>
      <c r="O288" s="32" t="s">
        <v>49</v>
      </c>
      <c r="P288" s="33" t="s">
        <v>50</v>
      </c>
      <c r="Q288" s="34">
        <v>0</v>
      </c>
      <c r="R288" s="16"/>
      <c r="S288" s="35" t="s">
        <v>51</v>
      </c>
      <c r="T288" s="35" t="s">
        <v>49</v>
      </c>
      <c r="U288" s="35" t="s">
        <v>51</v>
      </c>
      <c r="V288" s="35" t="s">
        <v>51</v>
      </c>
      <c r="W288" s="35" t="s">
        <v>49</v>
      </c>
      <c r="X288" s="36"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118" t="s">
        <v>337</v>
      </c>
      <c r="B289" s="57">
        <v>4466004</v>
      </c>
      <c r="C289" s="52" t="s">
        <v>48</v>
      </c>
      <c r="D289" s="26">
        <v>241.78</v>
      </c>
      <c r="E289" s="26">
        <v>8.4499999999999993</v>
      </c>
      <c r="F289" s="58">
        <v>13.67</v>
      </c>
      <c r="G289" s="53">
        <v>0</v>
      </c>
      <c r="H289" s="28">
        <f t="shared" si="12"/>
        <v>263.89999999999998</v>
      </c>
      <c r="I289" s="29">
        <f t="shared" si="14"/>
        <v>250.23</v>
      </c>
      <c r="J289" s="29">
        <v>0.86</v>
      </c>
      <c r="K289" s="30">
        <v>13.67</v>
      </c>
      <c r="L289" s="30">
        <v>0</v>
      </c>
      <c r="M289" s="31">
        <f t="shared" si="13"/>
        <v>264.76</v>
      </c>
      <c r="N289" s="16"/>
      <c r="O289" s="32" t="s">
        <v>49</v>
      </c>
      <c r="P289" s="33" t="s">
        <v>50</v>
      </c>
      <c r="Q289" s="34">
        <v>0</v>
      </c>
      <c r="R289" s="16"/>
      <c r="S289" s="35" t="s">
        <v>49</v>
      </c>
      <c r="T289" s="35" t="s">
        <v>51</v>
      </c>
      <c r="U289" s="35" t="s">
        <v>51</v>
      </c>
      <c r="V289" s="35" t="s">
        <v>49</v>
      </c>
      <c r="W289" s="35" t="s">
        <v>49</v>
      </c>
      <c r="X289" s="36"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2"/>
        <v>287.63</v>
      </c>
      <c r="I290" s="29">
        <f t="shared" si="14"/>
        <v>274.88</v>
      </c>
      <c r="J290" s="29">
        <v>0.86</v>
      </c>
      <c r="K290" s="68">
        <v>0</v>
      </c>
      <c r="L290" s="30">
        <v>0</v>
      </c>
      <c r="M290" s="31">
        <f t="shared" si="13"/>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2"/>
        <v>282.21000000000004</v>
      </c>
      <c r="I291" s="29">
        <f t="shared" si="14"/>
        <v>259.54000000000002</v>
      </c>
      <c r="J291" s="29">
        <v>0.86</v>
      </c>
      <c r="K291" s="30">
        <v>13.67</v>
      </c>
      <c r="L291" s="30">
        <v>6</v>
      </c>
      <c r="M291" s="31">
        <f t="shared" si="13"/>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2"/>
        <v>272.48</v>
      </c>
      <c r="I292" s="29">
        <f t="shared" si="14"/>
        <v>249.81</v>
      </c>
      <c r="J292" s="29">
        <v>0.86</v>
      </c>
      <c r="K292" s="30">
        <v>13.67</v>
      </c>
      <c r="L292" s="30">
        <v>6</v>
      </c>
      <c r="M292" s="31">
        <f t="shared" si="13"/>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2"/>
        <v>278.99</v>
      </c>
      <c r="I293" s="29">
        <f t="shared" si="14"/>
        <v>259.32</v>
      </c>
      <c r="J293" s="29">
        <v>0.86</v>
      </c>
      <c r="K293" s="30">
        <v>13.67</v>
      </c>
      <c r="L293" s="30">
        <v>12.75</v>
      </c>
      <c r="M293" s="31">
        <f t="shared" si="13"/>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2"/>
        <v>296.52</v>
      </c>
      <c r="I294" s="29">
        <f t="shared" si="14"/>
        <v>276.09999999999997</v>
      </c>
      <c r="J294" s="29">
        <v>0.86</v>
      </c>
      <c r="K294" s="30">
        <v>13.67</v>
      </c>
      <c r="L294" s="30">
        <v>12.75</v>
      </c>
      <c r="M294" s="31">
        <f t="shared" si="13"/>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2"/>
        <v>287.89</v>
      </c>
      <c r="I295" s="29">
        <f t="shared" si="14"/>
        <v>265.21999999999997</v>
      </c>
      <c r="J295" s="29">
        <v>0.86</v>
      </c>
      <c r="K295" s="30">
        <v>13.67</v>
      </c>
      <c r="L295" s="30">
        <v>9</v>
      </c>
      <c r="M295" s="31">
        <f t="shared" si="13"/>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2"/>
        <v>289.89</v>
      </c>
      <c r="I296" s="29">
        <f t="shared" si="14"/>
        <v>276.21999999999997</v>
      </c>
      <c r="J296" s="29">
        <v>0.86</v>
      </c>
      <c r="K296" s="30">
        <v>13.67</v>
      </c>
      <c r="L296" s="30">
        <v>0</v>
      </c>
      <c r="M296" s="31">
        <f t="shared" si="13"/>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2"/>
        <v>272.7</v>
      </c>
      <c r="I297" s="29">
        <f t="shared" si="14"/>
        <v>252.28</v>
      </c>
      <c r="J297" s="29">
        <v>0.86</v>
      </c>
      <c r="K297" s="30">
        <v>13.67</v>
      </c>
      <c r="L297" s="30">
        <v>9.75</v>
      </c>
      <c r="M297" s="31">
        <f t="shared" si="13"/>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2"/>
        <v>290.06</v>
      </c>
      <c r="I298" s="29">
        <f t="shared" si="14"/>
        <v>263.64</v>
      </c>
      <c r="J298" s="29">
        <v>0.86</v>
      </c>
      <c r="K298" s="30">
        <v>13.67</v>
      </c>
      <c r="L298" s="30">
        <v>12.75</v>
      </c>
      <c r="M298" s="31">
        <f t="shared" si="13"/>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56" t="s">
        <v>347</v>
      </c>
      <c r="B299" s="52">
        <v>936715</v>
      </c>
      <c r="C299" s="52" t="s">
        <v>48</v>
      </c>
      <c r="D299" s="26">
        <v>277.64999999999998</v>
      </c>
      <c r="E299" s="26">
        <v>8.4499999999999993</v>
      </c>
      <c r="F299" s="53">
        <v>13.67</v>
      </c>
      <c r="G299" s="53">
        <v>3</v>
      </c>
      <c r="H299" s="28">
        <f t="shared" si="12"/>
        <v>302.77</v>
      </c>
      <c r="I299" s="29">
        <f t="shared" si="14"/>
        <v>286.09999999999997</v>
      </c>
      <c r="J299" s="29">
        <v>0.86</v>
      </c>
      <c r="K299" s="30">
        <v>13.67</v>
      </c>
      <c r="L299" s="30">
        <v>6</v>
      </c>
      <c r="M299" s="31">
        <f t="shared" si="13"/>
        <v>306.63</v>
      </c>
      <c r="N299" s="16"/>
      <c r="O299" s="32" t="s">
        <v>51</v>
      </c>
      <c r="P299" s="33">
        <v>2</v>
      </c>
      <c r="Q299" s="34">
        <v>6</v>
      </c>
      <c r="R299" s="16"/>
      <c r="S299" s="35" t="s">
        <v>51</v>
      </c>
      <c r="T299" s="35" t="s">
        <v>49</v>
      </c>
      <c r="U299" s="35" t="s">
        <v>49</v>
      </c>
      <c r="V299" s="35" t="s">
        <v>49</v>
      </c>
      <c r="W299" s="35" t="s">
        <v>51</v>
      </c>
      <c r="X299" s="36">
        <v>2</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2"/>
        <v>299.77</v>
      </c>
      <c r="I300" s="29">
        <f t="shared" si="14"/>
        <v>274.34999999999997</v>
      </c>
      <c r="J300" s="29">
        <v>0.86</v>
      </c>
      <c r="K300" s="30">
        <v>13.67</v>
      </c>
      <c r="L300" s="30">
        <v>12.75</v>
      </c>
      <c r="M300" s="31">
        <f t="shared" si="13"/>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2"/>
        <v>292.77</v>
      </c>
      <c r="I301" s="29">
        <f t="shared" si="14"/>
        <v>276.09999999999997</v>
      </c>
      <c r="J301" s="29">
        <v>0.86</v>
      </c>
      <c r="K301" s="30">
        <v>13.67</v>
      </c>
      <c r="L301" s="30">
        <v>3</v>
      </c>
      <c r="M301" s="31">
        <f t="shared" si="13"/>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2"/>
        <v>292.44</v>
      </c>
      <c r="I302" s="29">
        <f t="shared" si="14"/>
        <v>272.02</v>
      </c>
      <c r="J302" s="29">
        <v>0.86</v>
      </c>
      <c r="K302" s="30">
        <v>13.67</v>
      </c>
      <c r="L302" s="30">
        <v>6.75</v>
      </c>
      <c r="M302" s="31">
        <f t="shared" si="13"/>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2"/>
        <v>274.85999999999996</v>
      </c>
      <c r="I303" s="29">
        <f t="shared" si="14"/>
        <v>274.85999999999996</v>
      </c>
      <c r="J303" s="29">
        <v>0.86</v>
      </c>
      <c r="K303" s="68">
        <v>0</v>
      </c>
      <c r="L303" s="30">
        <v>0</v>
      </c>
      <c r="M303" s="31">
        <f t="shared" si="13"/>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2"/>
        <v>262.51</v>
      </c>
      <c r="I304" s="29">
        <f t="shared" si="14"/>
        <v>242.84</v>
      </c>
      <c r="J304" s="29">
        <v>0.86</v>
      </c>
      <c r="K304" s="30">
        <v>13.67</v>
      </c>
      <c r="L304" s="30">
        <v>9</v>
      </c>
      <c r="M304" s="31">
        <f t="shared" si="13"/>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2"/>
        <v>276.72000000000003</v>
      </c>
      <c r="I305" s="29">
        <f t="shared" si="14"/>
        <v>263.05</v>
      </c>
      <c r="J305" s="29">
        <v>0.86</v>
      </c>
      <c r="K305" s="30">
        <v>13.67</v>
      </c>
      <c r="L305" s="30">
        <v>11.75</v>
      </c>
      <c r="M305" s="31">
        <f t="shared" si="13"/>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2"/>
        <v>281.62</v>
      </c>
      <c r="I306" s="29">
        <f t="shared" si="14"/>
        <v>267.95</v>
      </c>
      <c r="J306" s="29">
        <v>0.86</v>
      </c>
      <c r="K306" s="30">
        <v>13.67</v>
      </c>
      <c r="L306" s="30">
        <v>0</v>
      </c>
      <c r="M306" s="31">
        <f t="shared" si="13"/>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2"/>
        <v>272.97000000000003</v>
      </c>
      <c r="I307" s="29">
        <f t="shared" si="14"/>
        <v>263.22000000000003</v>
      </c>
      <c r="J307" s="29">
        <v>0.86</v>
      </c>
      <c r="K307" s="68">
        <v>0</v>
      </c>
      <c r="L307" s="30">
        <v>3</v>
      </c>
      <c r="M307" s="31">
        <f t="shared" si="13"/>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2"/>
        <v>279.83000000000004</v>
      </c>
      <c r="I308" s="29">
        <f t="shared" si="14"/>
        <v>256.41000000000003</v>
      </c>
      <c r="J308" s="29">
        <v>0.86</v>
      </c>
      <c r="K308" s="30">
        <v>13.67</v>
      </c>
      <c r="L308" s="30">
        <v>12.75</v>
      </c>
      <c r="M308" s="31">
        <f t="shared" si="13"/>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2"/>
        <v>293.91000000000003</v>
      </c>
      <c r="I309" s="29">
        <f t="shared" si="14"/>
        <v>264.49</v>
      </c>
      <c r="J309" s="29">
        <v>0.86</v>
      </c>
      <c r="K309" s="30">
        <v>13.67</v>
      </c>
      <c r="L309" s="30">
        <v>12.75</v>
      </c>
      <c r="M309" s="31">
        <f t="shared" si="13"/>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2"/>
        <v>279.15000000000003</v>
      </c>
      <c r="I310" s="29">
        <f t="shared" si="14"/>
        <v>258.73</v>
      </c>
      <c r="J310" s="29">
        <v>0.86</v>
      </c>
      <c r="K310" s="30">
        <v>13.67</v>
      </c>
      <c r="L310" s="30">
        <v>0</v>
      </c>
      <c r="M310" s="31">
        <f t="shared" si="13"/>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2"/>
        <v>300.51</v>
      </c>
      <c r="I311" s="29">
        <f t="shared" si="14"/>
        <v>276.33999999999997</v>
      </c>
      <c r="J311" s="29">
        <v>0.86</v>
      </c>
      <c r="K311" s="30">
        <v>13.67</v>
      </c>
      <c r="L311" s="30">
        <v>12</v>
      </c>
      <c r="M311" s="31">
        <f t="shared" si="13"/>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2"/>
        <v>289.89</v>
      </c>
      <c r="I312" s="29">
        <f t="shared" si="14"/>
        <v>276.21999999999997</v>
      </c>
      <c r="J312" s="29">
        <v>0.86</v>
      </c>
      <c r="K312" s="30">
        <v>13.67</v>
      </c>
      <c r="L312" s="30">
        <v>0</v>
      </c>
      <c r="M312" s="31">
        <f t="shared" si="13"/>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2"/>
        <v>272.69000000000005</v>
      </c>
      <c r="I313" s="29">
        <f t="shared" si="14"/>
        <v>259.02000000000004</v>
      </c>
      <c r="J313" s="29">
        <v>0.86</v>
      </c>
      <c r="K313" s="30">
        <v>13.67</v>
      </c>
      <c r="L313" s="30">
        <v>0</v>
      </c>
      <c r="M313" s="31">
        <f t="shared" si="13"/>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2"/>
        <v>290.98</v>
      </c>
      <c r="I314" s="29">
        <f t="shared" si="14"/>
        <v>277.31</v>
      </c>
      <c r="J314" s="29">
        <v>0.86</v>
      </c>
      <c r="K314" s="30">
        <v>13.67</v>
      </c>
      <c r="L314" s="30">
        <v>12.75</v>
      </c>
      <c r="M314" s="31">
        <f t="shared" si="13"/>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2"/>
        <v>286.83</v>
      </c>
      <c r="I315" s="29">
        <f t="shared" si="14"/>
        <v>273.15999999999997</v>
      </c>
      <c r="J315" s="29">
        <v>0.86</v>
      </c>
      <c r="K315" s="30">
        <v>13.67</v>
      </c>
      <c r="L315" s="30">
        <v>0</v>
      </c>
      <c r="M315" s="31">
        <f t="shared" si="13"/>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2"/>
        <v>296.34999999999997</v>
      </c>
      <c r="I316" s="29">
        <f t="shared" si="14"/>
        <v>282.67999999999995</v>
      </c>
      <c r="J316" s="29">
        <v>0.86</v>
      </c>
      <c r="K316" s="30">
        <v>13.67</v>
      </c>
      <c r="L316" s="30">
        <v>3</v>
      </c>
      <c r="M316" s="31">
        <f t="shared" si="13"/>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2"/>
        <v>259.51</v>
      </c>
      <c r="I317" s="29">
        <f t="shared" si="14"/>
        <v>242.84</v>
      </c>
      <c r="J317" s="29">
        <v>0.86</v>
      </c>
      <c r="K317" s="30">
        <v>13.67</v>
      </c>
      <c r="L317" s="30">
        <v>3</v>
      </c>
      <c r="M317" s="31">
        <f t="shared" si="13"/>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103" t="s">
        <v>366</v>
      </c>
      <c r="B318" s="25">
        <v>964255</v>
      </c>
      <c r="C318" s="52" t="s">
        <v>48</v>
      </c>
      <c r="D318" s="26">
        <v>242.70000000000002</v>
      </c>
      <c r="E318" s="26">
        <v>8.4499999999999993</v>
      </c>
      <c r="F318" s="141">
        <v>13.67</v>
      </c>
      <c r="G318" s="53">
        <v>6</v>
      </c>
      <c r="H318" s="28">
        <f t="shared" si="12"/>
        <v>270.82</v>
      </c>
      <c r="I318" s="29">
        <f t="shared" si="14"/>
        <v>251.15</v>
      </c>
      <c r="J318" s="29">
        <v>0.86</v>
      </c>
      <c r="K318" s="30">
        <v>13.67</v>
      </c>
      <c r="L318" s="30">
        <v>0</v>
      </c>
      <c r="M318" s="31">
        <f t="shared" si="13"/>
        <v>265.68</v>
      </c>
      <c r="N318" s="16"/>
      <c r="O318" s="32" t="s">
        <v>49</v>
      </c>
      <c r="P318" s="33" t="s">
        <v>50</v>
      </c>
      <c r="Q318" s="34">
        <v>0</v>
      </c>
      <c r="R318" s="16"/>
      <c r="S318" s="35" t="s">
        <v>51</v>
      </c>
      <c r="T318" s="35" t="s">
        <v>49</v>
      </c>
      <c r="U318" s="35" t="s">
        <v>51</v>
      </c>
      <c r="V318" s="35" t="s">
        <v>49</v>
      </c>
      <c r="W318" s="35" t="s">
        <v>49</v>
      </c>
      <c r="X318" s="36"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51" t="s">
        <v>367</v>
      </c>
      <c r="B319" s="52">
        <v>4466900</v>
      </c>
      <c r="C319" s="52" t="s">
        <v>48</v>
      </c>
      <c r="D319" s="26">
        <v>275.60999999999996</v>
      </c>
      <c r="E319" s="26">
        <v>8.4499999999999993</v>
      </c>
      <c r="F319" s="67">
        <v>0</v>
      </c>
      <c r="G319" s="53">
        <v>9.75</v>
      </c>
      <c r="H319" s="28">
        <f t="shared" si="12"/>
        <v>293.80999999999995</v>
      </c>
      <c r="I319" s="29">
        <f t="shared" si="14"/>
        <v>284.05999999999995</v>
      </c>
      <c r="J319" s="29">
        <v>0.86</v>
      </c>
      <c r="K319" s="68">
        <v>0</v>
      </c>
      <c r="L319" s="30">
        <v>0</v>
      </c>
      <c r="M319" s="31">
        <f t="shared" si="13"/>
        <v>284.91999999999996</v>
      </c>
      <c r="N319" s="16"/>
      <c r="O319" s="32" t="s">
        <v>49</v>
      </c>
      <c r="P319" s="33" t="s">
        <v>50</v>
      </c>
      <c r="Q319" s="34">
        <v>0</v>
      </c>
      <c r="R319" s="16"/>
      <c r="S319" s="35" t="s">
        <v>51</v>
      </c>
      <c r="T319" s="35" t="s">
        <v>49</v>
      </c>
      <c r="U319" s="35" t="s">
        <v>49</v>
      </c>
      <c r="V319" s="35" t="s">
        <v>51</v>
      </c>
      <c r="W319" s="35" t="s">
        <v>49</v>
      </c>
      <c r="X319" s="36" t="s">
        <v>50</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2"/>
        <v>265.56</v>
      </c>
      <c r="I320" s="29">
        <f t="shared" si="14"/>
        <v>251.89</v>
      </c>
      <c r="J320" s="29">
        <v>0.86</v>
      </c>
      <c r="K320" s="30">
        <v>13.67</v>
      </c>
      <c r="L320" s="30">
        <v>12</v>
      </c>
      <c r="M320" s="31">
        <f t="shared" si="13"/>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2"/>
        <v>281.49</v>
      </c>
      <c r="I321" s="29">
        <f t="shared" si="14"/>
        <v>274.74</v>
      </c>
      <c r="J321" s="29">
        <v>0.86</v>
      </c>
      <c r="K321" s="68">
        <v>0</v>
      </c>
      <c r="L321" s="30">
        <v>6.75</v>
      </c>
      <c r="M321" s="31">
        <f t="shared" si="13"/>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2"/>
        <v>292.02</v>
      </c>
      <c r="I322" s="29">
        <f t="shared" si="14"/>
        <v>275.34999999999997</v>
      </c>
      <c r="J322" s="29">
        <v>0.86</v>
      </c>
      <c r="K322" s="30">
        <v>13.67</v>
      </c>
      <c r="L322" s="30">
        <v>9</v>
      </c>
      <c r="M322" s="31">
        <f t="shared" si="13"/>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2"/>
        <v>269.87</v>
      </c>
      <c r="I323" s="29">
        <f t="shared" si="14"/>
        <v>256.2</v>
      </c>
      <c r="J323" s="29">
        <v>0.86</v>
      </c>
      <c r="K323" s="30">
        <v>13.67</v>
      </c>
      <c r="L323" s="30">
        <v>0</v>
      </c>
      <c r="M323" s="31">
        <f t="shared" si="13"/>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61" t="s">
        <v>372</v>
      </c>
      <c r="B324" s="55">
        <v>875872</v>
      </c>
      <c r="C324" s="69" t="s">
        <v>48</v>
      </c>
      <c r="D324" s="26">
        <v>240.53</v>
      </c>
      <c r="E324" s="26">
        <v>8.4499999999999993</v>
      </c>
      <c r="F324" s="126">
        <v>13.67</v>
      </c>
      <c r="G324" s="53">
        <v>6</v>
      </c>
      <c r="H324" s="28">
        <f t="shared" ref="H324:H378" si="15">SUM(D324:G324)</f>
        <v>268.64999999999998</v>
      </c>
      <c r="I324" s="29">
        <f t="shared" si="14"/>
        <v>248.98</v>
      </c>
      <c r="J324" s="29">
        <v>0.86</v>
      </c>
      <c r="K324" s="30">
        <v>13.67</v>
      </c>
      <c r="L324" s="30">
        <v>0</v>
      </c>
      <c r="M324" s="31">
        <f t="shared" ref="M324:M378" si="16">SUM(I324:L324)</f>
        <v>263.51</v>
      </c>
      <c r="N324" s="16"/>
      <c r="O324" s="32" t="s">
        <v>49</v>
      </c>
      <c r="P324" s="33" t="s">
        <v>50</v>
      </c>
      <c r="Q324" s="34">
        <v>0</v>
      </c>
      <c r="R324" s="16"/>
      <c r="S324" s="35" t="s">
        <v>51</v>
      </c>
      <c r="T324" s="35" t="s">
        <v>49</v>
      </c>
      <c r="U324" s="35" t="s">
        <v>49</v>
      </c>
      <c r="V324" s="35" t="s">
        <v>51</v>
      </c>
      <c r="W324" s="35" t="s">
        <v>49</v>
      </c>
      <c r="X324" s="36"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5"/>
        <v>769.88</v>
      </c>
      <c r="I326" s="29">
        <f t="shared" ref="I326:I378" si="17">D326+E326</f>
        <v>756.21</v>
      </c>
      <c r="J326" s="29">
        <v>0.86</v>
      </c>
      <c r="K326" s="30">
        <v>13.67</v>
      </c>
      <c r="L326" s="30">
        <v>0</v>
      </c>
      <c r="M326" s="31">
        <f t="shared" si="16"/>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5"/>
        <v>881.08</v>
      </c>
      <c r="I327" s="29">
        <f t="shared" si="17"/>
        <v>852.41000000000008</v>
      </c>
      <c r="J327" s="29">
        <v>0.86</v>
      </c>
      <c r="K327" s="30">
        <v>13.67</v>
      </c>
      <c r="L327" s="30">
        <v>15.75</v>
      </c>
      <c r="M327" s="31">
        <f t="shared" si="16"/>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5"/>
        <v>883.69999999999993</v>
      </c>
      <c r="I328" s="29">
        <f t="shared" si="17"/>
        <v>857.28</v>
      </c>
      <c r="J328" s="29">
        <v>0.86</v>
      </c>
      <c r="K328" s="30">
        <v>13.67</v>
      </c>
      <c r="L328" s="30">
        <v>12.75</v>
      </c>
      <c r="M328" s="31">
        <f t="shared" si="16"/>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5"/>
        <v>905.79000000000008</v>
      </c>
      <c r="I329" s="29">
        <f t="shared" si="17"/>
        <v>905.79000000000008</v>
      </c>
      <c r="J329" s="29">
        <v>0.86</v>
      </c>
      <c r="K329" s="68">
        <v>0</v>
      </c>
      <c r="L329" s="30">
        <v>11.75</v>
      </c>
      <c r="M329" s="31">
        <f t="shared" si="16"/>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5"/>
        <v>589.36</v>
      </c>
      <c r="I330" s="29">
        <f t="shared" si="17"/>
        <v>576.61</v>
      </c>
      <c r="J330" s="29">
        <v>0.86</v>
      </c>
      <c r="K330" s="68">
        <v>0</v>
      </c>
      <c r="L330" s="30">
        <v>0</v>
      </c>
      <c r="M330" s="31">
        <f t="shared" si="16"/>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5"/>
        <v>769.47</v>
      </c>
      <c r="I331" s="29">
        <f t="shared" si="17"/>
        <v>755.80000000000007</v>
      </c>
      <c r="J331" s="29">
        <v>0.86</v>
      </c>
      <c r="K331" s="30">
        <v>13.67</v>
      </c>
      <c r="L331" s="30">
        <v>0</v>
      </c>
      <c r="M331" s="31">
        <f t="shared" si="16"/>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29.4" customHeight="1" thickBot="1" x14ac:dyDescent="0.35">
      <c r="A332" s="236" t="s">
        <v>437</v>
      </c>
      <c r="B332" s="228">
        <v>4492005</v>
      </c>
      <c r="C332" s="112" t="s">
        <v>373</v>
      </c>
      <c r="D332" s="26">
        <v>804</v>
      </c>
      <c r="E332" s="26">
        <v>8.4499999999999993</v>
      </c>
      <c r="F332" s="53">
        <v>13.67</v>
      </c>
      <c r="G332" s="53">
        <v>12.75</v>
      </c>
      <c r="H332" s="28">
        <f t="shared" si="15"/>
        <v>838.87</v>
      </c>
      <c r="I332" s="29">
        <v>853.5</v>
      </c>
      <c r="J332" s="29">
        <v>0.86</v>
      </c>
      <c r="K332" s="30">
        <v>13.67</v>
      </c>
      <c r="L332" s="30">
        <v>17.25</v>
      </c>
      <c r="M332" s="31">
        <f t="shared" si="16"/>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5"/>
        <v>1034.56</v>
      </c>
      <c r="I333" s="29">
        <f t="shared" si="17"/>
        <v>1024.81</v>
      </c>
      <c r="J333" s="29">
        <v>0.86</v>
      </c>
      <c r="K333" s="68">
        <v>0</v>
      </c>
      <c r="L333" s="30">
        <v>14.25</v>
      </c>
      <c r="M333" s="31">
        <f t="shared" si="16"/>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5"/>
        <v>960.02</v>
      </c>
      <c r="I334" s="29">
        <f t="shared" si="17"/>
        <v>947.27</v>
      </c>
      <c r="J334" s="29">
        <v>0.86</v>
      </c>
      <c r="K334" s="68">
        <v>0</v>
      </c>
      <c r="L334" s="30">
        <v>12.75</v>
      </c>
      <c r="M334" s="31">
        <f t="shared" si="16"/>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5"/>
        <v>558.99</v>
      </c>
      <c r="I335" s="29">
        <f t="shared" si="17"/>
        <v>534.82000000000005</v>
      </c>
      <c r="J335" s="29">
        <v>0.86</v>
      </c>
      <c r="K335" s="30">
        <v>13.67</v>
      </c>
      <c r="L335" s="30">
        <v>13.5</v>
      </c>
      <c r="M335" s="31">
        <f t="shared" si="16"/>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5"/>
        <v>774.43</v>
      </c>
      <c r="I336" s="29">
        <f t="shared" si="17"/>
        <v>760.76</v>
      </c>
      <c r="J336" s="29">
        <v>0.86</v>
      </c>
      <c r="K336" s="30">
        <v>13.67</v>
      </c>
      <c r="L336" s="30">
        <v>0</v>
      </c>
      <c r="M336" s="31">
        <f t="shared" si="16"/>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86" ht="15.6" customHeight="1" thickBot="1" x14ac:dyDescent="0.35">
      <c r="A337" s="56" t="s">
        <v>383</v>
      </c>
      <c r="B337" s="52">
        <v>944734</v>
      </c>
      <c r="C337" s="112" t="s">
        <v>373</v>
      </c>
      <c r="D337" s="26">
        <v>772.25</v>
      </c>
      <c r="E337" s="26">
        <v>8.4499999999999993</v>
      </c>
      <c r="F337" s="53">
        <v>13.67</v>
      </c>
      <c r="G337" s="53">
        <v>9</v>
      </c>
      <c r="H337" s="28">
        <f t="shared" si="15"/>
        <v>803.37</v>
      </c>
      <c r="I337" s="29">
        <f t="shared" si="17"/>
        <v>780.7</v>
      </c>
      <c r="J337" s="29">
        <v>0.86</v>
      </c>
      <c r="K337" s="30">
        <v>13.67</v>
      </c>
      <c r="L337" s="30">
        <v>9</v>
      </c>
      <c r="M337" s="31">
        <f t="shared" si="16"/>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86" ht="15.6" customHeight="1" thickBot="1" x14ac:dyDescent="0.35">
      <c r="A338" s="56" t="s">
        <v>384</v>
      </c>
      <c r="B338" s="52">
        <v>955051</v>
      </c>
      <c r="C338" s="112" t="s">
        <v>373</v>
      </c>
      <c r="D338" s="26">
        <v>708.46</v>
      </c>
      <c r="E338" s="26">
        <v>8.4499999999999993</v>
      </c>
      <c r="F338" s="53">
        <v>13.67</v>
      </c>
      <c r="G338" s="53">
        <v>8.75</v>
      </c>
      <c r="H338" s="28">
        <f t="shared" si="15"/>
        <v>739.33</v>
      </c>
      <c r="I338" s="29">
        <f t="shared" si="17"/>
        <v>716.91000000000008</v>
      </c>
      <c r="J338" s="29">
        <v>0.86</v>
      </c>
      <c r="K338" s="30">
        <v>13.67</v>
      </c>
      <c r="L338" s="30">
        <v>0</v>
      </c>
      <c r="M338" s="31">
        <f t="shared" si="16"/>
        <v>731.44</v>
      </c>
      <c r="N338" s="16"/>
      <c r="O338" s="32" t="s">
        <v>49</v>
      </c>
      <c r="P338" s="33" t="s">
        <v>50</v>
      </c>
      <c r="Q338" s="34">
        <v>0</v>
      </c>
      <c r="R338" s="16"/>
      <c r="S338" s="35" t="s">
        <v>51</v>
      </c>
      <c r="T338" s="35" t="s">
        <v>49</v>
      </c>
      <c r="U338" s="35" t="s">
        <v>51</v>
      </c>
      <c r="V338" s="35" t="s">
        <v>51</v>
      </c>
      <c r="W338" s="35" t="s">
        <v>49</v>
      </c>
      <c r="X338" s="36"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86" ht="15.6" customHeight="1" thickBot="1" x14ac:dyDescent="0.35">
      <c r="A339" s="105" t="s">
        <v>385</v>
      </c>
      <c r="B339" s="106">
        <v>967548</v>
      </c>
      <c r="C339" s="165" t="s">
        <v>373</v>
      </c>
      <c r="D339" s="26">
        <v>698.85</v>
      </c>
      <c r="E339" s="26">
        <v>8.4499999999999993</v>
      </c>
      <c r="F339" s="166">
        <v>13.67</v>
      </c>
      <c r="G339" s="53">
        <v>0</v>
      </c>
      <c r="H339" s="28">
        <f t="shared" si="15"/>
        <v>720.97</v>
      </c>
      <c r="I339" s="29">
        <f t="shared" si="17"/>
        <v>707.30000000000007</v>
      </c>
      <c r="J339" s="29">
        <v>0.86</v>
      </c>
      <c r="K339" s="30">
        <v>13.67</v>
      </c>
      <c r="L339" s="30">
        <v>6</v>
      </c>
      <c r="M339" s="31">
        <f t="shared" si="16"/>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86" ht="15.6" customHeight="1" thickBot="1" x14ac:dyDescent="0.35">
      <c r="A340" s="51" t="s">
        <v>386</v>
      </c>
      <c r="B340" s="52">
        <v>643815</v>
      </c>
      <c r="C340" s="112" t="s">
        <v>373</v>
      </c>
      <c r="D340" s="26">
        <v>756.68999999999994</v>
      </c>
      <c r="E340" s="26">
        <v>8.4499999999999993</v>
      </c>
      <c r="F340" s="53">
        <v>13.67</v>
      </c>
      <c r="G340" s="53">
        <v>15.75</v>
      </c>
      <c r="H340" s="28">
        <f t="shared" si="15"/>
        <v>794.56</v>
      </c>
      <c r="I340" s="29">
        <f t="shared" si="17"/>
        <v>765.14</v>
      </c>
      <c r="J340" s="29">
        <v>0.86</v>
      </c>
      <c r="K340" s="30">
        <v>13.67</v>
      </c>
      <c r="L340" s="30">
        <v>3</v>
      </c>
      <c r="M340" s="31">
        <f t="shared" si="16"/>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86" ht="15.6" customHeight="1" thickBot="1" x14ac:dyDescent="0.35">
      <c r="A341" s="51" t="s">
        <v>387</v>
      </c>
      <c r="B341" s="52">
        <v>862339</v>
      </c>
      <c r="C341" s="112" t="s">
        <v>373</v>
      </c>
      <c r="D341" s="26">
        <v>726.93</v>
      </c>
      <c r="E341" s="26">
        <v>8.4499999999999993</v>
      </c>
      <c r="F341" s="53">
        <v>0</v>
      </c>
      <c r="G341" s="53">
        <v>0</v>
      </c>
      <c r="H341" s="28">
        <f t="shared" si="15"/>
        <v>735.38</v>
      </c>
      <c r="I341" s="29">
        <f t="shared" si="17"/>
        <v>735.38</v>
      </c>
      <c r="J341" s="29">
        <v>0.86</v>
      </c>
      <c r="K341" s="167">
        <v>0</v>
      </c>
      <c r="L341" s="30">
        <v>10.5</v>
      </c>
      <c r="M341" s="31">
        <f t="shared" si="16"/>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86" ht="15.6" customHeight="1" thickBot="1" x14ac:dyDescent="0.35">
      <c r="A342" s="51" t="s">
        <v>388</v>
      </c>
      <c r="B342" s="52">
        <v>811343</v>
      </c>
      <c r="C342" s="112" t="s">
        <v>373</v>
      </c>
      <c r="D342" s="26">
        <v>511.28999999999996</v>
      </c>
      <c r="E342" s="26">
        <v>8.4499999999999993</v>
      </c>
      <c r="F342" s="53">
        <v>13.67</v>
      </c>
      <c r="G342" s="53">
        <v>6</v>
      </c>
      <c r="H342" s="28">
        <f t="shared" si="15"/>
        <v>539.41</v>
      </c>
      <c r="I342" s="29">
        <f t="shared" si="17"/>
        <v>519.74</v>
      </c>
      <c r="J342" s="29">
        <v>0.86</v>
      </c>
      <c r="K342" s="30">
        <v>13.67</v>
      </c>
      <c r="L342" s="30">
        <v>10.25</v>
      </c>
      <c r="M342" s="31">
        <f t="shared" si="16"/>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86" s="170" customFormat="1" ht="15.6" customHeight="1" thickBot="1" x14ac:dyDescent="0.35">
      <c r="A343" s="232" t="s">
        <v>389</v>
      </c>
      <c r="B343" s="228">
        <v>742546</v>
      </c>
      <c r="C343" s="233" t="s">
        <v>373</v>
      </c>
      <c r="D343" s="26">
        <v>757.88</v>
      </c>
      <c r="E343" s="26">
        <v>8.4499999999999993</v>
      </c>
      <c r="F343" s="53">
        <v>0</v>
      </c>
      <c r="G343" s="53">
        <v>0</v>
      </c>
      <c r="H343" s="28">
        <f t="shared" si="15"/>
        <v>766.33</v>
      </c>
      <c r="I343" s="29">
        <f t="shared" si="17"/>
        <v>766.33</v>
      </c>
      <c r="J343" s="29">
        <v>0.86</v>
      </c>
      <c r="K343" s="167">
        <v>0</v>
      </c>
      <c r="L343" s="30">
        <v>0</v>
      </c>
      <c r="M343" s="31">
        <f t="shared" si="16"/>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row>
    <row r="344" spans="1:186" ht="15.6" customHeight="1" thickBot="1" x14ac:dyDescent="0.35">
      <c r="A344" s="51" t="s">
        <v>390</v>
      </c>
      <c r="B344" s="52">
        <v>492655</v>
      </c>
      <c r="C344" s="112" t="s">
        <v>373</v>
      </c>
      <c r="D344" s="26">
        <v>854.48</v>
      </c>
      <c r="E344" s="26">
        <v>8.4499999999999993</v>
      </c>
      <c r="F344" s="53">
        <v>13.67</v>
      </c>
      <c r="G344" s="53">
        <v>4.5</v>
      </c>
      <c r="H344" s="28">
        <f t="shared" si="15"/>
        <v>881.1</v>
      </c>
      <c r="I344" s="29">
        <f t="shared" si="17"/>
        <v>862.93000000000006</v>
      </c>
      <c r="J344" s="29">
        <v>0.86</v>
      </c>
      <c r="K344" s="30">
        <v>13.67</v>
      </c>
      <c r="L344" s="30">
        <v>10.5</v>
      </c>
      <c r="M344" s="31">
        <f t="shared" si="16"/>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86" ht="15.6" customHeight="1" thickBot="1" x14ac:dyDescent="0.35">
      <c r="A345" s="51" t="s">
        <v>391</v>
      </c>
      <c r="B345" s="171">
        <v>962228</v>
      </c>
      <c r="C345" s="112" t="s">
        <v>373</v>
      </c>
      <c r="D345" s="26">
        <v>829.15</v>
      </c>
      <c r="E345" s="26">
        <v>8.4499999999999993</v>
      </c>
      <c r="F345" s="53">
        <v>13.67</v>
      </c>
      <c r="G345" s="53">
        <v>15</v>
      </c>
      <c r="H345" s="28">
        <f t="shared" si="15"/>
        <v>866.27</v>
      </c>
      <c r="I345" s="29">
        <f t="shared" si="17"/>
        <v>837.6</v>
      </c>
      <c r="J345" s="29">
        <v>0.86</v>
      </c>
      <c r="K345" s="30">
        <v>13.67</v>
      </c>
      <c r="L345" s="30">
        <v>0</v>
      </c>
      <c r="M345" s="31">
        <f t="shared" si="16"/>
        <v>852.13</v>
      </c>
      <c r="N345" s="16"/>
      <c r="O345" s="32" t="s">
        <v>49</v>
      </c>
      <c r="P345" s="33" t="s">
        <v>50</v>
      </c>
      <c r="Q345" s="34">
        <v>0</v>
      </c>
      <c r="R345" s="16"/>
      <c r="S345" s="35" t="s">
        <v>51</v>
      </c>
      <c r="T345" s="35" t="s">
        <v>49</v>
      </c>
      <c r="U345" s="35" t="s">
        <v>49</v>
      </c>
      <c r="V345" s="35" t="s">
        <v>51</v>
      </c>
      <c r="W345" s="35" t="s">
        <v>49</v>
      </c>
      <c r="X345" s="36" t="s">
        <v>50</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86" s="170" customFormat="1" ht="15.6" customHeight="1" thickBot="1" x14ac:dyDescent="0.35">
      <c r="A346" s="172" t="s">
        <v>392</v>
      </c>
      <c r="B346" s="52">
        <v>4484002</v>
      </c>
      <c r="C346" s="112" t="s">
        <v>373</v>
      </c>
      <c r="D346" s="173">
        <v>977.37</v>
      </c>
      <c r="E346" s="173">
        <v>8.4499999999999993</v>
      </c>
      <c r="F346" s="174">
        <v>13.67</v>
      </c>
      <c r="G346" s="175">
        <v>8.75</v>
      </c>
      <c r="H346" s="28">
        <f t="shared" si="15"/>
        <v>1008.24</v>
      </c>
      <c r="I346" s="29">
        <f t="shared" si="17"/>
        <v>985.82</v>
      </c>
      <c r="J346" s="29">
        <v>0.86</v>
      </c>
      <c r="K346" s="30">
        <v>13.67</v>
      </c>
      <c r="L346" s="30">
        <v>7.5</v>
      </c>
      <c r="M346" s="31">
        <f t="shared" si="16"/>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row>
    <row r="347" spans="1:186" ht="15.6" customHeight="1" thickBot="1" x14ac:dyDescent="0.35">
      <c r="A347" s="51" t="s">
        <v>393</v>
      </c>
      <c r="B347" s="52">
        <v>4484100</v>
      </c>
      <c r="C347" s="112" t="s">
        <v>373</v>
      </c>
      <c r="D347" s="26">
        <v>640.6</v>
      </c>
      <c r="E347" s="26">
        <v>8.4499999999999993</v>
      </c>
      <c r="F347" s="53">
        <v>13.67</v>
      </c>
      <c r="G347" s="53">
        <v>8.75</v>
      </c>
      <c r="H347" s="28">
        <f t="shared" si="15"/>
        <v>671.47</v>
      </c>
      <c r="I347" s="29">
        <f t="shared" si="17"/>
        <v>649.05000000000007</v>
      </c>
      <c r="J347" s="29">
        <v>0.86</v>
      </c>
      <c r="K347" s="30">
        <v>13.67</v>
      </c>
      <c r="L347" s="30">
        <v>7.5</v>
      </c>
      <c r="M347" s="31">
        <f t="shared" si="16"/>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86" ht="30.6" customHeight="1" thickBot="1" x14ac:dyDescent="0.35">
      <c r="A348" s="236" t="s">
        <v>438</v>
      </c>
      <c r="B348" s="228">
        <v>525910</v>
      </c>
      <c r="C348" s="112" t="s">
        <v>373</v>
      </c>
      <c r="D348" s="26">
        <v>804</v>
      </c>
      <c r="E348" s="26">
        <v>8.4499999999999993</v>
      </c>
      <c r="F348" s="53">
        <v>13.67</v>
      </c>
      <c r="G348" s="53">
        <v>9.75</v>
      </c>
      <c r="H348" s="28">
        <f t="shared" si="15"/>
        <v>835.87</v>
      </c>
      <c r="I348" s="29">
        <v>853.5</v>
      </c>
      <c r="J348" s="29">
        <v>0.86</v>
      </c>
      <c r="K348" s="30">
        <v>13.67</v>
      </c>
      <c r="L348" s="30">
        <v>12.75</v>
      </c>
      <c r="M348" s="31">
        <f t="shared" si="16"/>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86" ht="15.6" customHeight="1" thickBot="1" x14ac:dyDescent="0.35">
      <c r="A349" s="104" t="s">
        <v>394</v>
      </c>
      <c r="B349" s="57">
        <v>902764</v>
      </c>
      <c r="C349" s="112" t="s">
        <v>373</v>
      </c>
      <c r="D349" s="26">
        <v>464.27</v>
      </c>
      <c r="E349" s="26">
        <v>8.4499999999999993</v>
      </c>
      <c r="F349" s="67">
        <v>0</v>
      </c>
      <c r="G349" s="53">
        <v>10.5</v>
      </c>
      <c r="H349" s="28">
        <f t="shared" si="15"/>
        <v>483.21999999999997</v>
      </c>
      <c r="I349" s="29">
        <f t="shared" si="17"/>
        <v>472.71999999999997</v>
      </c>
      <c r="J349" s="29">
        <v>0.86</v>
      </c>
      <c r="K349" s="68">
        <v>0</v>
      </c>
      <c r="L349" s="30">
        <v>9</v>
      </c>
      <c r="M349" s="31">
        <f t="shared" si="16"/>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86" ht="15.6" customHeight="1" thickBot="1" x14ac:dyDescent="0.35">
      <c r="A350" s="51" t="s">
        <v>395</v>
      </c>
      <c r="B350" s="52">
        <v>516082</v>
      </c>
      <c r="C350" s="112" t="s">
        <v>373</v>
      </c>
      <c r="D350" s="26">
        <v>464.27</v>
      </c>
      <c r="E350" s="26">
        <v>8.4499999999999993</v>
      </c>
      <c r="F350" s="67">
        <v>0</v>
      </c>
      <c r="G350" s="53">
        <v>19.25</v>
      </c>
      <c r="H350" s="28">
        <f t="shared" si="15"/>
        <v>491.96999999999997</v>
      </c>
      <c r="I350" s="29">
        <f t="shared" si="17"/>
        <v>472.71999999999997</v>
      </c>
      <c r="J350" s="29">
        <v>0.86</v>
      </c>
      <c r="K350" s="68">
        <v>0</v>
      </c>
      <c r="L350" s="30">
        <v>13.5</v>
      </c>
      <c r="M350" s="31">
        <f t="shared" si="16"/>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86" ht="15.6" customHeight="1" thickBot="1" x14ac:dyDescent="0.35">
      <c r="A351" s="105" t="s">
        <v>396</v>
      </c>
      <c r="B351" s="106">
        <v>1036840</v>
      </c>
      <c r="C351" s="112" t="s">
        <v>373</v>
      </c>
      <c r="D351" s="26">
        <v>721.56999999999994</v>
      </c>
      <c r="E351" s="26">
        <v>8.4499999999999993</v>
      </c>
      <c r="F351" s="53">
        <v>13.67</v>
      </c>
      <c r="G351" s="53">
        <v>3</v>
      </c>
      <c r="H351" s="28">
        <f t="shared" si="15"/>
        <v>746.68999999999994</v>
      </c>
      <c r="I351" s="29">
        <f t="shared" si="17"/>
        <v>730.02</v>
      </c>
      <c r="J351" s="29">
        <v>0.86</v>
      </c>
      <c r="K351" s="30">
        <v>13.67</v>
      </c>
      <c r="L351" s="30">
        <v>0</v>
      </c>
      <c r="M351" s="31">
        <f t="shared" si="16"/>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86" ht="15.6" customHeight="1" thickBot="1" x14ac:dyDescent="0.35">
      <c r="A352" s="176" t="s">
        <v>397</v>
      </c>
      <c r="B352" s="55">
        <v>828416</v>
      </c>
      <c r="C352" s="52" t="s">
        <v>373</v>
      </c>
      <c r="D352" s="26">
        <v>529.66999999999996</v>
      </c>
      <c r="E352" s="26">
        <v>8.4499999999999993</v>
      </c>
      <c r="F352" s="53">
        <v>13.67</v>
      </c>
      <c r="G352" s="53">
        <v>0</v>
      </c>
      <c r="H352" s="28">
        <f t="shared" si="15"/>
        <v>551.79</v>
      </c>
      <c r="I352" s="29">
        <f t="shared" si="17"/>
        <v>538.12</v>
      </c>
      <c r="J352" s="29">
        <v>0.86</v>
      </c>
      <c r="K352" s="30">
        <v>13.67</v>
      </c>
      <c r="L352" s="30">
        <v>0</v>
      </c>
      <c r="M352" s="31">
        <f t="shared" si="16"/>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5"/>
        <v>646.58000000000004</v>
      </c>
      <c r="I353" s="29">
        <f t="shared" si="17"/>
        <v>623.91000000000008</v>
      </c>
      <c r="J353" s="29">
        <v>0.86</v>
      </c>
      <c r="K353" s="30">
        <v>13.67</v>
      </c>
      <c r="L353" s="30">
        <v>0</v>
      </c>
      <c r="M353" s="31">
        <f t="shared" si="16"/>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5"/>
        <v>671.2</v>
      </c>
      <c r="I354" s="29">
        <f t="shared" si="17"/>
        <v>656.95</v>
      </c>
      <c r="J354" s="29">
        <v>0.86</v>
      </c>
      <c r="K354" s="68">
        <v>0</v>
      </c>
      <c r="L354" s="30">
        <v>14.25</v>
      </c>
      <c r="M354" s="31">
        <f t="shared" si="16"/>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5"/>
        <v>585.12</v>
      </c>
      <c r="I355" s="29">
        <f t="shared" si="17"/>
        <v>570.87</v>
      </c>
      <c r="J355" s="29">
        <v>0.86</v>
      </c>
      <c r="K355" s="68">
        <v>0</v>
      </c>
      <c r="L355" s="30">
        <v>14.25</v>
      </c>
      <c r="M355" s="31">
        <f t="shared" si="16"/>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5"/>
        <v>493.18</v>
      </c>
      <c r="I356" s="29">
        <f t="shared" si="17"/>
        <v>473.51</v>
      </c>
      <c r="J356" s="29">
        <v>0.86</v>
      </c>
      <c r="K356" s="30">
        <v>13.67</v>
      </c>
      <c r="L356" s="30">
        <v>9</v>
      </c>
      <c r="M356" s="31">
        <f t="shared" si="16"/>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5"/>
        <v>593.76</v>
      </c>
      <c r="I357" s="29">
        <f t="shared" si="17"/>
        <v>580.09</v>
      </c>
      <c r="J357" s="29">
        <v>0.86</v>
      </c>
      <c r="K357" s="30">
        <v>13.67</v>
      </c>
      <c r="L357" s="30">
        <v>0</v>
      </c>
      <c r="M357" s="31">
        <f t="shared" si="16"/>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5"/>
        <v>771.92</v>
      </c>
      <c r="I358" s="29">
        <f t="shared" si="17"/>
        <v>758.25</v>
      </c>
      <c r="J358" s="29">
        <v>0.86</v>
      </c>
      <c r="K358" s="30">
        <v>13.67</v>
      </c>
      <c r="L358" s="30">
        <v>0</v>
      </c>
      <c r="M358" s="31">
        <f t="shared" si="16"/>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5"/>
        <v>979.64</v>
      </c>
      <c r="I359" s="29">
        <f t="shared" si="17"/>
        <v>965.97</v>
      </c>
      <c r="J359" s="29">
        <v>0.86</v>
      </c>
      <c r="K359" s="30">
        <v>13.67</v>
      </c>
      <c r="L359" s="30">
        <v>0</v>
      </c>
      <c r="M359" s="31">
        <f t="shared" si="16"/>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5"/>
        <v>293.47999999999996</v>
      </c>
      <c r="I361" s="29">
        <f t="shared" si="17"/>
        <v>293.47999999999996</v>
      </c>
      <c r="J361" s="29">
        <v>0.86</v>
      </c>
      <c r="K361" s="68">
        <v>0</v>
      </c>
      <c r="L361" s="30">
        <v>11.75</v>
      </c>
      <c r="M361" s="31">
        <f t="shared" si="16"/>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5"/>
        <v>291.02</v>
      </c>
      <c r="I362" s="29">
        <f t="shared" si="17"/>
        <v>291.02</v>
      </c>
      <c r="J362" s="29">
        <v>0.86</v>
      </c>
      <c r="K362" s="68">
        <v>0</v>
      </c>
      <c r="L362" s="30">
        <v>12.75</v>
      </c>
      <c r="M362" s="31">
        <f t="shared" si="16"/>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si="15"/>
        <v>297.10999999999996</v>
      </c>
      <c r="I363" s="29">
        <f t="shared" si="17"/>
        <v>281.35999999999996</v>
      </c>
      <c r="J363" s="29">
        <v>0.86</v>
      </c>
      <c r="K363" s="68">
        <v>0</v>
      </c>
      <c r="L363" s="30">
        <v>0</v>
      </c>
      <c r="M363" s="31">
        <f t="shared" si="16"/>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15"/>
        <v>297.2</v>
      </c>
      <c r="I364" s="29">
        <f t="shared" si="17"/>
        <v>282.95</v>
      </c>
      <c r="J364" s="29">
        <v>0.86</v>
      </c>
      <c r="K364" s="68">
        <v>0</v>
      </c>
      <c r="L364" s="30">
        <v>14.25</v>
      </c>
      <c r="M364" s="31">
        <f t="shared" si="16"/>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15"/>
        <v>295.19</v>
      </c>
      <c r="I365" s="29">
        <f t="shared" si="17"/>
        <v>288.44</v>
      </c>
      <c r="J365" s="29">
        <v>0.86</v>
      </c>
      <c r="K365" s="68">
        <v>0</v>
      </c>
      <c r="L365" s="30">
        <v>12.75</v>
      </c>
      <c r="M365" s="31">
        <f t="shared" si="16"/>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15"/>
        <v>293.21999999999997</v>
      </c>
      <c r="I366" s="29">
        <f t="shared" si="17"/>
        <v>280.46999999999997</v>
      </c>
      <c r="J366" s="29">
        <v>0.86</v>
      </c>
      <c r="K366" s="68">
        <v>0</v>
      </c>
      <c r="L366" s="30">
        <v>12.75</v>
      </c>
      <c r="M366" s="31">
        <f t="shared" si="16"/>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15"/>
        <v>344.26</v>
      </c>
      <c r="I367" s="29">
        <f t="shared" si="17"/>
        <v>328.51</v>
      </c>
      <c r="J367" s="29">
        <v>0.86</v>
      </c>
      <c r="K367" s="68">
        <v>0</v>
      </c>
      <c r="L367" s="30">
        <v>15.75</v>
      </c>
      <c r="M367" s="31">
        <f t="shared" si="16"/>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86" ht="15.6" customHeight="1" thickBot="1" x14ac:dyDescent="0.35">
      <c r="A369" s="180" t="s">
        <v>406</v>
      </c>
      <c r="B369" s="52">
        <v>4465407</v>
      </c>
      <c r="C369" s="52" t="s">
        <v>415</v>
      </c>
      <c r="D369" s="26">
        <v>267.12</v>
      </c>
      <c r="E369" s="26">
        <v>8.4499999999999993</v>
      </c>
      <c r="F369" s="67">
        <v>0</v>
      </c>
      <c r="G369" s="53">
        <v>0</v>
      </c>
      <c r="H369" s="28">
        <f t="shared" si="15"/>
        <v>275.57</v>
      </c>
      <c r="I369" s="29">
        <f t="shared" si="17"/>
        <v>275.57</v>
      </c>
      <c r="J369" s="29">
        <v>0.86</v>
      </c>
      <c r="K369" s="68">
        <v>0</v>
      </c>
      <c r="L369" s="30">
        <v>11.75</v>
      </c>
      <c r="M369" s="31">
        <f t="shared" si="16"/>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86" ht="15.6" customHeight="1" thickBot="1" x14ac:dyDescent="0.35">
      <c r="A370" s="51" t="s">
        <v>408</v>
      </c>
      <c r="B370" s="52">
        <v>4471806</v>
      </c>
      <c r="C370" s="52" t="s">
        <v>415</v>
      </c>
      <c r="D370" s="26">
        <v>259.60000000000002</v>
      </c>
      <c r="E370" s="26">
        <v>8.4499999999999993</v>
      </c>
      <c r="F370" s="67">
        <v>0</v>
      </c>
      <c r="G370" s="53">
        <v>0</v>
      </c>
      <c r="H370" s="28">
        <f t="shared" si="15"/>
        <v>268.05</v>
      </c>
      <c r="I370" s="29">
        <f t="shared" si="17"/>
        <v>268.05</v>
      </c>
      <c r="J370" s="29">
        <v>0.86</v>
      </c>
      <c r="K370" s="68">
        <v>0</v>
      </c>
      <c r="L370" s="30">
        <v>12.75</v>
      </c>
      <c r="M370" s="31">
        <f t="shared" si="16"/>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86" ht="15.6" customHeight="1" thickBot="1" x14ac:dyDescent="0.35">
      <c r="A371" s="51" t="s">
        <v>409</v>
      </c>
      <c r="B371" s="52">
        <v>4462904</v>
      </c>
      <c r="C371" s="52" t="s">
        <v>415</v>
      </c>
      <c r="D371" s="26">
        <v>252.83</v>
      </c>
      <c r="E371" s="26">
        <v>8.4499999999999993</v>
      </c>
      <c r="F371" s="67">
        <v>0</v>
      </c>
      <c r="G371" s="53">
        <v>15.75</v>
      </c>
      <c r="H371" s="28">
        <f t="shared" si="15"/>
        <v>277.03000000000003</v>
      </c>
      <c r="I371" s="29">
        <f t="shared" si="17"/>
        <v>261.28000000000003</v>
      </c>
      <c r="J371" s="29">
        <v>0.86</v>
      </c>
      <c r="K371" s="68">
        <v>0</v>
      </c>
      <c r="L371" s="30">
        <v>0</v>
      </c>
      <c r="M371" s="31">
        <f t="shared" si="16"/>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86" s="182" customFormat="1" ht="15.6" customHeight="1" thickBot="1" x14ac:dyDescent="0.35">
      <c r="A372" s="51" t="s">
        <v>410</v>
      </c>
      <c r="B372" s="52">
        <v>4497309</v>
      </c>
      <c r="C372" s="52" t="s">
        <v>415</v>
      </c>
      <c r="D372" s="26">
        <v>257.56</v>
      </c>
      <c r="E372" s="26">
        <v>8.4499999999999993</v>
      </c>
      <c r="F372" s="67">
        <v>0</v>
      </c>
      <c r="G372" s="53">
        <v>14.25</v>
      </c>
      <c r="H372" s="28">
        <f t="shared" si="15"/>
        <v>280.26</v>
      </c>
      <c r="I372" s="29">
        <f t="shared" si="17"/>
        <v>266.01</v>
      </c>
      <c r="J372" s="29">
        <v>0.86</v>
      </c>
      <c r="K372" s="68">
        <v>0</v>
      </c>
      <c r="L372" s="30">
        <v>14.25</v>
      </c>
      <c r="M372" s="31">
        <f t="shared" si="16"/>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86" ht="15.6" customHeight="1" thickBot="1" x14ac:dyDescent="0.35">
      <c r="A373" s="51" t="s">
        <v>411</v>
      </c>
      <c r="B373" s="52">
        <v>4485408</v>
      </c>
      <c r="C373" s="52" t="s">
        <v>415</v>
      </c>
      <c r="D373" s="26">
        <v>254.71</v>
      </c>
      <c r="E373" s="26">
        <v>8.4499999999999993</v>
      </c>
      <c r="F373" s="67">
        <v>0</v>
      </c>
      <c r="G373" s="53">
        <v>6.75</v>
      </c>
      <c r="H373" s="28">
        <f t="shared" si="15"/>
        <v>269.91000000000003</v>
      </c>
      <c r="I373" s="29">
        <f t="shared" si="17"/>
        <v>263.16000000000003</v>
      </c>
      <c r="J373" s="29">
        <v>0.86</v>
      </c>
      <c r="K373" s="68">
        <v>0</v>
      </c>
      <c r="L373" s="30">
        <v>12.75</v>
      </c>
      <c r="M373" s="31">
        <f t="shared" si="16"/>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86" ht="15.6" customHeight="1" thickBot="1" x14ac:dyDescent="0.35">
      <c r="A374" s="51" t="s">
        <v>412</v>
      </c>
      <c r="B374" s="52">
        <v>286176</v>
      </c>
      <c r="C374" s="52" t="s">
        <v>415</v>
      </c>
      <c r="D374" s="26">
        <v>264.27999999999997</v>
      </c>
      <c r="E374" s="26">
        <v>8.4499999999999993</v>
      </c>
      <c r="F374" s="67">
        <v>0</v>
      </c>
      <c r="G374" s="53">
        <v>12.75</v>
      </c>
      <c r="H374" s="28">
        <f t="shared" si="15"/>
        <v>285.47999999999996</v>
      </c>
      <c r="I374" s="29">
        <f t="shared" si="17"/>
        <v>272.72999999999996</v>
      </c>
      <c r="J374" s="29">
        <v>0.86</v>
      </c>
      <c r="K374" s="68">
        <v>0</v>
      </c>
      <c r="L374" s="30">
        <v>12.75</v>
      </c>
      <c r="M374" s="31">
        <f t="shared" si="16"/>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86" s="59" customFormat="1" ht="15.6" customHeight="1" thickBot="1" x14ac:dyDescent="0.35">
      <c r="A375" s="118" t="s">
        <v>413</v>
      </c>
      <c r="B375" s="57">
        <v>4478703</v>
      </c>
      <c r="C375" s="52" t="s">
        <v>415</v>
      </c>
      <c r="D375" s="26">
        <v>262.32</v>
      </c>
      <c r="E375" s="26">
        <v>8.4499999999999993</v>
      </c>
      <c r="F375" s="67">
        <v>0</v>
      </c>
      <c r="G375" s="53">
        <v>15.75</v>
      </c>
      <c r="H375" s="28">
        <f t="shared" si="15"/>
        <v>286.52</v>
      </c>
      <c r="I375" s="29">
        <f t="shared" si="17"/>
        <v>270.77</v>
      </c>
      <c r="J375" s="29">
        <v>0.86</v>
      </c>
      <c r="K375" s="68">
        <v>0</v>
      </c>
      <c r="L375" s="30">
        <v>15.75</v>
      </c>
      <c r="M375" s="31">
        <f t="shared" si="16"/>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8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86" ht="15.6" customHeight="1" thickBot="1" x14ac:dyDescent="0.35">
      <c r="A377" s="24" t="s">
        <v>417</v>
      </c>
      <c r="B377" s="52">
        <v>874167</v>
      </c>
      <c r="C377" s="150" t="s">
        <v>416</v>
      </c>
      <c r="D377" s="26">
        <v>451.38</v>
      </c>
      <c r="E377" s="185">
        <v>0</v>
      </c>
      <c r="F377" s="53">
        <v>13.67</v>
      </c>
      <c r="G377" s="53">
        <v>0</v>
      </c>
      <c r="H377" s="28">
        <f t="shared" si="15"/>
        <v>465.05</v>
      </c>
      <c r="I377" s="29">
        <f t="shared" si="17"/>
        <v>451.38</v>
      </c>
      <c r="J377" s="186">
        <v>0</v>
      </c>
      <c r="K377" s="30">
        <v>13.67</v>
      </c>
      <c r="L377" s="30">
        <v>0</v>
      </c>
      <c r="M377" s="31">
        <f t="shared" si="16"/>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86" ht="15.6" customHeight="1" thickBot="1" x14ac:dyDescent="0.35">
      <c r="A378" s="95" t="s">
        <v>418</v>
      </c>
      <c r="B378" s="52">
        <v>889717</v>
      </c>
      <c r="C378" s="150" t="s">
        <v>416</v>
      </c>
      <c r="D378" s="26">
        <v>451.38</v>
      </c>
      <c r="E378" s="185">
        <v>0</v>
      </c>
      <c r="F378" s="53">
        <v>13.67</v>
      </c>
      <c r="G378" s="53">
        <v>0</v>
      </c>
      <c r="H378" s="28">
        <f t="shared" si="15"/>
        <v>465.05</v>
      </c>
      <c r="I378" s="29">
        <f t="shared" si="17"/>
        <v>451.38</v>
      </c>
      <c r="J378" s="186">
        <v>0</v>
      </c>
      <c r="K378" s="30">
        <v>13.67</v>
      </c>
      <c r="L378" s="30">
        <v>0</v>
      </c>
      <c r="M378" s="31">
        <f t="shared" si="16"/>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86" s="188" customFormat="1" ht="15.6" customHeight="1" x14ac:dyDescent="0.3">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row>
    <row r="380" spans="1:18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row>
    <row r="381" spans="1:18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row>
  </sheetData>
  <sheetProtection algorithmName="SHA-512" hashValue="VPPtzO9BZNE8xda3hHjpfivXQodx5G67kyPO4FQd9H9t3EBzaRNXWwMXl1Dto5/Uq5+ya+fmfqjRMtws7wB0kg==" saltValue="CWlINpGrfGG/3BoWmJ5qZA==" spinCount="100000" sheet="1" autoFilter="0"/>
  <autoFilter ref="A5:GD378" xr:uid="{00000000-0009-0000-0000-000003000000}"/>
  <mergeCells count="17">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honeticPr fontId="3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SFY26 FFS Rate_NFQIPP-112525 R2</vt:lpstr>
      <vt:lpstr>SFY26 FFS Rate_NFQIPP-110325 R2</vt:lpstr>
      <vt:lpstr>SFY26 FFS Rate_NFQIPP- 091425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Shenoy, Ambrish</dc:creator>
  <cp:lastModifiedBy>Shenoy, Ambrish</cp:lastModifiedBy>
  <dcterms:created xsi:type="dcterms:W3CDTF">2025-09-15T01:25:54Z</dcterms:created>
  <dcterms:modified xsi:type="dcterms:W3CDTF">2026-06-26T19:45:20Z</dcterms:modified>
</cp:coreProperties>
</file>