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<sst xmlns="http://schemas.openxmlformats.org/spreadsheetml/2006/main" count="674" uniqueCount="437">
  <si>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</si>
  <si>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</si>
  <si>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</si>
  <si>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</si>
  <si>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</si>
  <si>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</si>
  <si>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</si>
  <si>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</si>
  <si>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</si>
  <si>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</si>
  <si>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</si>
  <si>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</si>
  <si>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</si>
  <si>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</si>
  <si>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</si>
  <si>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</si>
  <si>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</si>
  <si>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</si>
  <si>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</si>
  <si>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</si>
  <si>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</si>
  <si>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</si>
  <si>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</si>
  <si>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</si>
  <si>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</si>
  <si>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</si>
  <si>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</si>
  <si>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</si>
  <si>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</si>
  <si>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</si>
  <si>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</si>
  <si>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</si>
  <si>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</si>
  <si>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</si>
  <si>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</si>
  <si>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</si>
  <si>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</si>
  <si>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</si>
  <si>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</si>
  <si>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</si>
  <si>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</si>
  <si>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</si>
  <si>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</si>
  <si>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</si>
  <si>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</si>
  <si>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</si>
  <si>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</si>
  <si>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</si>
  <si>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</si>
  <si>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</si>
  <si>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</si>
  <si>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</si>
  <si>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</si>
  <si>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</si>
  <si>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</si>
  <si>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</si>
  <si>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</si>
  <si>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</si>
  <si>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</si>
  <si>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</si>
  <si>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</si>
  <si>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</si>
  <si>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</si>
  <si>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</si>
  <si>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</si>
  <si>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</si>
  <si>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</si>
  <si>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</si>
  <si>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</si>
  <si>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</si>
  <si>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</si>
  <si>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</si>
  <si>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</si>
  <si>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</si>
  <si>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</si>
  <si>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</si>
  <si>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</si>
  <si>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</si>
  <si>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</si>
  <si>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</si>
  <si>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</si>
  <si>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</si>
  <si>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</si>
  <si>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</si>
  <si>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</si>
  <si>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</si>
  <si>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</si>
  <si>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</si>
  <si>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</si>
  <si>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</si>
  <si>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</si>
  <si>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</si>
  <si>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</si>
  <si>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</si>
  <si>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</si>
  <si>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</si>
  <si>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</si>
  <si>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</si>
  <si>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</si>
  <si>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</si>
  <si>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</si>
  <si>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</si>
  <si>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</si>
  <si>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</si>
  <si>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</si>
  <si>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</si>
  <si>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</si>
  <si>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</si>
  <si>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</si>
  <si>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</si>
  <si>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</si>
  <si>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</si>
  <si>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</si>
  <si>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</si>
  <si>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</si>
  <si>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</si>
  <si>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</si>
  <si>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</si>
  <si>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</si>
  <si>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</si>
  <si>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</si>
  <si>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</si>
  <si>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</si>
  <si>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</si>
  <si>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</si>
  <si>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</si>
  <si>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</si>
  <si>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</si>
  <si>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</si>
  <si>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</si>
  <si>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</si>
  <si>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</si>
  <si>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</si>
  <si>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</si>
  <si>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</si>
  <si>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</si>
  <si>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</si>
  <si>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</si>
  <si>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</si>
  <si>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</si>
  <si>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</si>
  <si>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</si>
  <si>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</si>
  <si>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</si>
  <si>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</si>
  <si>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</si>
  <si>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</si>
  <si>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</si>
  <si>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</si>
  <si>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</si>
  <si>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</si>
  <si>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</si>
  <si>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</si>
  <si>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</si>
  <si>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</si>
  <si>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</si>
  <si>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</si>
  <si>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</si>
  <si>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</si>
  <si>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</si>
  <si>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</si>
  <si>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</si>
  <si>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</si>
  <si>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</si>
  <si>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</si>
  <si>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</si>
  <si>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</si>
  <si>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</si>
  <si>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</si>
  <si>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</si>
  <si>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</si>
  <si>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</si>
  <si>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</si>
  <si>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</si>
  <si>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</si>
  <si>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</si>
  <si>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</si>
  <si>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</si>
  <si>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</si>
  <si>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</si>
  <si>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</si>
  <si>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</si>
  <si>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</si>
  <si>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</si>
  <si>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</si>
  <si>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</si>
  <si>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</si>
  <si>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</si>
  <si>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</si>
  <si>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</si>
  <si>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</si>
  <si>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</si>
  <si>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</si>
  <si>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</si>
  <si>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</si>
  <si>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</si>
  <si>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</si>
  <si>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</si>
  <si>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</si>
  <si>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</si>
  <si>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</si>
  <si>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</si>
  <si>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</si>
  <si>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</si>
  <si>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</si>
  <si>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</si>
  <si>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</si>
  <si>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</si>
  <si>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</si>
  <si>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</si>
  <si>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</si>
  <si>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</si>
  <si>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</si>
  <si>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</si>
  <si>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</si>
  <si>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</si>
  <si>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</si>
  <si>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</si>
  <si>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</si>
  <si>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</si>
  <si>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</si>
  <si>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</si>
  <si>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</si>
  <si>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</si>
  <si>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</si>
  <si>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</si>
  <si>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</si>
  <si>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</si>
  <si>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</si>
  <si>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</si>
  <si>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</si>
  <si>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</si>
  <si>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</si>
  <si>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</si>
  <si>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</si>
  <si>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</si>
  <si>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</si>
  <si>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</si>
  <si>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</si>
  <si>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</si>
  <si>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</si>
  <si>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</si>
  <si>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</si>
  <si>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</si>
  <si>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</si>
  <si>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</si>
  <si>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</si>
  <si>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</si>
  <si>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</si>
  <si>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</si>
  <si>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</si>
  <si>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</si>
  <si>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</si>
  <si>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</si>
  <si>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</si>
  <si>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</si>
  <si>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</si>
  <si>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</si>
  <si>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</si>
  <si>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</si>
  <si>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</si>
  <si>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</si>
  <si>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</si>
  <si>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</si>
  <si>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</si>
  <si>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</si>
  <si>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</si>
  <si>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</si>
  <si>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</si>
  <si>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</si>
  <si>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</si>
  <si>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</si>
  <si>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</si>
  <si>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</si>
  <si>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</si>
  <si>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</si>
  <si>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</si>
  <si>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</si>
  <si>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</si>
  <si>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</si>
  <si>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</si>
  <si>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</si>
  <si>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</si>
  <si>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</si>
  <si>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</si>
  <si>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</si>
  <si>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</si>
  <si>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</si>
  <si>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</si>
  <si>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</si>
  <si>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</si>
  <si>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</si>
  <si>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</si>
  <si>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</si>
  <si>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</si>
  <si>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</si>
  <si>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</si>
  <si>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</si>
  <si>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</si>
  <si>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</si>
  <si>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</si>
  <si>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</si>
  <si>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</si>
  <si>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</si>
  <si>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</si>
  <si>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</si>
  <si>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</si>
  <si>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</si>
  <si>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</si>
  <si>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</si>
  <si>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</si>
  <si>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</si>
  <si>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</si>
  <si>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</si>
  <si>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</si>
  <si>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</si>
  <si>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</si>
  <si>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</si>
  <si>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</si>
  <si>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</si>
  <si>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</si>
  <si>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</si>
  <si>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</si>
  <si>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</si>
  <si>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</si>
  <si>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</si>
  <si>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</si>
  <si>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</si>
  <si>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</si>
  <si>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</si>
  <si>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</si>
  <si>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</si>
  <si>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</si>
  <si>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</si>
  <si>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</si>
  <si>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</si>
  <si>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</si>
  <si>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</si>
  <si>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</si>
  <si>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</si>
  <si>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</si>
  <si>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</si>
  <si>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</si>
  <si>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</si>
  <si>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</si>
  <si>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</si>
  <si>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</si>
  <si>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</si>
  <si>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</si>
  <si>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</si>
  <si>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</si>
  <si>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</si>
  <si>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</si>
  <si>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</si>
  <si>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</si>
  <si>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</si>
  <si>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</si>
  <si>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</si>
  <si>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</si>
  <si>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</si>
  <si>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</si>
  <si>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</si>
  <si>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</si>
  <si>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</si>
  <si>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</si>
  <si>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</si>
  <si>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</si>
  <si>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</si>
  <si>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</si>
  <si>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</si>
  <si>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</si>
  <si>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</si>
  <si>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</si>
  <si>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</si>
  <si>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</si>
  <si>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</si>
  <si>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</si>
  <si>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</si>
  <si>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</si>
  <si>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</si>
  <si>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</si>
  <si>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</si>
  <si>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</si>
  <si>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</si>
  <si>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</si>
  <si>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</si>
  <si>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</si>
  <si>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</si>
  <si>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</si>
  <si>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</si>
  <si>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</si>
  <si>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</si>
  <si>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</si>
  <si>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</si>
  <si>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</si>
  <si>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</si>
  <si>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Corbin City city, Atlantic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</si>
  <si>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Corbin City city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</si>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</sst>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468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468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232</v>
      </c>
      <c r="C9" s="150">
        <f>(B9/$B$7)*100</f>
        <v>49.572649572649574</v>
      </c>
      <c r="D9" s="151"/>
      <c r="E9" s="151" t="s">
        <v>403</v>
      </c>
      <c r="F9" s="149">
        <v>14</v>
      </c>
      <c r="G9" s="152">
        <f t="shared" si="0"/>
        <v>2.9914529914529915</v>
      </c>
    </row>
    <row r="10" spans="1:7" ht="12.75">
      <c r="A10" s="148" t="s">
        <v>404</v>
      </c>
      <c r="B10" s="149">
        <v>236</v>
      </c>
      <c r="C10" s="150">
        <f>(B10/$B$7)*100</f>
        <v>50.427350427350426</v>
      </c>
      <c r="D10" s="151"/>
      <c r="E10" s="151" t="s">
        <v>405</v>
      </c>
      <c r="F10" s="149">
        <v>3</v>
      </c>
      <c r="G10" s="152">
        <f t="shared" si="0"/>
        <v>0.6410256410256411</v>
      </c>
    </row>
    <row r="11" spans="1:7" ht="12.75">
      <c r="A11" s="148"/>
      <c r="B11" s="149"/>
      <c r="C11" s="150"/>
      <c r="D11" s="151"/>
      <c r="E11" s="151" t="s">
        <v>406</v>
      </c>
      <c r="F11" s="149">
        <v>3</v>
      </c>
      <c r="G11" s="152">
        <f t="shared" si="0"/>
        <v>0.6410256410256411</v>
      </c>
    </row>
    <row r="12" spans="1:7" ht="12.75">
      <c r="A12" s="148" t="s">
        <v>407</v>
      </c>
      <c r="B12" s="149">
        <v>38</v>
      </c>
      <c r="C12" s="150">
        <f aca="true" t="shared" si="1" ref="C12:C24">B12*100/B$7</f>
        <v>8.11965811965812</v>
      </c>
      <c r="D12" s="151"/>
      <c r="E12" s="151" t="s">
        <v>408</v>
      </c>
      <c r="F12" s="149">
        <v>5</v>
      </c>
      <c r="G12" s="152">
        <f t="shared" si="0"/>
        <v>1.0683760683760684</v>
      </c>
    </row>
    <row r="13" spans="1:7" ht="12.75">
      <c r="A13" s="148" t="s">
        <v>409</v>
      </c>
      <c r="B13" s="149">
        <v>38</v>
      </c>
      <c r="C13" s="150">
        <f t="shared" si="1"/>
        <v>8.11965811965812</v>
      </c>
      <c r="D13" s="151"/>
      <c r="E13" s="151" t="s">
        <v>410</v>
      </c>
      <c r="F13" s="149">
        <v>3</v>
      </c>
      <c r="G13" s="152">
        <f t="shared" si="0"/>
        <v>0.6410256410256411</v>
      </c>
    </row>
    <row r="14" spans="1:7" ht="12.75">
      <c r="A14" s="148" t="s">
        <v>411</v>
      </c>
      <c r="B14" s="149">
        <v>46</v>
      </c>
      <c r="C14" s="150">
        <f t="shared" si="1"/>
        <v>9.82905982905983</v>
      </c>
      <c r="D14" s="151"/>
      <c r="E14" s="151" t="s">
        <v>412</v>
      </c>
      <c r="F14" s="149">
        <v>454</v>
      </c>
      <c r="G14" s="152">
        <f t="shared" si="0"/>
        <v>97.00854700854701</v>
      </c>
    </row>
    <row r="15" spans="1:7" ht="12.75">
      <c r="A15" s="148" t="s">
        <v>413</v>
      </c>
      <c r="B15" s="149">
        <v>26</v>
      </c>
      <c r="C15" s="150">
        <f t="shared" si="1"/>
        <v>5.555555555555555</v>
      </c>
      <c r="D15" s="151"/>
      <c r="E15" s="151" t="s">
        <v>414</v>
      </c>
      <c r="F15" s="149">
        <v>429</v>
      </c>
      <c r="G15" s="152">
        <f t="shared" si="0"/>
        <v>91.66666666666667</v>
      </c>
    </row>
    <row r="16" spans="1:7" ht="12.75">
      <c r="A16" s="148" t="s">
        <v>415</v>
      </c>
      <c r="B16" s="149">
        <v>15</v>
      </c>
      <c r="C16" s="150">
        <f t="shared" si="1"/>
        <v>3.2051282051282053</v>
      </c>
      <c r="D16" s="151"/>
      <c r="E16" s="151"/>
      <c r="F16" s="141"/>
      <c r="G16" s="146"/>
    </row>
    <row r="17" spans="1:7" ht="12.75">
      <c r="A17" s="148" t="s">
        <v>416</v>
      </c>
      <c r="B17" s="149">
        <v>55</v>
      </c>
      <c r="C17" s="150">
        <f t="shared" si="1"/>
        <v>11.752136752136753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82</v>
      </c>
      <c r="C18" s="150">
        <f t="shared" si="1"/>
        <v>17.521367521367523</v>
      </c>
      <c r="D18" s="151"/>
      <c r="E18" s="143" t="s">
        <v>419</v>
      </c>
      <c r="F18" s="141">
        <v>468</v>
      </c>
      <c r="G18" s="147">
        <v>100</v>
      </c>
    </row>
    <row r="19" spans="1:7" ht="12.75">
      <c r="A19" s="148" t="s">
        <v>420</v>
      </c>
      <c r="B19" s="149">
        <v>79</v>
      </c>
      <c r="C19" s="150">
        <f t="shared" si="1"/>
        <v>16.88034188034188</v>
      </c>
      <c r="D19" s="151"/>
      <c r="E19" s="151" t="s">
        <v>421</v>
      </c>
      <c r="F19" s="149">
        <v>468</v>
      </c>
      <c r="G19" s="152">
        <f aca="true" t="shared" si="2" ref="G19:G30">F19*100/F$18</f>
        <v>100</v>
      </c>
    </row>
    <row r="20" spans="1:7" ht="12.75">
      <c r="A20" s="148" t="s">
        <v>422</v>
      </c>
      <c r="B20" s="149">
        <v>26</v>
      </c>
      <c r="C20" s="150">
        <f t="shared" si="1"/>
        <v>5.555555555555555</v>
      </c>
      <c r="D20" s="151"/>
      <c r="E20" s="151" t="s">
        <v>423</v>
      </c>
      <c r="F20" s="149">
        <v>172</v>
      </c>
      <c r="G20" s="152">
        <f t="shared" si="2"/>
        <v>36.75213675213675</v>
      </c>
    </row>
    <row r="21" spans="1:7" ht="12.75">
      <c r="A21" s="148" t="s">
        <v>424</v>
      </c>
      <c r="B21" s="149">
        <v>14</v>
      </c>
      <c r="C21" s="150">
        <f t="shared" si="1"/>
        <v>2.9914529914529915</v>
      </c>
      <c r="D21" s="151"/>
      <c r="E21" s="151" t="s">
        <v>425</v>
      </c>
      <c r="F21" s="149">
        <v>97</v>
      </c>
      <c r="G21" s="152">
        <f t="shared" si="2"/>
        <v>20.726495726495727</v>
      </c>
    </row>
    <row r="22" spans="1:7" ht="12.75">
      <c r="A22" s="148" t="s">
        <v>426</v>
      </c>
      <c r="B22" s="149">
        <v>32</v>
      </c>
      <c r="C22" s="150">
        <f t="shared" si="1"/>
        <v>6.837606837606837</v>
      </c>
      <c r="D22" s="151"/>
      <c r="E22" s="151" t="s">
        <v>427</v>
      </c>
      <c r="F22" s="149">
        <v>149</v>
      </c>
      <c r="G22" s="152">
        <f t="shared" si="2"/>
        <v>31.837606837606838</v>
      </c>
    </row>
    <row r="23" spans="1:7" ht="12.75">
      <c r="A23" s="148" t="s">
        <v>428</v>
      </c>
      <c r="B23" s="149">
        <v>16</v>
      </c>
      <c r="C23" s="150">
        <f t="shared" si="1"/>
        <v>3.4188034188034186</v>
      </c>
      <c r="D23" s="151"/>
      <c r="E23" s="151" t="s">
        <v>429</v>
      </c>
      <c r="F23" s="149">
        <v>121</v>
      </c>
      <c r="G23" s="152">
        <f t="shared" si="2"/>
        <v>25.854700854700855</v>
      </c>
    </row>
    <row r="24" spans="1:7" ht="12.75">
      <c r="A24" s="148" t="s">
        <v>430</v>
      </c>
      <c r="B24" s="149">
        <v>1</v>
      </c>
      <c r="C24" s="150">
        <f t="shared" si="1"/>
        <v>0.21367521367521367</v>
      </c>
      <c r="D24" s="151"/>
      <c r="E24" s="151" t="s">
        <v>431</v>
      </c>
      <c r="F24" s="149">
        <v>21</v>
      </c>
      <c r="G24" s="152">
        <f t="shared" si="2"/>
        <v>4.487179487179487</v>
      </c>
    </row>
    <row r="25" spans="1:7" ht="12.75">
      <c r="A25" s="148"/>
      <c r="B25" s="149"/>
      <c r="C25" s="153"/>
      <c r="D25" s="151"/>
      <c r="E25" s="151" t="s">
        <v>432</v>
      </c>
      <c r="F25" s="149">
        <v>12</v>
      </c>
      <c r="G25" s="152">
        <f t="shared" si="2"/>
        <v>2.5641025641025643</v>
      </c>
    </row>
    <row r="26" spans="1:7" ht="12.75">
      <c r="A26" s="148" t="s">
        <v>433</v>
      </c>
      <c r="B26" s="154">
        <v>36.5</v>
      </c>
      <c r="C26" s="155" t="s">
        <v>261</v>
      </c>
      <c r="D26" s="151"/>
      <c r="E26" s="156" t="s">
        <v>434</v>
      </c>
      <c r="F26" s="149">
        <v>29</v>
      </c>
      <c r="G26" s="152">
        <f t="shared" si="2"/>
        <v>6.196581196581197</v>
      </c>
    </row>
    <row r="27" spans="1:7" ht="12.75">
      <c r="A27" s="148"/>
      <c r="B27" s="149"/>
      <c r="C27" s="153"/>
      <c r="D27" s="151"/>
      <c r="E27" s="157" t="s">
        <v>435</v>
      </c>
      <c r="F27" s="149">
        <v>14</v>
      </c>
      <c r="G27" s="152">
        <f t="shared" si="2"/>
        <v>2.9914529914529915</v>
      </c>
    </row>
    <row r="28" spans="1:7" ht="12.75">
      <c r="A28" s="148" t="s">
        <v>262</v>
      </c>
      <c r="B28" s="149">
        <v>328</v>
      </c>
      <c r="C28" s="150">
        <f aca="true" t="shared" si="3" ref="C28:C35">B28*100/B$7</f>
        <v>70.08547008547009</v>
      </c>
      <c r="D28" s="151"/>
      <c r="E28" s="151" t="s">
        <v>436</v>
      </c>
      <c r="F28" s="149">
        <v>0</v>
      </c>
      <c r="G28" s="152">
        <f t="shared" si="2"/>
        <v>0</v>
      </c>
    </row>
    <row r="29" spans="1:7" ht="12.75">
      <c r="A29" s="148" t="s">
        <v>0</v>
      </c>
      <c r="B29" s="149">
        <v>168</v>
      </c>
      <c r="C29" s="150">
        <f t="shared" si="3"/>
        <v>35.8974358974359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160</v>
      </c>
      <c r="C30" s="150">
        <f t="shared" si="3"/>
        <v>34.18803418803419</v>
      </c>
      <c r="D30" s="151"/>
      <c r="E30" s="151" t="s">
        <v>3</v>
      </c>
      <c r="F30" s="149">
        <v>0</v>
      </c>
      <c r="G30" s="152">
        <f t="shared" si="2"/>
        <v>0</v>
      </c>
    </row>
    <row r="31" spans="1:7" ht="12.75">
      <c r="A31" s="148" t="s">
        <v>4</v>
      </c>
      <c r="B31" s="149">
        <v>317</v>
      </c>
      <c r="C31" s="150">
        <f t="shared" si="3"/>
        <v>67.73504273504274</v>
      </c>
      <c r="D31" s="151"/>
      <c r="E31" s="151"/>
      <c r="F31" s="141"/>
      <c r="G31" s="146"/>
    </row>
    <row r="32" spans="1:7" ht="12.75">
      <c r="A32" s="148" t="s">
        <v>5</v>
      </c>
      <c r="B32" s="149">
        <v>59</v>
      </c>
      <c r="C32" s="150">
        <f t="shared" si="3"/>
        <v>12.606837606837606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49</v>
      </c>
      <c r="C33" s="150">
        <f t="shared" si="3"/>
        <v>10.47008547008547</v>
      </c>
      <c r="D33" s="151"/>
      <c r="E33" s="143" t="s">
        <v>8</v>
      </c>
      <c r="F33" s="141">
        <v>172</v>
      </c>
      <c r="G33" s="147">
        <v>100</v>
      </c>
    </row>
    <row r="34" spans="1:7" ht="12.75">
      <c r="A34" s="148" t="s">
        <v>0</v>
      </c>
      <c r="B34" s="149">
        <v>22</v>
      </c>
      <c r="C34" s="150">
        <f t="shared" si="3"/>
        <v>4.700854700854701</v>
      </c>
      <c r="D34" s="151"/>
      <c r="E34" s="151" t="s">
        <v>9</v>
      </c>
      <c r="F34" s="149">
        <v>121</v>
      </c>
      <c r="G34" s="152">
        <f aca="true" t="shared" si="4" ref="G34:G42">F34*100/F$33</f>
        <v>70.34883720930233</v>
      </c>
    </row>
    <row r="35" spans="1:7" ht="12.75">
      <c r="A35" s="148" t="s">
        <v>2</v>
      </c>
      <c r="B35" s="149">
        <v>27</v>
      </c>
      <c r="C35" s="150">
        <f t="shared" si="3"/>
        <v>5.769230769230769</v>
      </c>
      <c r="D35" s="151"/>
      <c r="E35" s="151" t="s">
        <v>10</v>
      </c>
      <c r="F35" s="149">
        <v>64</v>
      </c>
      <c r="G35" s="152">
        <f t="shared" si="4"/>
        <v>37.2093023255814</v>
      </c>
    </row>
    <row r="36" spans="1:7" ht="12.75">
      <c r="A36" s="148"/>
      <c r="B36" s="149"/>
      <c r="C36" s="153"/>
      <c r="D36" s="151"/>
      <c r="E36" s="151" t="s">
        <v>11</v>
      </c>
      <c r="F36" s="149">
        <v>97</v>
      </c>
      <c r="G36" s="152">
        <f t="shared" si="4"/>
        <v>56.395348837209305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47</v>
      </c>
      <c r="G37" s="152">
        <f t="shared" si="4"/>
        <v>27.325581395348838</v>
      </c>
    </row>
    <row r="38" spans="1:7" ht="12.75">
      <c r="A38" s="160" t="s">
        <v>13</v>
      </c>
      <c r="B38" s="149">
        <v>466</v>
      </c>
      <c r="C38" s="150">
        <f aca="true" t="shared" si="5" ref="C38:C56">B38*100/B$7</f>
        <v>99.57264957264957</v>
      </c>
      <c r="D38" s="151"/>
      <c r="E38" s="151" t="s">
        <v>14</v>
      </c>
      <c r="F38" s="149">
        <v>15</v>
      </c>
      <c r="G38" s="152">
        <f t="shared" si="4"/>
        <v>8.720930232558139</v>
      </c>
    </row>
    <row r="39" spans="1:7" ht="12.75">
      <c r="A39" s="148" t="s">
        <v>15</v>
      </c>
      <c r="B39" s="149">
        <v>440</v>
      </c>
      <c r="C39" s="150">
        <f t="shared" si="5"/>
        <v>94.01709401709402</v>
      </c>
      <c r="D39" s="151"/>
      <c r="E39" s="151" t="s">
        <v>10</v>
      </c>
      <c r="F39" s="149">
        <v>10</v>
      </c>
      <c r="G39" s="152">
        <f t="shared" si="4"/>
        <v>5.813953488372093</v>
      </c>
    </row>
    <row r="40" spans="1:7" ht="12.75">
      <c r="A40" s="148" t="s">
        <v>16</v>
      </c>
      <c r="B40" s="149">
        <v>13</v>
      </c>
      <c r="C40" s="150">
        <f t="shared" si="5"/>
        <v>2.7777777777777777</v>
      </c>
      <c r="D40" s="151"/>
      <c r="E40" s="151" t="s">
        <v>17</v>
      </c>
      <c r="F40" s="149">
        <v>51</v>
      </c>
      <c r="G40" s="152">
        <f t="shared" si="4"/>
        <v>29.651162790697676</v>
      </c>
    </row>
    <row r="41" spans="1:7" ht="12.75">
      <c r="A41" s="148" t="s">
        <v>18</v>
      </c>
      <c r="B41" s="149">
        <v>4</v>
      </c>
      <c r="C41" s="150">
        <f t="shared" si="5"/>
        <v>0.8547008547008547</v>
      </c>
      <c r="D41" s="151"/>
      <c r="E41" s="151" t="s">
        <v>19</v>
      </c>
      <c r="F41" s="149">
        <v>39</v>
      </c>
      <c r="G41" s="152">
        <f t="shared" si="4"/>
        <v>22.674418604651162</v>
      </c>
    </row>
    <row r="42" spans="1:7" ht="12.75">
      <c r="A42" s="148" t="s">
        <v>20</v>
      </c>
      <c r="B42" s="149">
        <v>6</v>
      </c>
      <c r="C42" s="150">
        <f t="shared" si="5"/>
        <v>1.2820512820512822</v>
      </c>
      <c r="D42" s="151"/>
      <c r="E42" s="151" t="s">
        <v>21</v>
      </c>
      <c r="F42" s="149">
        <v>15</v>
      </c>
      <c r="G42" s="152">
        <f t="shared" si="4"/>
        <v>8.720930232558139</v>
      </c>
    </row>
    <row r="43" spans="1:7" ht="12.75">
      <c r="A43" s="148" t="s">
        <v>22</v>
      </c>
      <c r="B43" s="149">
        <v>0</v>
      </c>
      <c r="C43" s="150">
        <f t="shared" si="5"/>
        <v>0</v>
      </c>
      <c r="D43" s="151"/>
      <c r="E43" s="151"/>
      <c r="F43" s="141"/>
      <c r="G43" s="146"/>
    </row>
    <row r="44" spans="1:7" ht="12.75">
      <c r="A44" s="148" t="s">
        <v>23</v>
      </c>
      <c r="B44" s="149">
        <v>0</v>
      </c>
      <c r="C44" s="150">
        <f t="shared" si="5"/>
        <v>0</v>
      </c>
      <c r="D44" s="151"/>
      <c r="E44" s="151" t="s">
        <v>24</v>
      </c>
      <c r="F44" s="149">
        <v>71</v>
      </c>
      <c r="G44" s="161">
        <f>F44*100/F33</f>
        <v>41.27906976744186</v>
      </c>
    </row>
    <row r="45" spans="1:7" ht="12.75">
      <c r="A45" s="148" t="s">
        <v>25</v>
      </c>
      <c r="B45" s="149">
        <v>1</v>
      </c>
      <c r="C45" s="150">
        <f t="shared" si="5"/>
        <v>0.21367521367521367</v>
      </c>
      <c r="D45" s="151"/>
      <c r="E45" s="151" t="s">
        <v>26</v>
      </c>
      <c r="F45" s="149">
        <v>37</v>
      </c>
      <c r="G45" s="161">
        <f>F45*100/F33</f>
        <v>21.511627906976745</v>
      </c>
    </row>
    <row r="46" spans="1:7" ht="12.75">
      <c r="A46" s="148" t="s">
        <v>27</v>
      </c>
      <c r="B46" s="149">
        <v>0</v>
      </c>
      <c r="C46" s="150">
        <f t="shared" si="5"/>
        <v>0</v>
      </c>
      <c r="D46" s="151"/>
      <c r="E46" s="151"/>
      <c r="F46" s="149"/>
      <c r="G46" s="146"/>
    </row>
    <row r="47" spans="1:7" ht="12.75">
      <c r="A47" s="148" t="s">
        <v>28</v>
      </c>
      <c r="B47" s="149">
        <v>2</v>
      </c>
      <c r="C47" s="150">
        <f t="shared" si="5"/>
        <v>0.42735042735042733</v>
      </c>
      <c r="D47" s="151"/>
      <c r="E47" s="151" t="s">
        <v>29</v>
      </c>
      <c r="F47" s="162">
        <v>2.72</v>
      </c>
      <c r="G47" s="163" t="s">
        <v>261</v>
      </c>
    </row>
    <row r="48" spans="1:7" ht="12.75">
      <c r="A48" s="148" t="s">
        <v>30</v>
      </c>
      <c r="B48" s="149">
        <v>1</v>
      </c>
      <c r="C48" s="150">
        <f t="shared" si="5"/>
        <v>0.21367521367521367</v>
      </c>
      <c r="D48" s="151"/>
      <c r="E48" s="151" t="s">
        <v>31</v>
      </c>
      <c r="F48" s="162">
        <v>3.21</v>
      </c>
      <c r="G48" s="163" t="s">
        <v>261</v>
      </c>
    </row>
    <row r="49" spans="1:7" ht="14.25">
      <c r="A49" s="148" t="s">
        <v>32</v>
      </c>
      <c r="B49" s="149">
        <v>2</v>
      </c>
      <c r="C49" s="150">
        <f t="shared" si="5"/>
        <v>0.42735042735042733</v>
      </c>
      <c r="D49" s="151"/>
      <c r="E49" s="151"/>
      <c r="F49" s="141"/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204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172</v>
      </c>
      <c r="G52" s="152">
        <f>F52*100/F$51</f>
        <v>84.31372549019608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32</v>
      </c>
      <c r="G53" s="152">
        <f>F53*100/F$51</f>
        <v>15.686274509803921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11</v>
      </c>
      <c r="G54" s="152">
        <f>F54*100/F$51</f>
        <v>5.392156862745098</v>
      </c>
    </row>
    <row r="55" spans="1:7" ht="12.75">
      <c r="A55" s="148" t="s">
        <v>43</v>
      </c>
      <c r="B55" s="149">
        <v>3</v>
      </c>
      <c r="C55" s="150">
        <f t="shared" si="5"/>
        <v>0.6410256410256411</v>
      </c>
      <c r="D55" s="151"/>
      <c r="E55" s="151"/>
      <c r="F55" s="149"/>
      <c r="G55" s="146"/>
    </row>
    <row r="56" spans="1:7" ht="12.75">
      <c r="A56" s="148" t="s">
        <v>44</v>
      </c>
      <c r="B56" s="149">
        <v>2</v>
      </c>
      <c r="C56" s="150">
        <f t="shared" si="5"/>
        <v>0.42735042735042733</v>
      </c>
      <c r="D56" s="151"/>
      <c r="E56" s="151" t="s">
        <v>45</v>
      </c>
      <c r="F56" s="154">
        <v>5.3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6.3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442</v>
      </c>
      <c r="C60" s="164">
        <f>B60*100/B7</f>
        <v>94.44444444444444</v>
      </c>
      <c r="D60" s="151"/>
      <c r="E60" s="143" t="s">
        <v>51</v>
      </c>
      <c r="F60" s="141">
        <v>172</v>
      </c>
      <c r="G60" s="147">
        <v>100</v>
      </c>
    </row>
    <row r="61" spans="1:7" ht="12.75">
      <c r="A61" s="148" t="s">
        <v>52</v>
      </c>
      <c r="B61" s="149">
        <v>13</v>
      </c>
      <c r="C61" s="164">
        <f>B61*100/B7</f>
        <v>2.7777777777777777</v>
      </c>
      <c r="D61" s="151"/>
      <c r="E61" s="151" t="s">
        <v>53</v>
      </c>
      <c r="F61" s="149">
        <v>142</v>
      </c>
      <c r="G61" s="152">
        <f>F61*100/F$60</f>
        <v>82.55813953488372</v>
      </c>
    </row>
    <row r="62" spans="1:7" ht="12.75">
      <c r="A62" s="148" t="s">
        <v>54</v>
      </c>
      <c r="B62" s="149">
        <v>5</v>
      </c>
      <c r="C62" s="164">
        <f>B62*100/B7</f>
        <v>1.0683760683760684</v>
      </c>
      <c r="D62" s="151"/>
      <c r="E62" s="151" t="s">
        <v>55</v>
      </c>
      <c r="F62" s="149">
        <v>30</v>
      </c>
      <c r="G62" s="152">
        <f>F62*100/F$60</f>
        <v>17.441860465116278</v>
      </c>
    </row>
    <row r="63" spans="1:7" ht="12.75">
      <c r="A63" s="148" t="s">
        <v>56</v>
      </c>
      <c r="B63" s="149">
        <v>6</v>
      </c>
      <c r="C63" s="164">
        <f>B63*100/B7</f>
        <v>1.2820512820512822</v>
      </c>
      <c r="D63" s="151"/>
      <c r="E63" s="151"/>
      <c r="F63" s="149"/>
      <c r="G63" s="146"/>
    </row>
    <row r="64" spans="1:7" ht="12.75">
      <c r="A64" s="148" t="s">
        <v>57</v>
      </c>
      <c r="B64" s="149">
        <v>0</v>
      </c>
      <c r="C64" s="164">
        <f>B64*100/B7</f>
        <v>0</v>
      </c>
      <c r="D64" s="151"/>
      <c r="E64" s="151" t="s">
        <v>58</v>
      </c>
      <c r="F64" s="162">
        <v>2.75</v>
      </c>
      <c r="G64" s="163" t="s">
        <v>261</v>
      </c>
    </row>
    <row r="65" spans="1:7" ht="13.5" thickBot="1">
      <c r="A65" s="167" t="s">
        <v>59</v>
      </c>
      <c r="B65" s="168">
        <v>4</v>
      </c>
      <c r="C65" s="169">
        <f>B65*100/B7</f>
        <v>0.8547008547008547</v>
      </c>
      <c r="D65" s="170"/>
      <c r="E65" s="170" t="s">
        <v>60</v>
      </c>
      <c r="F65" s="171">
        <v>2.57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468</v>
      </c>
      <c r="G9" s="33">
        <f>(F9/$F$9)*100</f>
        <v>100</v>
      </c>
    </row>
    <row r="10" spans="1:7" ht="12.75">
      <c r="A10" s="29" t="s">
        <v>269</v>
      </c>
      <c r="B10" s="93">
        <v>129</v>
      </c>
      <c r="C10" s="33">
        <f aca="true" t="shared" si="0" ref="C10:C15">(B10/$B$10)*100</f>
        <v>100</v>
      </c>
      <c r="E10" s="34" t="s">
        <v>270</v>
      </c>
      <c r="F10" s="97">
        <v>453</v>
      </c>
      <c r="G10" s="84">
        <f aca="true" t="shared" si="1" ref="G10:G16">(F10/$F$9)*100</f>
        <v>96.7948717948718</v>
      </c>
    </row>
    <row r="11" spans="1:7" ht="12.75">
      <c r="A11" s="36" t="s">
        <v>271</v>
      </c>
      <c r="B11" s="98">
        <v>13</v>
      </c>
      <c r="C11" s="35">
        <f t="shared" si="0"/>
        <v>10.077519379844961</v>
      </c>
      <c r="E11" s="34" t="s">
        <v>272</v>
      </c>
      <c r="F11" s="97">
        <v>453</v>
      </c>
      <c r="G11" s="84">
        <f t="shared" si="1"/>
        <v>96.7948717948718</v>
      </c>
    </row>
    <row r="12" spans="1:7" ht="12.75">
      <c r="A12" s="36" t="s">
        <v>273</v>
      </c>
      <c r="B12" s="98">
        <v>5</v>
      </c>
      <c r="C12" s="35">
        <f t="shared" si="0"/>
        <v>3.875968992248062</v>
      </c>
      <c r="E12" s="34" t="s">
        <v>274</v>
      </c>
      <c r="F12" s="97">
        <v>299</v>
      </c>
      <c r="G12" s="84">
        <f t="shared" si="1"/>
        <v>63.888888888888886</v>
      </c>
    </row>
    <row r="13" spans="1:7" ht="12.75">
      <c r="A13" s="36" t="s">
        <v>275</v>
      </c>
      <c r="B13" s="98">
        <v>63</v>
      </c>
      <c r="C13" s="35">
        <f t="shared" si="0"/>
        <v>48.837209302325576</v>
      </c>
      <c r="E13" s="34" t="s">
        <v>276</v>
      </c>
      <c r="F13" s="97">
        <v>154</v>
      </c>
      <c r="G13" s="84">
        <f t="shared" si="1"/>
        <v>32.9059829059829</v>
      </c>
    </row>
    <row r="14" spans="1:7" ht="12.75">
      <c r="A14" s="36" t="s">
        <v>277</v>
      </c>
      <c r="B14" s="98">
        <v>25</v>
      </c>
      <c r="C14" s="35">
        <f t="shared" si="0"/>
        <v>19.379844961240313</v>
      </c>
      <c r="E14" s="34" t="s">
        <v>166</v>
      </c>
      <c r="F14" s="97">
        <v>0</v>
      </c>
      <c r="G14" s="84">
        <f t="shared" si="1"/>
        <v>0</v>
      </c>
    </row>
    <row r="15" spans="1:7" ht="12.75">
      <c r="A15" s="36" t="s">
        <v>324</v>
      </c>
      <c r="B15" s="97">
        <v>23</v>
      </c>
      <c r="C15" s="35">
        <f t="shared" si="0"/>
        <v>17.829457364341085</v>
      </c>
      <c r="E15" s="34" t="s">
        <v>278</v>
      </c>
      <c r="F15" s="97">
        <v>15</v>
      </c>
      <c r="G15" s="84">
        <f t="shared" si="1"/>
        <v>3.205128205128205</v>
      </c>
    </row>
    <row r="16" spans="1:7" ht="12.75">
      <c r="A16" s="36"/>
      <c r="B16" s="93" t="s">
        <v>250</v>
      </c>
      <c r="C16" s="10"/>
      <c r="E16" s="34" t="s">
        <v>279</v>
      </c>
      <c r="F16" s="98">
        <v>10</v>
      </c>
      <c r="G16" s="84">
        <f t="shared" si="1"/>
        <v>2.1367521367521367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</v>
      </c>
      <c r="G17" s="84">
        <f>(F17/$F$9)*100</f>
        <v>2.7777777777777777</v>
      </c>
    </row>
    <row r="18" spans="1:7" ht="12.75">
      <c r="A18" s="29" t="s">
        <v>282</v>
      </c>
      <c r="B18" s="93">
        <v>325</v>
      </c>
      <c r="C18" s="33">
        <f>(B18/$B$18)*100</f>
        <v>100</v>
      </c>
      <c r="E18" s="34" t="s">
        <v>283</v>
      </c>
      <c r="F18" s="97">
        <v>2</v>
      </c>
      <c r="G18" s="84">
        <f>(F18/$F$9)*100</f>
        <v>0.4273504273504274</v>
      </c>
    </row>
    <row r="19" spans="1:7" ht="12.75">
      <c r="A19" s="36" t="s">
        <v>284</v>
      </c>
      <c r="B19" s="97">
        <v>13</v>
      </c>
      <c r="C19" s="84">
        <f aca="true" t="shared" si="2" ref="C19:C25">(B19/$B$18)*100</f>
        <v>4</v>
      </c>
      <c r="E19" s="34"/>
      <c r="F19" s="97" t="s">
        <v>250</v>
      </c>
      <c r="G19" s="84"/>
    </row>
    <row r="20" spans="1:7" ht="12.75">
      <c r="A20" s="36" t="s">
        <v>285</v>
      </c>
      <c r="B20" s="97">
        <v>37</v>
      </c>
      <c r="C20" s="84">
        <f t="shared" si="2"/>
        <v>11.384615384615385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129</v>
      </c>
      <c r="C21" s="84">
        <f t="shared" si="2"/>
        <v>39.69230769230769</v>
      </c>
      <c r="E21" s="38" t="s">
        <v>167</v>
      </c>
      <c r="F21" s="80">
        <v>15</v>
      </c>
      <c r="G21" s="33">
        <f>(F21/$F$21)*100</f>
        <v>100</v>
      </c>
    </row>
    <row r="22" spans="1:7" ht="12.75">
      <c r="A22" s="36" t="s">
        <v>302</v>
      </c>
      <c r="B22" s="97">
        <v>60</v>
      </c>
      <c r="C22" s="84">
        <f t="shared" si="2"/>
        <v>18.461538461538463</v>
      </c>
      <c r="E22" s="34" t="s">
        <v>303</v>
      </c>
      <c r="F22" s="97">
        <v>3</v>
      </c>
      <c r="G22" s="84">
        <f aca="true" t="shared" si="3" ref="G22:G27">(F22/$F$21)*100</f>
        <v>20</v>
      </c>
    </row>
    <row r="23" spans="1:7" ht="12.75">
      <c r="A23" s="36" t="s">
        <v>304</v>
      </c>
      <c r="B23" s="97">
        <v>19</v>
      </c>
      <c r="C23" s="84">
        <f t="shared" si="2"/>
        <v>5.846153846153846</v>
      </c>
      <c r="E23" s="34" t="s">
        <v>305</v>
      </c>
      <c r="F23" s="97">
        <v>10</v>
      </c>
      <c r="G23" s="84">
        <f t="shared" si="3"/>
        <v>66.66666666666666</v>
      </c>
    </row>
    <row r="24" spans="1:7" ht="12.75">
      <c r="A24" s="36" t="s">
        <v>306</v>
      </c>
      <c r="B24" s="97">
        <v>51</v>
      </c>
      <c r="C24" s="84">
        <f t="shared" si="2"/>
        <v>15.692307692307692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16</v>
      </c>
      <c r="C25" s="84">
        <f t="shared" si="2"/>
        <v>4.923076923076923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84.6</v>
      </c>
      <c r="C27" s="37" t="s">
        <v>261</v>
      </c>
      <c r="E27" s="34" t="s">
        <v>312</v>
      </c>
      <c r="F27" s="97">
        <v>2</v>
      </c>
      <c r="G27" s="84">
        <f t="shared" si="3"/>
        <v>13.333333333333334</v>
      </c>
    </row>
    <row r="28" spans="1:7" ht="12.75">
      <c r="A28" s="36" t="s">
        <v>313</v>
      </c>
      <c r="B28" s="108">
        <v>20.6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432</v>
      </c>
      <c r="G30" s="33">
        <f>(F30/$F$30)*100</f>
        <v>100</v>
      </c>
      <c r="J30" s="39"/>
    </row>
    <row r="31" spans="1:10" ht="12.75">
      <c r="A31" s="95" t="s">
        <v>296</v>
      </c>
      <c r="B31" s="93">
        <v>358</v>
      </c>
      <c r="C31" s="33">
        <f>(B31/$B$31)*100</f>
        <v>100</v>
      </c>
      <c r="E31" s="34" t="s">
        <v>317</v>
      </c>
      <c r="F31" s="97">
        <v>423</v>
      </c>
      <c r="G31" s="101">
        <f>(F31/$F$30)*100</f>
        <v>97.91666666666666</v>
      </c>
      <c r="J31" s="39"/>
    </row>
    <row r="32" spans="1:10" ht="12.75">
      <c r="A32" s="36" t="s">
        <v>318</v>
      </c>
      <c r="B32" s="97">
        <v>76</v>
      </c>
      <c r="C32" s="10">
        <f>(B32/$B$31)*100</f>
        <v>21.22905027932961</v>
      </c>
      <c r="E32" s="34" t="s">
        <v>319</v>
      </c>
      <c r="F32" s="97">
        <v>9</v>
      </c>
      <c r="G32" s="101">
        <f aca="true" t="shared" si="4" ref="G32:G39">(F32/$F$30)*100</f>
        <v>2.083333333333333</v>
      </c>
      <c r="J32" s="39"/>
    </row>
    <row r="33" spans="1:10" ht="12.75">
      <c r="A33" s="36" t="s">
        <v>320</v>
      </c>
      <c r="B33" s="97">
        <v>210</v>
      </c>
      <c r="C33" s="10">
        <f aca="true" t="shared" si="5" ref="C33:C38">(B33/$B$31)*100</f>
        <v>58.659217877094974</v>
      </c>
      <c r="E33" s="34" t="s">
        <v>321</v>
      </c>
      <c r="F33" s="97">
        <v>0</v>
      </c>
      <c r="G33" s="101">
        <f t="shared" si="4"/>
        <v>0</v>
      </c>
      <c r="J33" s="39"/>
    </row>
    <row r="34" spans="1:7" ht="12.75">
      <c r="A34" s="36" t="s">
        <v>322</v>
      </c>
      <c r="B34" s="97">
        <v>9</v>
      </c>
      <c r="C34" s="10">
        <f t="shared" si="5"/>
        <v>2.5139664804469275</v>
      </c>
      <c r="E34" s="34" t="s">
        <v>323</v>
      </c>
      <c r="F34" s="97">
        <v>0</v>
      </c>
      <c r="G34" s="101">
        <f t="shared" si="4"/>
        <v>0</v>
      </c>
    </row>
    <row r="35" spans="1:7" ht="12.75">
      <c r="A35" s="36" t="s">
        <v>325</v>
      </c>
      <c r="B35" s="97">
        <v>14</v>
      </c>
      <c r="C35" s="10">
        <f t="shared" si="5"/>
        <v>3.910614525139665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14</v>
      </c>
      <c r="C36" s="10">
        <f t="shared" si="5"/>
        <v>3.910614525139665</v>
      </c>
      <c r="E36" s="34" t="s">
        <v>327</v>
      </c>
      <c r="F36" s="97">
        <v>9</v>
      </c>
      <c r="G36" s="101">
        <f t="shared" si="4"/>
        <v>2.083333333333333</v>
      </c>
    </row>
    <row r="37" spans="1:7" ht="12.75">
      <c r="A37" s="36" t="s">
        <v>326</v>
      </c>
      <c r="B37" s="97">
        <v>49</v>
      </c>
      <c r="C37" s="10">
        <f t="shared" si="5"/>
        <v>13.687150837988826</v>
      </c>
      <c r="E37" s="34" t="s">
        <v>321</v>
      </c>
      <c r="F37" s="97">
        <v>0</v>
      </c>
      <c r="G37" s="101">
        <f t="shared" si="4"/>
        <v>0</v>
      </c>
    </row>
    <row r="38" spans="1:7" ht="12.75">
      <c r="A38" s="36" t="s">
        <v>297</v>
      </c>
      <c r="B38" s="97">
        <v>24</v>
      </c>
      <c r="C38" s="10">
        <f t="shared" si="5"/>
        <v>6.70391061452514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</v>
      </c>
      <c r="C42" s="33">
        <f>(B42/$B$42)*100</f>
        <v>100</v>
      </c>
      <c r="E42" s="31" t="s">
        <v>268</v>
      </c>
      <c r="F42" s="80">
        <v>468</v>
      </c>
      <c r="G42" s="99">
        <f>(F42/$F$42)*100</f>
        <v>100</v>
      </c>
      <c r="I42" s="39"/>
    </row>
    <row r="43" spans="1:7" ht="12.75">
      <c r="A43" s="36" t="s">
        <v>301</v>
      </c>
      <c r="B43" s="98">
        <v>6</v>
      </c>
      <c r="C43" s="102">
        <f>(B43/$B$42)*100</f>
        <v>75</v>
      </c>
      <c r="E43" s="60" t="s">
        <v>168</v>
      </c>
      <c r="F43" s="106">
        <v>611</v>
      </c>
      <c r="G43" s="107">
        <f aca="true" t="shared" si="6" ref="G43:G71">(F43/$F$42)*100</f>
        <v>130.55555555555557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347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46</v>
      </c>
      <c r="C47" s="10">
        <f>(B47/$B$46)*100</f>
        <v>13.256484149855908</v>
      </c>
      <c r="E47" s="1" t="s">
        <v>334</v>
      </c>
      <c r="F47" s="97">
        <v>2</v>
      </c>
      <c r="G47" s="101">
        <f t="shared" si="6"/>
        <v>0.4273504273504274</v>
      </c>
    </row>
    <row r="48" spans="1:7" ht="12.75">
      <c r="A48" s="36"/>
      <c r="B48" s="93" t="s">
        <v>250</v>
      </c>
      <c r="C48" s="10"/>
      <c r="E48" s="1" t="s">
        <v>335</v>
      </c>
      <c r="F48" s="97">
        <v>85</v>
      </c>
      <c r="G48" s="101">
        <f t="shared" si="6"/>
        <v>18.162393162393162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0</v>
      </c>
      <c r="G49" s="101">
        <f t="shared" si="6"/>
        <v>0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</v>
      </c>
      <c r="G50" s="101">
        <f t="shared" si="6"/>
        <v>1.0683760683760684</v>
      </c>
    </row>
    <row r="51" spans="1:7" ht="12.75">
      <c r="A51" s="5" t="s">
        <v>338</v>
      </c>
      <c r="B51" s="93">
        <v>102</v>
      </c>
      <c r="C51" s="33">
        <f>(B51/$B$51)*100</f>
        <v>100</v>
      </c>
      <c r="E51" s="1" t="s">
        <v>339</v>
      </c>
      <c r="F51" s="97">
        <v>144</v>
      </c>
      <c r="G51" s="101">
        <f t="shared" si="6"/>
        <v>30.76923076923077</v>
      </c>
    </row>
    <row r="52" spans="1:7" ht="12.75">
      <c r="A52" s="4" t="s">
        <v>340</v>
      </c>
      <c r="B52" s="98">
        <v>16</v>
      </c>
      <c r="C52" s="10">
        <f>(B52/$B$51)*100</f>
        <v>15.686274509803921</v>
      </c>
      <c r="E52" s="1" t="s">
        <v>341</v>
      </c>
      <c r="F52" s="97">
        <v>2</v>
      </c>
      <c r="G52" s="101">
        <f t="shared" si="6"/>
        <v>0.4273504273504274</v>
      </c>
    </row>
    <row r="53" spans="1:7" ht="12.75">
      <c r="A53" s="4"/>
      <c r="B53" s="93" t="s">
        <v>250</v>
      </c>
      <c r="C53" s="10"/>
      <c r="E53" s="1" t="s">
        <v>342</v>
      </c>
      <c r="F53" s="97">
        <v>2</v>
      </c>
      <c r="G53" s="101">
        <f t="shared" si="6"/>
        <v>0.4273504273504274</v>
      </c>
    </row>
    <row r="54" spans="1:7" ht="14.25">
      <c r="A54" s="5" t="s">
        <v>343</v>
      </c>
      <c r="B54" s="93">
        <v>283</v>
      </c>
      <c r="C54" s="33">
        <f>(B54/$B$54)*100</f>
        <v>100</v>
      </c>
      <c r="E54" s="1" t="s">
        <v>201</v>
      </c>
      <c r="F54" s="97">
        <v>129</v>
      </c>
      <c r="G54" s="101">
        <f t="shared" si="6"/>
        <v>27.564102564102566</v>
      </c>
    </row>
    <row r="55" spans="1:7" ht="12.75">
      <c r="A55" s="4" t="s">
        <v>340</v>
      </c>
      <c r="B55" s="98">
        <v>38</v>
      </c>
      <c r="C55" s="10">
        <f>(B55/$B$54)*100</f>
        <v>13.427561837455832</v>
      </c>
      <c r="E55" s="1" t="s">
        <v>344</v>
      </c>
      <c r="F55" s="97">
        <v>61</v>
      </c>
      <c r="G55" s="101">
        <f t="shared" si="6"/>
        <v>13.034188034188036</v>
      </c>
    </row>
    <row r="56" spans="1:7" ht="12.75">
      <c r="A56" s="4" t="s">
        <v>345</v>
      </c>
      <c r="B56" s="120">
        <v>47.4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245</v>
      </c>
      <c r="C57" s="10">
        <f>(B57/$B$54)*100</f>
        <v>86.57243816254417</v>
      </c>
      <c r="E57" s="1" t="s">
        <v>348</v>
      </c>
      <c r="F57" s="97">
        <v>3</v>
      </c>
      <c r="G57" s="101">
        <f t="shared" si="6"/>
        <v>0.641025641025641</v>
      </c>
    </row>
    <row r="58" spans="1:7" ht="12.75">
      <c r="A58" s="4" t="s">
        <v>345</v>
      </c>
      <c r="B58" s="120">
        <v>72.2</v>
      </c>
      <c r="C58" s="37" t="s">
        <v>261</v>
      </c>
      <c r="E58" s="1" t="s">
        <v>349</v>
      </c>
      <c r="F58" s="97">
        <v>34</v>
      </c>
      <c r="G58" s="101">
        <f t="shared" si="6"/>
        <v>7.264957264957266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47</v>
      </c>
      <c r="C60" s="33">
        <f>(B60/$B$60)*100</f>
        <v>100</v>
      </c>
      <c r="E60" s="1" t="s">
        <v>352</v>
      </c>
      <c r="F60" s="97">
        <v>2</v>
      </c>
      <c r="G60" s="101">
        <f t="shared" si="6"/>
        <v>0.4273504273504274</v>
      </c>
    </row>
    <row r="61" spans="1:7" ht="12.75">
      <c r="A61" s="4" t="s">
        <v>340</v>
      </c>
      <c r="B61" s="97">
        <v>16</v>
      </c>
      <c r="C61" s="10">
        <f>(B61/$B$60)*100</f>
        <v>34.04255319148936</v>
      </c>
      <c r="E61" s="1" t="s">
        <v>353</v>
      </c>
      <c r="F61" s="97">
        <v>20</v>
      </c>
      <c r="G61" s="101">
        <f t="shared" si="6"/>
        <v>4.273504273504273</v>
      </c>
    </row>
    <row r="62" spans="1:7" ht="12.75">
      <c r="A62" s="4"/>
      <c r="B62" s="93" t="s">
        <v>250</v>
      </c>
      <c r="C62" s="10"/>
      <c r="E62" s="1" t="s">
        <v>354</v>
      </c>
      <c r="F62" s="97">
        <v>11</v>
      </c>
      <c r="G62" s="101">
        <f t="shared" si="6"/>
        <v>2.3504273504273505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432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279</v>
      </c>
      <c r="C65" s="10">
        <f>(B65/$B$64)*100</f>
        <v>64.58333333333334</v>
      </c>
      <c r="E65" s="1" t="s">
        <v>359</v>
      </c>
      <c r="F65" s="97">
        <v>16</v>
      </c>
      <c r="G65" s="101">
        <f t="shared" si="6"/>
        <v>3.418803418803419</v>
      </c>
    </row>
    <row r="66" spans="1:7" ht="12.75">
      <c r="A66" s="4" t="s">
        <v>257</v>
      </c>
      <c r="B66" s="97">
        <v>153</v>
      </c>
      <c r="C66" s="10">
        <f aca="true" t="shared" si="7" ref="C66:C71">(B66/$B$64)*100</f>
        <v>35.41666666666667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81</v>
      </c>
      <c r="C67" s="10">
        <f t="shared" si="7"/>
        <v>18.75</v>
      </c>
      <c r="E67" s="1" t="s">
        <v>362</v>
      </c>
      <c r="F67" s="97">
        <v>3</v>
      </c>
      <c r="G67" s="101">
        <f t="shared" si="6"/>
        <v>0.641025641025641</v>
      </c>
    </row>
    <row r="68" spans="1:7" ht="12.75">
      <c r="A68" s="4" t="s">
        <v>363</v>
      </c>
      <c r="B68" s="97">
        <v>72</v>
      </c>
      <c r="C68" s="10">
        <f t="shared" si="7"/>
        <v>16.666666666666664</v>
      </c>
      <c r="E68" s="1" t="s">
        <v>364</v>
      </c>
      <c r="F68" s="97">
        <v>15</v>
      </c>
      <c r="G68" s="101">
        <f t="shared" si="6"/>
        <v>3.205128205128205</v>
      </c>
    </row>
    <row r="69" spans="1:7" ht="12.75">
      <c r="A69" s="4" t="s">
        <v>365</v>
      </c>
      <c r="B69" s="97">
        <v>56</v>
      </c>
      <c r="C69" s="10">
        <f t="shared" si="7"/>
        <v>12.962962962962962</v>
      </c>
      <c r="E69" s="1" t="s">
        <v>366</v>
      </c>
      <c r="F69" s="97">
        <v>6</v>
      </c>
      <c r="G69" s="101">
        <f t="shared" si="6"/>
        <v>1.282051282051282</v>
      </c>
    </row>
    <row r="70" spans="1:7" ht="12.75">
      <c r="A70" s="4" t="s">
        <v>367</v>
      </c>
      <c r="B70" s="97">
        <v>16</v>
      </c>
      <c r="C70" s="10">
        <f t="shared" si="7"/>
        <v>3.7037037037037033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71</v>
      </c>
      <c r="G71" s="104">
        <f t="shared" si="6"/>
        <v>15.17094017094017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353</v>
      </c>
      <c r="C9" s="81">
        <f>(B9/$B$9)*100</f>
        <v>100</v>
      </c>
      <c r="D9" s="65"/>
      <c r="E9" s="79" t="s">
        <v>381</v>
      </c>
      <c r="F9" s="80">
        <v>178</v>
      </c>
      <c r="G9" s="81">
        <f>(F9/$F$9)*100</f>
        <v>100</v>
      </c>
    </row>
    <row r="10" spans="1:7" ht="12.75">
      <c r="A10" s="82" t="s">
        <v>382</v>
      </c>
      <c r="B10" s="97">
        <v>231</v>
      </c>
      <c r="C10" s="105">
        <f>(B10/$B$9)*100</f>
        <v>65.43909348441926</v>
      </c>
      <c r="D10" s="65"/>
      <c r="E10" s="78" t="s">
        <v>383</v>
      </c>
      <c r="F10" s="97">
        <v>14</v>
      </c>
      <c r="G10" s="105">
        <f aca="true" t="shared" si="0" ref="G10:G19">(F10/$F$9)*100</f>
        <v>7.865168539325842</v>
      </c>
    </row>
    <row r="11" spans="1:7" ht="12.75">
      <c r="A11" s="82" t="s">
        <v>384</v>
      </c>
      <c r="B11" s="97">
        <v>231</v>
      </c>
      <c r="C11" s="105">
        <f aca="true" t="shared" si="1" ref="C11:C16">(B11/$B$9)*100</f>
        <v>65.43909348441926</v>
      </c>
      <c r="D11" s="65"/>
      <c r="E11" s="78" t="s">
        <v>385</v>
      </c>
      <c r="F11" s="97">
        <v>2</v>
      </c>
      <c r="G11" s="105">
        <f t="shared" si="0"/>
        <v>1.1235955056179776</v>
      </c>
    </row>
    <row r="12" spans="1:7" ht="12.75">
      <c r="A12" s="82" t="s">
        <v>386</v>
      </c>
      <c r="B12" s="97">
        <v>223</v>
      </c>
      <c r="C12" s="105">
        <f>(B12/$B$9)*100</f>
        <v>63.172804532577906</v>
      </c>
      <c r="D12" s="65"/>
      <c r="E12" s="78" t="s">
        <v>387</v>
      </c>
      <c r="F12" s="97">
        <v>15</v>
      </c>
      <c r="G12" s="105">
        <f t="shared" si="0"/>
        <v>8.426966292134832</v>
      </c>
    </row>
    <row r="13" spans="1:7" ht="12.75">
      <c r="A13" s="82" t="s">
        <v>388</v>
      </c>
      <c r="B13" s="97">
        <v>8</v>
      </c>
      <c r="C13" s="105">
        <f>(B13/$B$9)*100</f>
        <v>2.26628895184136</v>
      </c>
      <c r="D13" s="65"/>
      <c r="E13" s="78" t="s">
        <v>389</v>
      </c>
      <c r="F13" s="97">
        <v>25</v>
      </c>
      <c r="G13" s="105">
        <f t="shared" si="0"/>
        <v>14.04494382022472</v>
      </c>
    </row>
    <row r="14" spans="1:7" ht="12.75">
      <c r="A14" s="82" t="s">
        <v>390</v>
      </c>
      <c r="B14" s="109">
        <v>3.5</v>
      </c>
      <c r="C14" s="112" t="s">
        <v>261</v>
      </c>
      <c r="D14" s="65"/>
      <c r="E14" s="78" t="s">
        <v>391</v>
      </c>
      <c r="F14" s="97">
        <v>39</v>
      </c>
      <c r="G14" s="105">
        <f t="shared" si="0"/>
        <v>21.910112359550563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35</v>
      </c>
      <c r="G15" s="105">
        <f t="shared" si="0"/>
        <v>19.662921348314608</v>
      </c>
    </row>
    <row r="16" spans="1:7" ht="12.75">
      <c r="A16" s="82" t="s">
        <v>67</v>
      </c>
      <c r="B16" s="97">
        <v>122</v>
      </c>
      <c r="C16" s="105">
        <f t="shared" si="1"/>
        <v>34.56090651558073</v>
      </c>
      <c r="D16" s="65"/>
      <c r="E16" s="78" t="s">
        <v>68</v>
      </c>
      <c r="F16" s="97">
        <v>20</v>
      </c>
      <c r="G16" s="105">
        <f t="shared" si="0"/>
        <v>11.235955056179774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26</v>
      </c>
      <c r="G17" s="105">
        <f t="shared" si="0"/>
        <v>14.606741573033707</v>
      </c>
    </row>
    <row r="18" spans="1:7" ht="12.75">
      <c r="A18" s="77" t="s">
        <v>70</v>
      </c>
      <c r="B18" s="80">
        <v>179</v>
      </c>
      <c r="C18" s="81">
        <f>(B18/$B$18)*100</f>
        <v>100</v>
      </c>
      <c r="D18" s="65"/>
      <c r="E18" s="78" t="s">
        <v>170</v>
      </c>
      <c r="F18" s="97">
        <v>2</v>
      </c>
      <c r="G18" s="105">
        <f t="shared" si="0"/>
        <v>1.1235955056179776</v>
      </c>
    </row>
    <row r="19" spans="1:9" ht="12.75">
      <c r="A19" s="82" t="s">
        <v>382</v>
      </c>
      <c r="B19" s="97">
        <v>91</v>
      </c>
      <c r="C19" s="105">
        <f>(B19/$B$18)*100</f>
        <v>50.83798882681564</v>
      </c>
      <c r="D19" s="65"/>
      <c r="E19" s="78" t="s">
        <v>169</v>
      </c>
      <c r="F19" s="98">
        <v>0</v>
      </c>
      <c r="G19" s="105">
        <f t="shared" si="0"/>
        <v>0</v>
      </c>
      <c r="I19" s="118"/>
    </row>
    <row r="20" spans="1:7" ht="12.75">
      <c r="A20" s="82" t="s">
        <v>384</v>
      </c>
      <c r="B20" s="97">
        <v>91</v>
      </c>
      <c r="C20" s="105">
        <f>(B20/$B$18)*100</f>
        <v>50.83798882681564</v>
      </c>
      <c r="D20" s="65"/>
      <c r="E20" s="78" t="s">
        <v>71</v>
      </c>
      <c r="F20" s="97">
        <v>47083</v>
      </c>
      <c r="G20" s="112" t="s">
        <v>261</v>
      </c>
    </row>
    <row r="21" spans="1:7" ht="12.75">
      <c r="A21" s="82" t="s">
        <v>386</v>
      </c>
      <c r="B21" s="97">
        <v>91</v>
      </c>
      <c r="C21" s="105">
        <f>(B21/$B$18)*100</f>
        <v>50.83798882681564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161</v>
      </c>
      <c r="G22" s="105">
        <f>(F22/$F$9)*100</f>
        <v>90.4494382022472</v>
      </c>
    </row>
    <row r="23" spans="1:7" ht="12.75">
      <c r="A23" s="77" t="s">
        <v>73</v>
      </c>
      <c r="B23" s="80">
        <v>38</v>
      </c>
      <c r="C23" s="81">
        <f>(B23/$B$23)*100</f>
        <v>100</v>
      </c>
      <c r="D23" s="65"/>
      <c r="E23" s="78" t="s">
        <v>74</v>
      </c>
      <c r="F23" s="97">
        <v>55394</v>
      </c>
      <c r="G23" s="112" t="s">
        <v>261</v>
      </c>
    </row>
    <row r="24" spans="1:7" ht="12.75">
      <c r="A24" s="82" t="s">
        <v>75</v>
      </c>
      <c r="B24" s="97">
        <v>10</v>
      </c>
      <c r="C24" s="105">
        <f>(B24/$B$23)*100</f>
        <v>26.31578947368421</v>
      </c>
      <c r="D24" s="65"/>
      <c r="E24" s="78" t="s">
        <v>76</v>
      </c>
      <c r="F24" s="97">
        <v>32</v>
      </c>
      <c r="G24" s="105">
        <f>(F24/$F$9)*100</f>
        <v>17.97752808988764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9249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</v>
      </c>
      <c r="G26" s="105">
        <f>(F26/$F$9)*100</f>
        <v>3.3707865168539324</v>
      </c>
    </row>
    <row r="27" spans="1:7" ht="12.75">
      <c r="A27" s="77" t="s">
        <v>85</v>
      </c>
      <c r="B27" s="80">
        <v>216</v>
      </c>
      <c r="C27" s="81">
        <f>(B27/$B$27)*100</f>
        <v>100</v>
      </c>
      <c r="D27" s="65"/>
      <c r="E27" s="78" t="s">
        <v>78</v>
      </c>
      <c r="F27" s="98">
        <v>5200</v>
      </c>
      <c r="G27" s="112" t="s">
        <v>261</v>
      </c>
    </row>
    <row r="28" spans="1:7" ht="12.75">
      <c r="A28" s="82" t="s">
        <v>86</v>
      </c>
      <c r="B28" s="97">
        <v>193</v>
      </c>
      <c r="C28" s="105">
        <f aca="true" t="shared" si="2" ref="C28:C33">(B28/$B$27)*100</f>
        <v>89.35185185185185</v>
      </c>
      <c r="D28" s="65"/>
      <c r="E28" s="78" t="s">
        <v>79</v>
      </c>
      <c r="F28" s="97">
        <v>4</v>
      </c>
      <c r="G28" s="105">
        <f>(F28/$F$9)*100</f>
        <v>2.247191011235955</v>
      </c>
    </row>
    <row r="29" spans="1:7" ht="12.75">
      <c r="A29" s="82" t="s">
        <v>87</v>
      </c>
      <c r="B29" s="97">
        <v>18</v>
      </c>
      <c r="C29" s="105">
        <f t="shared" si="2"/>
        <v>8.333333333333332</v>
      </c>
      <c r="D29" s="65"/>
      <c r="E29" s="78" t="s">
        <v>80</v>
      </c>
      <c r="F29" s="97">
        <v>7325</v>
      </c>
      <c r="G29" s="112" t="s">
        <v>261</v>
      </c>
    </row>
    <row r="30" spans="1:7" ht="12.75">
      <c r="A30" s="82" t="s">
        <v>88</v>
      </c>
      <c r="B30" s="97">
        <v>0</v>
      </c>
      <c r="C30" s="105">
        <f t="shared" si="2"/>
        <v>0</v>
      </c>
      <c r="D30" s="65"/>
      <c r="E30" s="78" t="s">
        <v>81</v>
      </c>
      <c r="F30" s="97">
        <v>23</v>
      </c>
      <c r="G30" s="105">
        <f>(F30/$F$9)*100</f>
        <v>12.921348314606742</v>
      </c>
    </row>
    <row r="31" spans="1:7" ht="12.75">
      <c r="A31" s="82" t="s">
        <v>115</v>
      </c>
      <c r="B31" s="97">
        <v>0</v>
      </c>
      <c r="C31" s="105">
        <f t="shared" si="2"/>
        <v>0</v>
      </c>
      <c r="D31" s="65"/>
      <c r="E31" s="78" t="s">
        <v>82</v>
      </c>
      <c r="F31" s="97">
        <v>13291</v>
      </c>
      <c r="G31" s="112" t="s">
        <v>261</v>
      </c>
    </row>
    <row r="32" spans="1:7" ht="12.75">
      <c r="A32" s="82" t="s">
        <v>89</v>
      </c>
      <c r="B32" s="97">
        <v>3</v>
      </c>
      <c r="C32" s="105">
        <f t="shared" si="2"/>
        <v>1.3888888888888888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</v>
      </c>
      <c r="C33" s="105">
        <f t="shared" si="2"/>
        <v>0.9259259259259258</v>
      </c>
      <c r="D33" s="65"/>
      <c r="E33" s="79" t="s">
        <v>84</v>
      </c>
      <c r="F33" s="80">
        <v>122</v>
      </c>
      <c r="G33" s="81">
        <f>(F33/$F$33)*100</f>
        <v>100</v>
      </c>
    </row>
    <row r="34" spans="1:7" ht="12.75">
      <c r="A34" s="82" t="s">
        <v>91</v>
      </c>
      <c r="B34" s="109">
        <v>25.9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</v>
      </c>
      <c r="G36" s="105">
        <f t="shared" si="3"/>
        <v>9.01639344262295</v>
      </c>
    </row>
    <row r="37" spans="1:7" ht="12.75">
      <c r="A37" s="77" t="s">
        <v>94</v>
      </c>
      <c r="B37" s="80">
        <v>223</v>
      </c>
      <c r="C37" s="81">
        <f>(B37/$B$37)*100</f>
        <v>100</v>
      </c>
      <c r="D37" s="65"/>
      <c r="E37" s="78" t="s">
        <v>389</v>
      </c>
      <c r="F37" s="97">
        <v>14</v>
      </c>
      <c r="G37" s="105">
        <f t="shared" si="3"/>
        <v>11.475409836065573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32</v>
      </c>
      <c r="G38" s="105">
        <f t="shared" si="3"/>
        <v>26.229508196721312</v>
      </c>
    </row>
    <row r="39" spans="1:7" ht="12.75">
      <c r="A39" s="82" t="s">
        <v>97</v>
      </c>
      <c r="B39" s="98">
        <v>76</v>
      </c>
      <c r="C39" s="105">
        <f>(B39/$B$37)*100</f>
        <v>34.08071748878923</v>
      </c>
      <c r="D39" s="65"/>
      <c r="E39" s="78" t="s">
        <v>393</v>
      </c>
      <c r="F39" s="97">
        <v>23</v>
      </c>
      <c r="G39" s="105">
        <f t="shared" si="3"/>
        <v>18.852459016393443</v>
      </c>
    </row>
    <row r="40" spans="1:7" ht="12.75">
      <c r="A40" s="82" t="s">
        <v>98</v>
      </c>
      <c r="B40" s="98">
        <v>60</v>
      </c>
      <c r="C40" s="105">
        <f>(B40/$B$37)*100</f>
        <v>26.905829596412556</v>
      </c>
      <c r="D40" s="65"/>
      <c r="E40" s="78" t="s">
        <v>68</v>
      </c>
      <c r="F40" s="97">
        <v>16</v>
      </c>
      <c r="G40" s="105">
        <f t="shared" si="3"/>
        <v>13.114754098360656</v>
      </c>
    </row>
    <row r="41" spans="1:7" ht="12.75">
      <c r="A41" s="82" t="s">
        <v>100</v>
      </c>
      <c r="B41" s="98">
        <v>31</v>
      </c>
      <c r="C41" s="105">
        <f>(B41/$B$37)*100</f>
        <v>13.901345291479823</v>
      </c>
      <c r="D41" s="65"/>
      <c r="E41" s="78" t="s">
        <v>69</v>
      </c>
      <c r="F41" s="97">
        <v>24</v>
      </c>
      <c r="G41" s="105">
        <f t="shared" si="3"/>
        <v>19.672131147540984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</v>
      </c>
      <c r="G42" s="105">
        <f t="shared" si="3"/>
        <v>1.639344262295082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28</v>
      </c>
      <c r="C44" s="105">
        <f>(B44/$B$37)*100</f>
        <v>12.556053811659194</v>
      </c>
      <c r="D44" s="65"/>
      <c r="E44" s="78" t="s">
        <v>93</v>
      </c>
      <c r="F44" s="97">
        <v>56000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28</v>
      </c>
      <c r="C46" s="105">
        <f>(B46/$B$37)*100</f>
        <v>12.556053811659194</v>
      </c>
      <c r="D46" s="65"/>
      <c r="E46" s="78" t="s">
        <v>96</v>
      </c>
      <c r="F46" s="97">
        <v>21321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35938</v>
      </c>
      <c r="G48" s="112" t="s">
        <v>261</v>
      </c>
    </row>
    <row r="49" spans="1:7" ht="13.5" thickBot="1">
      <c r="A49" s="82" t="s">
        <v>292</v>
      </c>
      <c r="B49" s="98">
        <v>4</v>
      </c>
      <c r="C49" s="105">
        <f aca="true" t="shared" si="4" ref="C49:C55">(B49/$B$37)*100</f>
        <v>1.7937219730941705</v>
      </c>
      <c r="D49" s="87"/>
      <c r="E49" s="88" t="s">
        <v>102</v>
      </c>
      <c r="F49" s="113">
        <v>27250</v>
      </c>
      <c r="G49" s="114" t="s">
        <v>261</v>
      </c>
    </row>
    <row r="50" spans="1:7" ht="13.5" thickTop="1">
      <c r="A50" s="82" t="s">
        <v>116</v>
      </c>
      <c r="B50" s="98">
        <v>22</v>
      </c>
      <c r="C50" s="105">
        <f t="shared" si="4"/>
        <v>9.865470852017937</v>
      </c>
      <c r="D50" s="65"/>
      <c r="E50" s="78"/>
      <c r="F50" s="86"/>
      <c r="G50" s="85"/>
    </row>
    <row r="51" spans="1:7" ht="12.75">
      <c r="A51" s="82" t="s">
        <v>117</v>
      </c>
      <c r="B51" s="98">
        <v>16</v>
      </c>
      <c r="C51" s="105">
        <f t="shared" si="4"/>
        <v>7.174887892376682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</v>
      </c>
      <c r="C52" s="105">
        <f t="shared" si="4"/>
        <v>1.7937219730941705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24</v>
      </c>
      <c r="C53" s="105">
        <f t="shared" si="4"/>
        <v>10.762331838565023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</v>
      </c>
      <c r="C54" s="105">
        <f t="shared" si="4"/>
        <v>1.345291479820628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0</v>
      </c>
      <c r="C55" s="105">
        <f t="shared" si="4"/>
        <v>0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19</v>
      </c>
      <c r="C57" s="105">
        <f>(B57/$B$37)*100</f>
        <v>8.520179372197308</v>
      </c>
      <c r="D57" s="65"/>
      <c r="E57" s="79" t="s">
        <v>84</v>
      </c>
      <c r="F57" s="80">
        <v>0</v>
      </c>
      <c r="G57" s="105">
        <f>(F57/L57)*100</f>
        <v>0</v>
      </c>
      <c r="H57" s="79" t="s">
        <v>84</v>
      </c>
      <c r="L57" s="15">
        <v>122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56</v>
      </c>
    </row>
    <row r="59" spans="1:12" ht="12.75">
      <c r="A59" s="82" t="s">
        <v>112</v>
      </c>
      <c r="B59" s="98">
        <v>13</v>
      </c>
      <c r="C59" s="105">
        <f>(B59/$B$37)*100</f>
        <v>5.829596412556054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24</v>
      </c>
    </row>
    <row r="60" spans="1:7" ht="12.75">
      <c r="A60" s="82" t="s">
        <v>113</v>
      </c>
      <c r="B60" s="98">
        <v>49</v>
      </c>
      <c r="C60" s="105">
        <f>(B60/$B$37)*100</f>
        <v>21.973094170403588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27</v>
      </c>
      <c r="C62" s="105">
        <f>(B62/$B$37)*100</f>
        <v>12.10762331838565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12</v>
      </c>
    </row>
    <row r="63" spans="1:12" ht="12.75">
      <c r="A63" s="61" t="s">
        <v>293</v>
      </c>
      <c r="B63" s="98">
        <v>13</v>
      </c>
      <c r="C63" s="105">
        <f>(B63/$B$37)*100</f>
        <v>5.829596412556054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5</v>
      </c>
    </row>
    <row r="64" spans="1:12" ht="12.75">
      <c r="A64" s="82" t="s">
        <v>114</v>
      </c>
      <c r="B64" s="98">
        <v>29</v>
      </c>
      <c r="C64" s="105">
        <f>(B64/$B$37)*100</f>
        <v>13.004484304932735</v>
      </c>
      <c r="D64" s="65"/>
      <c r="E64" s="78" t="s">
        <v>120</v>
      </c>
      <c r="F64" s="97">
        <v>0</v>
      </c>
      <c r="G64" s="105">
        <v>0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23</v>
      </c>
      <c r="G66" s="105">
        <f aca="true" t="shared" si="5" ref="G66:G71">(F66/L66)*100</f>
        <v>4.935622317596566</v>
      </c>
      <c r="H66" s="79" t="s">
        <v>124</v>
      </c>
      <c r="L66" s="15">
        <v>466</v>
      </c>
    </row>
    <row r="67" spans="1:12" ht="12.75">
      <c r="A67" s="82" t="s">
        <v>126</v>
      </c>
      <c r="B67" s="97">
        <v>144</v>
      </c>
      <c r="C67" s="105">
        <f>(B67/$B$37)*100</f>
        <v>64.57399103139014</v>
      </c>
      <c r="D67" s="65"/>
      <c r="E67" s="78" t="s">
        <v>262</v>
      </c>
      <c r="F67" s="97">
        <v>20</v>
      </c>
      <c r="G67" s="105">
        <f t="shared" si="5"/>
        <v>5.763688760806916</v>
      </c>
      <c r="H67" s="78" t="s">
        <v>262</v>
      </c>
      <c r="L67" s="15">
        <v>347</v>
      </c>
    </row>
    <row r="68" spans="1:12" ht="12.75">
      <c r="A68" s="82" t="s">
        <v>128</v>
      </c>
      <c r="B68" s="97">
        <v>59</v>
      </c>
      <c r="C68" s="105">
        <f>(B68/$B$37)*100</f>
        <v>26.45739910313901</v>
      </c>
      <c r="D68" s="65"/>
      <c r="E68" s="78" t="s">
        <v>127</v>
      </c>
      <c r="F68" s="97">
        <v>8</v>
      </c>
      <c r="G68" s="105">
        <f t="shared" si="5"/>
        <v>17.02127659574468</v>
      </c>
      <c r="H68" s="78" t="s">
        <v>127</v>
      </c>
      <c r="L68" s="15">
        <v>47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116</v>
      </c>
    </row>
    <row r="70" spans="1:12" ht="12.75">
      <c r="A70" s="82" t="s">
        <v>376</v>
      </c>
      <c r="B70" s="97">
        <v>20</v>
      </c>
      <c r="C70" s="105">
        <f>(B70/$B$37)*100</f>
        <v>8.968609865470851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80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23</v>
      </c>
      <c r="G71" s="119">
        <f t="shared" si="5"/>
        <v>29.48717948717949</v>
      </c>
      <c r="H71" s="92" t="s">
        <v>131</v>
      </c>
      <c r="L71" s="15">
        <v>78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171</v>
      </c>
      <c r="G9" s="81">
        <f>(F9/$F$9)*100</f>
        <v>100</v>
      </c>
      <c r="I9" s="53"/>
    </row>
    <row r="10" spans="1:7" ht="12.75">
      <c r="A10" s="36" t="s">
        <v>137</v>
      </c>
      <c r="B10" s="97">
        <v>156</v>
      </c>
      <c r="C10" s="105">
        <f aca="true" t="shared" si="0" ref="C10:C18">(B10/$B$8)*100</f>
        <v>76.47058823529412</v>
      </c>
      <c r="E10" s="32" t="s">
        <v>138</v>
      </c>
      <c r="F10" s="97">
        <v>171</v>
      </c>
      <c r="G10" s="105">
        <f>(F10/$F$9)*100</f>
        <v>100</v>
      </c>
    </row>
    <row r="11" spans="1:7" ht="12.75">
      <c r="A11" s="36" t="s">
        <v>139</v>
      </c>
      <c r="B11" s="97">
        <v>4</v>
      </c>
      <c r="C11" s="105">
        <f t="shared" si="0"/>
        <v>1.9607843137254901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6</v>
      </c>
      <c r="C12" s="105">
        <f t="shared" si="0"/>
        <v>2.941176470588235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</v>
      </c>
      <c r="C13" s="105">
        <f t="shared" si="0"/>
        <v>0.49019607843137253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106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37</v>
      </c>
      <c r="C17" s="105">
        <f t="shared" si="0"/>
        <v>18.137254901960784</v>
      </c>
      <c r="E17" s="1" t="s">
        <v>151</v>
      </c>
      <c r="F17" s="97">
        <v>27</v>
      </c>
      <c r="G17" s="105">
        <f aca="true" t="shared" si="1" ref="G17:G23">(F17/$F$14)*100</f>
        <v>25.471698113207548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26</v>
      </c>
      <c r="G18" s="105">
        <f t="shared" si="1"/>
        <v>24.528301886792452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33</v>
      </c>
      <c r="G19" s="105">
        <f t="shared" si="1"/>
        <v>31.132075471698112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18</v>
      </c>
      <c r="G20" s="105">
        <f t="shared" si="1"/>
        <v>16.9811320754717</v>
      </c>
    </row>
    <row r="21" spans="1:7" ht="12.75">
      <c r="A21" s="36" t="s">
        <v>156</v>
      </c>
      <c r="B21" s="98">
        <v>4</v>
      </c>
      <c r="C21" s="105">
        <f aca="true" t="shared" si="2" ref="C21:C28">(B21/$B$8)*100</f>
        <v>1.9607843137254901</v>
      </c>
      <c r="E21" s="1" t="s">
        <v>157</v>
      </c>
      <c r="F21" s="97">
        <v>2</v>
      </c>
      <c r="G21" s="105">
        <f t="shared" si="1"/>
        <v>1.8867924528301887</v>
      </c>
    </row>
    <row r="22" spans="1:7" ht="12.75">
      <c r="A22" s="36" t="s">
        <v>158</v>
      </c>
      <c r="B22" s="98">
        <v>14</v>
      </c>
      <c r="C22" s="105">
        <f t="shared" si="2"/>
        <v>6.862745098039216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13</v>
      </c>
      <c r="C23" s="105">
        <f t="shared" si="2"/>
        <v>6.372549019607843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38</v>
      </c>
      <c r="C24" s="105">
        <f t="shared" si="2"/>
        <v>18.627450980392158</v>
      </c>
      <c r="E24" s="1" t="s">
        <v>163</v>
      </c>
      <c r="F24" s="97">
        <v>150000</v>
      </c>
      <c r="G24" s="112" t="s">
        <v>261</v>
      </c>
    </row>
    <row r="25" spans="1:7" ht="12.75">
      <c r="A25" s="36" t="s">
        <v>164</v>
      </c>
      <c r="B25" s="97">
        <v>30</v>
      </c>
      <c r="C25" s="105">
        <f t="shared" si="2"/>
        <v>14.705882352941178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18</v>
      </c>
      <c r="C26" s="105">
        <f t="shared" si="2"/>
        <v>8.823529411764707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44</v>
      </c>
      <c r="C27" s="105">
        <f t="shared" si="2"/>
        <v>21.568627450980394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43</v>
      </c>
      <c r="C28" s="105">
        <f t="shared" si="2"/>
        <v>21.07843137254902</v>
      </c>
      <c r="E28" s="32" t="s">
        <v>176</v>
      </c>
      <c r="F28" s="97">
        <v>84</v>
      </c>
      <c r="G28" s="105">
        <f aca="true" t="shared" si="3" ref="G28:G35">(F28/$F$14)*100</f>
        <v>79.24528301886792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</v>
      </c>
      <c r="G30" s="105">
        <f t="shared" si="3"/>
        <v>1.8867924528301887</v>
      </c>
    </row>
    <row r="31" spans="1:7" ht="12.75">
      <c r="A31" s="36" t="s">
        <v>180</v>
      </c>
      <c r="B31" s="97">
        <v>2</v>
      </c>
      <c r="C31" s="105">
        <f aca="true" t="shared" si="4" ref="C31:C39">(B31/$B$8)*100</f>
        <v>0.9803921568627451</v>
      </c>
      <c r="E31" s="32" t="s">
        <v>181</v>
      </c>
      <c r="F31" s="97">
        <v>3</v>
      </c>
      <c r="G31" s="105">
        <f t="shared" si="3"/>
        <v>2.8301886792452833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15</v>
      </c>
      <c r="G32" s="105">
        <f t="shared" si="3"/>
        <v>14.150943396226415</v>
      </c>
    </row>
    <row r="33" spans="1:7" ht="12.75">
      <c r="A33" s="36" t="s">
        <v>184</v>
      </c>
      <c r="B33" s="97">
        <v>3</v>
      </c>
      <c r="C33" s="105">
        <f t="shared" si="4"/>
        <v>1.4705882352941175</v>
      </c>
      <c r="E33" s="32" t="s">
        <v>185</v>
      </c>
      <c r="F33" s="97">
        <v>43</v>
      </c>
      <c r="G33" s="105">
        <f t="shared" si="3"/>
        <v>40.56603773584906</v>
      </c>
    </row>
    <row r="34" spans="1:7" ht="12.75">
      <c r="A34" s="36" t="s">
        <v>186</v>
      </c>
      <c r="B34" s="97">
        <v>43</v>
      </c>
      <c r="C34" s="105">
        <f t="shared" si="4"/>
        <v>21.07843137254902</v>
      </c>
      <c r="E34" s="32" t="s">
        <v>187</v>
      </c>
      <c r="F34" s="97">
        <v>19</v>
      </c>
      <c r="G34" s="105">
        <f t="shared" si="3"/>
        <v>17.92452830188679</v>
      </c>
    </row>
    <row r="35" spans="1:7" ht="12.75">
      <c r="A35" s="36" t="s">
        <v>188</v>
      </c>
      <c r="B35" s="97">
        <v>31</v>
      </c>
      <c r="C35" s="105">
        <f t="shared" si="4"/>
        <v>15.196078431372548</v>
      </c>
      <c r="E35" s="32" t="s">
        <v>189</v>
      </c>
      <c r="F35" s="97">
        <v>2</v>
      </c>
      <c r="G35" s="105">
        <f t="shared" si="3"/>
        <v>1.8867924528301887</v>
      </c>
    </row>
    <row r="36" spans="1:7" ht="12.75">
      <c r="A36" s="36" t="s">
        <v>190</v>
      </c>
      <c r="B36" s="97">
        <v>65</v>
      </c>
      <c r="C36" s="105">
        <f t="shared" si="4"/>
        <v>31.862745098039213</v>
      </c>
      <c r="E36" s="32" t="s">
        <v>191</v>
      </c>
      <c r="F36" s="97">
        <v>1331</v>
      </c>
      <c r="G36" s="112" t="s">
        <v>261</v>
      </c>
    </row>
    <row r="37" spans="1:7" ht="12.75">
      <c r="A37" s="36" t="s">
        <v>192</v>
      </c>
      <c r="B37" s="97">
        <v>31</v>
      </c>
      <c r="C37" s="105">
        <f t="shared" si="4"/>
        <v>15.196078431372548</v>
      </c>
      <c r="E37" s="32" t="s">
        <v>193</v>
      </c>
      <c r="F37" s="97">
        <v>22</v>
      </c>
      <c r="G37" s="105">
        <f>(F37/$F$14)*100</f>
        <v>20.754716981132077</v>
      </c>
    </row>
    <row r="38" spans="1:7" ht="12.75">
      <c r="A38" s="36" t="s">
        <v>194</v>
      </c>
      <c r="B38" s="97">
        <v>13</v>
      </c>
      <c r="C38" s="105">
        <f t="shared" si="4"/>
        <v>6.372549019607843</v>
      </c>
      <c r="E38" s="32" t="s">
        <v>191</v>
      </c>
      <c r="F38" s="97">
        <v>350</v>
      </c>
      <c r="G38" s="112" t="s">
        <v>261</v>
      </c>
    </row>
    <row r="39" spans="1:7" ht="12.75">
      <c r="A39" s="36" t="s">
        <v>195</v>
      </c>
      <c r="B39" s="97">
        <v>16</v>
      </c>
      <c r="C39" s="105">
        <f t="shared" si="4"/>
        <v>7.8431372549019605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171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28</v>
      </c>
      <c r="G43" s="105">
        <f aca="true" t="shared" si="5" ref="G43:G48">(F43/$F$14)*100</f>
        <v>26.41509433962264</v>
      </c>
    </row>
    <row r="44" spans="1:7" ht="12.75">
      <c r="A44" s="36" t="s">
        <v>209</v>
      </c>
      <c r="B44" s="98">
        <v>15</v>
      </c>
      <c r="C44" s="105">
        <f aca="true" t="shared" si="6" ref="C44:C49">(B44/$B$42)*100</f>
        <v>8.771929824561402</v>
      </c>
      <c r="E44" s="32" t="s">
        <v>210</v>
      </c>
      <c r="F44" s="97">
        <v>13</v>
      </c>
      <c r="G44" s="105">
        <f t="shared" si="5"/>
        <v>12.264150943396226</v>
      </c>
    </row>
    <row r="45" spans="1:7" ht="12.75">
      <c r="A45" s="36" t="s">
        <v>211</v>
      </c>
      <c r="B45" s="98">
        <v>50</v>
      </c>
      <c r="C45" s="105">
        <f t="shared" si="6"/>
        <v>29.239766081871345</v>
      </c>
      <c r="E45" s="32" t="s">
        <v>212</v>
      </c>
      <c r="F45" s="97">
        <v>27</v>
      </c>
      <c r="G45" s="105">
        <f t="shared" si="5"/>
        <v>25.471698113207548</v>
      </c>
    </row>
    <row r="46" spans="1:7" ht="12.75">
      <c r="A46" s="36" t="s">
        <v>213</v>
      </c>
      <c r="B46" s="98">
        <v>31</v>
      </c>
      <c r="C46" s="105">
        <f t="shared" si="6"/>
        <v>18.128654970760234</v>
      </c>
      <c r="E46" s="32" t="s">
        <v>214</v>
      </c>
      <c r="F46" s="97">
        <v>12</v>
      </c>
      <c r="G46" s="105">
        <f t="shared" si="5"/>
        <v>11.320754716981133</v>
      </c>
    </row>
    <row r="47" spans="1:7" ht="12.75">
      <c r="A47" s="36" t="s">
        <v>215</v>
      </c>
      <c r="B47" s="97">
        <v>44</v>
      </c>
      <c r="C47" s="105">
        <f t="shared" si="6"/>
        <v>25.730994152046783</v>
      </c>
      <c r="E47" s="32" t="s">
        <v>216</v>
      </c>
      <c r="F47" s="97">
        <v>8</v>
      </c>
      <c r="G47" s="105">
        <f t="shared" si="5"/>
        <v>7.547169811320755</v>
      </c>
    </row>
    <row r="48" spans="1:7" ht="12.75">
      <c r="A48" s="36" t="s">
        <v>217</v>
      </c>
      <c r="B48" s="97">
        <v>16</v>
      </c>
      <c r="C48" s="105">
        <f t="shared" si="6"/>
        <v>9.35672514619883</v>
      </c>
      <c r="E48" s="32" t="s">
        <v>218</v>
      </c>
      <c r="F48" s="97">
        <v>16</v>
      </c>
      <c r="G48" s="105">
        <f t="shared" si="5"/>
        <v>15.09433962264151</v>
      </c>
    </row>
    <row r="49" spans="1:7" ht="12.75">
      <c r="A49" s="36" t="s">
        <v>219</v>
      </c>
      <c r="B49" s="97">
        <v>15</v>
      </c>
      <c r="C49" s="105">
        <f t="shared" si="6"/>
        <v>8.771929824561402</v>
      </c>
      <c r="E49" s="32" t="s">
        <v>220</v>
      </c>
      <c r="F49" s="97">
        <v>2</v>
      </c>
      <c r="G49" s="105">
        <f>(F49/$F$14)*100</f>
        <v>1.8867924528301887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28</v>
      </c>
      <c r="G51" s="81">
        <f>(F51/F$51)*100</f>
        <v>100</v>
      </c>
    </row>
    <row r="52" spans="1:7" ht="12.75">
      <c r="A52" s="4" t="s">
        <v>223</v>
      </c>
      <c r="B52" s="97">
        <v>15</v>
      </c>
      <c r="C52" s="105">
        <f>(B52/$B$42)*100</f>
        <v>8.771929824561402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55</v>
      </c>
      <c r="C53" s="105">
        <f>(B53/$B$42)*100</f>
        <v>32.16374269005848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76</v>
      </c>
      <c r="C54" s="105">
        <f>(B54/$B$42)*100</f>
        <v>44.44444444444444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25</v>
      </c>
      <c r="C55" s="105">
        <f>(B55/$B$42)*100</f>
        <v>14.619883040935672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</v>
      </c>
      <c r="G56" s="105">
        <f t="shared" si="7"/>
        <v>21.428571428571427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14</v>
      </c>
      <c r="G57" s="105">
        <f t="shared" si="7"/>
        <v>50</v>
      </c>
    </row>
    <row r="58" spans="1:7" ht="12.75">
      <c r="A58" s="36" t="s">
        <v>234</v>
      </c>
      <c r="B58" s="97">
        <v>19</v>
      </c>
      <c r="C58" s="105">
        <f aca="true" t="shared" si="8" ref="C58:C66">(B58/$B$42)*100</f>
        <v>11.11111111111111</v>
      </c>
      <c r="E58" s="32" t="s">
        <v>235</v>
      </c>
      <c r="F58" s="97">
        <v>2</v>
      </c>
      <c r="G58" s="105">
        <f t="shared" si="7"/>
        <v>7.142857142857142</v>
      </c>
    </row>
    <row r="59" spans="1:7" ht="12.75">
      <c r="A59" s="36" t="s">
        <v>236</v>
      </c>
      <c r="B59" s="97">
        <v>54</v>
      </c>
      <c r="C59" s="105">
        <f t="shared" si="8"/>
        <v>31.57894736842105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28</v>
      </c>
      <c r="C60" s="105">
        <f t="shared" si="8"/>
        <v>16.374269005847953</v>
      </c>
      <c r="E60" s="32" t="s">
        <v>239</v>
      </c>
      <c r="F60" s="97">
        <v>6</v>
      </c>
      <c r="G60" s="105">
        <f t="shared" si="7"/>
        <v>21.428571428571427</v>
      </c>
    </row>
    <row r="61" spans="1:7" ht="12.75">
      <c r="A61" s="36" t="s">
        <v>240</v>
      </c>
      <c r="B61" s="97">
        <v>63</v>
      </c>
      <c r="C61" s="105">
        <f t="shared" si="8"/>
        <v>36.84210526315789</v>
      </c>
      <c r="E61" s="32" t="s">
        <v>163</v>
      </c>
      <c r="F61" s="97">
        <v>792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</v>
      </c>
      <c r="C63" s="105">
        <f t="shared" si="8"/>
        <v>1.7543859649122806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</v>
      </c>
      <c r="C65" s="105">
        <f t="shared" si="8"/>
        <v>2.3391812865497075</v>
      </c>
      <c r="E65" s="32" t="s">
        <v>208</v>
      </c>
      <c r="F65" s="97">
        <v>4</v>
      </c>
      <c r="G65" s="105">
        <f aca="true" t="shared" si="9" ref="G65:G71">(F65/F$51)*100</f>
        <v>14.285714285714285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0</v>
      </c>
      <c r="G66" s="105">
        <f t="shared" si="9"/>
        <v>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</v>
      </c>
      <c r="G67" s="105">
        <f t="shared" si="9"/>
        <v>28.57142857142857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2</v>
      </c>
      <c r="C69" s="105">
        <f>(B69/$B$42)*100</f>
        <v>1.1695906432748537</v>
      </c>
      <c r="E69" s="32" t="s">
        <v>216</v>
      </c>
      <c r="F69" s="97">
        <v>2</v>
      </c>
      <c r="G69" s="105">
        <f t="shared" si="9"/>
        <v>7.142857142857142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8</v>
      </c>
      <c r="G70" s="105">
        <f t="shared" si="9"/>
        <v>28.57142857142857</v>
      </c>
    </row>
    <row r="71" spans="1:7" ht="12.75">
      <c r="A71" s="54" t="s">
        <v>252</v>
      </c>
      <c r="B71" s="103">
        <v>2</v>
      </c>
      <c r="C71" s="115">
        <f>(B71/$B$42)*100</f>
        <v>1.1695906432748537</v>
      </c>
      <c r="D71" s="41"/>
      <c r="E71" s="44" t="s">
        <v>220</v>
      </c>
      <c r="F71" s="103">
        <v>6</v>
      </c>
      <c r="G71" s="115">
        <f t="shared" si="9"/>
        <v>21.428571428571427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2002-05-08T19:57:38Z</cp:lastPrinted>
  <dcterms:created xsi:type="dcterms:W3CDTF">2001-10-15T13:22:32Z</dcterms:created>
  <dcterms:modified xsi:type="dcterms:W3CDTF">2002-06-05T19:40:59Z</dcterms:modified>
  <cp:category/>
  <cp:version/>
  <cp:contentType/>
  <cp:contentStatus/>
</cp:coreProperties>
</file>