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<sst xmlns="http://schemas.openxmlformats.org/spreadsheetml/2006/main" count="674" uniqueCount="437">
  <si>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</si>
  <si>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</si>
  <si>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</si>
  <si>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</si>
  <si>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</si>
  <si>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</si>
  <si>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</si>
  <si>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</si>
  <si>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</si>
  <si>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</si>
  <si>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</si>
  <si>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</si>
  <si>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</si>
  <si>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</si>
  <si>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</si>
  <si>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</si>
  <si>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</si>
  <si>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</si>
  <si>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</si>
  <si>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</si>
  <si>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</si>
  <si>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</si>
  <si>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</si>
  <si>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</si>
  <si>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</si>
  <si>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</si>
  <si>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</si>
  <si>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</si>
  <si>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</si>
  <si>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</si>
  <si>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</si>
  <si>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</si>
  <si>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</si>
  <si>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</si>
  <si>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</si>
  <si>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</si>
  <si>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</si>
  <si>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</si>
  <si>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</si>
  <si>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</si>
  <si>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</si>
  <si>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</si>
  <si>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</si>
  <si>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</si>
  <si>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</si>
  <si>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</si>
  <si>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</si>
  <si>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</si>
  <si>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</si>
  <si>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</si>
  <si>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</si>
  <si>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</si>
  <si>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</si>
  <si>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</si>
  <si>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</si>
  <si>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</si>
  <si>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</si>
  <si>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</si>
  <si>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</si>
  <si>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</si>
  <si>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</si>
  <si>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</si>
  <si>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</si>
  <si>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</si>
  <si>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</si>
  <si>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</si>
  <si>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</si>
  <si>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</si>
  <si>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</si>
  <si>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</si>
  <si>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</si>
  <si>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</si>
  <si>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</si>
  <si>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</si>
  <si>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</si>
  <si>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</si>
  <si>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</si>
  <si>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</si>
  <si>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</si>
  <si>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</si>
  <si>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</si>
  <si>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</si>
  <si>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</si>
  <si>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</si>
  <si>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</si>
  <si>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</si>
  <si>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</si>
  <si>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</si>
  <si>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</si>
  <si>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</si>
  <si>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</si>
  <si>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</si>
  <si>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</si>
  <si>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</si>
  <si>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</si>
  <si>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</si>
  <si>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</si>
  <si>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</si>
  <si>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</si>
  <si>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</si>
  <si>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</si>
  <si>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</si>
  <si>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</si>
  <si>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</si>
  <si>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</si>
  <si>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</si>
  <si>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</si>
  <si>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</si>
  <si>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</si>
  <si>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</si>
  <si>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</si>
  <si>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</si>
  <si>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</si>
  <si>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</si>
  <si>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</si>
  <si>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</si>
  <si>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</si>
  <si>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</si>
  <si>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</si>
  <si>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</si>
  <si>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</si>
  <si>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</si>
  <si>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</si>
  <si>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</si>
  <si>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</si>
  <si>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</si>
  <si>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</si>
  <si>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</si>
  <si>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</si>
  <si>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</si>
  <si>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</si>
  <si>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</si>
  <si>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</si>
  <si>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</si>
  <si>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</si>
  <si>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</si>
  <si>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</si>
  <si>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</si>
  <si>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</si>
  <si>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</si>
  <si>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</si>
  <si>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</si>
  <si>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</si>
  <si>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</si>
  <si>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</si>
  <si>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</si>
  <si>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</si>
  <si>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</si>
  <si>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</si>
  <si>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</si>
  <si>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</si>
  <si>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</si>
  <si>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</si>
  <si>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</si>
  <si>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</si>
  <si>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</si>
  <si>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</si>
  <si>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</si>
  <si>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</si>
  <si>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</si>
  <si>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</si>
  <si>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</si>
  <si>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</si>
  <si>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</si>
  <si>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</si>
  <si>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</si>
  <si>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</si>
  <si>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</si>
  <si>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</si>
  <si>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</si>
  <si>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</si>
  <si>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</si>
  <si>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</si>
  <si>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</si>
  <si>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</si>
  <si>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</si>
  <si>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</si>
  <si>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</si>
  <si>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</si>
  <si>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</si>
  <si>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</si>
  <si>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</si>
  <si>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</si>
  <si>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</si>
  <si>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</si>
  <si>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</si>
  <si>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</si>
  <si>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</si>
  <si>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</si>
  <si>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</si>
  <si>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</si>
  <si>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</si>
  <si>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</si>
  <si>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</si>
  <si>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</si>
  <si>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</si>
  <si>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</si>
  <si>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</si>
  <si>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</si>
  <si>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</si>
  <si>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</si>
  <si>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</si>
  <si>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</si>
  <si>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</si>
  <si>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</si>
  <si>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</si>
  <si>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</si>
  <si>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</si>
  <si>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</si>
  <si>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</si>
  <si>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</si>
  <si>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</si>
  <si>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</si>
  <si>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</si>
  <si>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</si>
  <si>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</si>
  <si>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</si>
  <si>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</si>
  <si>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</si>
  <si>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</si>
  <si>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</si>
  <si>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</si>
  <si>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</si>
  <si>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</si>
  <si>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</si>
  <si>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</si>
  <si>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</si>
  <si>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</si>
  <si>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</si>
  <si>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</si>
  <si>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</si>
  <si>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</si>
  <si>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</si>
  <si>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</si>
  <si>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</si>
  <si>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</si>
  <si>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</si>
  <si>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</si>
  <si>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</si>
  <si>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</si>
  <si>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</si>
  <si>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</si>
  <si>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</si>
  <si>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</si>
  <si>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</si>
  <si>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</si>
  <si>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</si>
  <si>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</si>
  <si>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</si>
  <si>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</si>
  <si>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</si>
  <si>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</si>
  <si>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</si>
  <si>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</si>
  <si>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</si>
  <si>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</si>
  <si>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</si>
  <si>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</si>
  <si>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</si>
  <si>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</si>
  <si>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</si>
  <si>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</si>
  <si>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</si>
  <si>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</si>
  <si>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</si>
  <si>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</si>
  <si>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</si>
  <si>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</si>
  <si>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</si>
  <si>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</si>
  <si>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</si>
  <si>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</si>
  <si>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</si>
  <si>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</si>
  <si>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</si>
  <si>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</si>
  <si>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</si>
  <si>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</si>
  <si>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</si>
  <si>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</si>
  <si>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</si>
  <si>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</si>
  <si>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</si>
  <si>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</si>
  <si>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</si>
  <si>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</si>
  <si>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</si>
  <si>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</si>
  <si>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</si>
  <si>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</si>
  <si>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</si>
  <si>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</si>
  <si>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</si>
  <si>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</si>
  <si>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</si>
  <si>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</si>
  <si>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</si>
  <si>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</si>
  <si>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</si>
  <si>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</si>
  <si>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</si>
  <si>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</si>
  <si>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</si>
  <si>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</si>
  <si>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</si>
  <si>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</si>
  <si>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</si>
  <si>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</si>
  <si>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</si>
  <si>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</si>
  <si>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</si>
  <si>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</si>
  <si>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</si>
  <si>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</si>
  <si>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</si>
  <si>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</si>
  <si>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</si>
  <si>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</si>
  <si>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</si>
  <si>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</si>
  <si>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</si>
  <si>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</si>
  <si>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</si>
  <si>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</si>
  <si>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</si>
  <si>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</si>
  <si>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</si>
  <si>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</si>
  <si>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</si>
  <si>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</si>
  <si>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</si>
  <si>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</si>
  <si>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</si>
  <si>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</si>
  <si>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</si>
  <si>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</si>
  <si>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</si>
  <si>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</si>
  <si>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</si>
  <si>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</si>
  <si>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</si>
  <si>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</si>
  <si>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</si>
  <si>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</si>
  <si>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</si>
  <si>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</si>
  <si>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</si>
  <si>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</si>
  <si>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</si>
  <si>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</si>
  <si>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</si>
  <si>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</si>
  <si>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</si>
  <si>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</si>
  <si>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</si>
  <si>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</si>
  <si>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</si>
  <si>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</si>
  <si>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</si>
  <si>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</si>
  <si>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</si>
  <si>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</si>
  <si>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</si>
  <si>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</si>
  <si>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</si>
  <si>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</si>
  <si>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</si>
  <si>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</si>
  <si>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</si>
  <si>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</si>
  <si>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</si>
  <si>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</si>
  <si>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</si>
  <si>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</si>
  <si>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</si>
  <si>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</si>
  <si>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</si>
  <si>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</si>
  <si>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</si>
  <si>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</si>
  <si>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</si>
  <si>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</si>
  <si>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</si>
  <si>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</si>
  <si>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</si>
  <si>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</si>
  <si>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</si>
  <si>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</si>
  <si>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</si>
  <si>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</si>
  <si>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</si>
  <si>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</si>
  <si>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</si>
  <si>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</si>
  <si>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</si>
  <si>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</si>
  <si>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Folsom borough, Atlantic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</si>
  <si>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Folsom borough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</si>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</sst>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1972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1972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967</v>
      </c>
      <c r="C9" s="150">
        <f>(B9/$B$7)*100</f>
        <v>49.03651115618661</v>
      </c>
      <c r="D9" s="151"/>
      <c r="E9" s="151" t="s">
        <v>403</v>
      </c>
      <c r="F9" s="149">
        <v>68</v>
      </c>
      <c r="G9" s="152">
        <f t="shared" si="0"/>
        <v>3.4482758620689653</v>
      </c>
    </row>
    <row r="10" spans="1:7" ht="12.75">
      <c r="A10" s="148" t="s">
        <v>404</v>
      </c>
      <c r="B10" s="149">
        <v>1005</v>
      </c>
      <c r="C10" s="150">
        <f>(B10/$B$7)*100</f>
        <v>50.96348884381339</v>
      </c>
      <c r="D10" s="151"/>
      <c r="E10" s="151" t="s">
        <v>405</v>
      </c>
      <c r="F10" s="149">
        <v>9</v>
      </c>
      <c r="G10" s="152">
        <f t="shared" si="0"/>
        <v>0.4563894523326572</v>
      </c>
    </row>
    <row r="11" spans="1:7" ht="12.75">
      <c r="A11" s="148"/>
      <c r="B11" s="149"/>
      <c r="C11" s="150"/>
      <c r="D11" s="151"/>
      <c r="E11" s="151" t="s">
        <v>406</v>
      </c>
      <c r="F11" s="149">
        <v>50</v>
      </c>
      <c r="G11" s="152">
        <f t="shared" si="0"/>
        <v>2.535496957403651</v>
      </c>
    </row>
    <row r="12" spans="1:7" ht="12.75">
      <c r="A12" s="148" t="s">
        <v>407</v>
      </c>
      <c r="B12" s="149">
        <v>102</v>
      </c>
      <c r="C12" s="150">
        <f aca="true" t="shared" si="1" ref="C12:C24">B12*100/B$7</f>
        <v>5.172413793103448</v>
      </c>
      <c r="D12" s="151"/>
      <c r="E12" s="151" t="s">
        <v>408</v>
      </c>
      <c r="F12" s="149">
        <v>5</v>
      </c>
      <c r="G12" s="152">
        <f t="shared" si="0"/>
        <v>0.2535496957403651</v>
      </c>
    </row>
    <row r="13" spans="1:7" ht="12.75">
      <c r="A13" s="148" t="s">
        <v>409</v>
      </c>
      <c r="B13" s="149">
        <v>130</v>
      </c>
      <c r="C13" s="150">
        <f t="shared" si="1"/>
        <v>6.592292089249493</v>
      </c>
      <c r="D13" s="151"/>
      <c r="E13" s="151" t="s">
        <v>410</v>
      </c>
      <c r="F13" s="149">
        <v>4</v>
      </c>
      <c r="G13" s="152">
        <f t="shared" si="0"/>
        <v>0.2028397565922921</v>
      </c>
    </row>
    <row r="14" spans="1:7" ht="12.75">
      <c r="A14" s="148" t="s">
        <v>411</v>
      </c>
      <c r="B14" s="149">
        <v>148</v>
      </c>
      <c r="C14" s="150">
        <f t="shared" si="1"/>
        <v>7.505070993914807</v>
      </c>
      <c r="D14" s="151"/>
      <c r="E14" s="151" t="s">
        <v>412</v>
      </c>
      <c r="F14" s="149">
        <v>1904</v>
      </c>
      <c r="G14" s="152">
        <f t="shared" si="0"/>
        <v>96.55172413793103</v>
      </c>
    </row>
    <row r="15" spans="1:7" ht="12.75">
      <c r="A15" s="148" t="s">
        <v>413</v>
      </c>
      <c r="B15" s="149">
        <v>172</v>
      </c>
      <c r="C15" s="150">
        <f t="shared" si="1"/>
        <v>8.72210953346856</v>
      </c>
      <c r="D15" s="151"/>
      <c r="E15" s="151" t="s">
        <v>414</v>
      </c>
      <c r="F15" s="149">
        <v>1776</v>
      </c>
      <c r="G15" s="152">
        <f t="shared" si="0"/>
        <v>90.06085192697769</v>
      </c>
    </row>
    <row r="16" spans="1:7" ht="12.75">
      <c r="A16" s="148" t="s">
        <v>415</v>
      </c>
      <c r="B16" s="149">
        <v>113</v>
      </c>
      <c r="C16" s="150">
        <f t="shared" si="1"/>
        <v>5.730223123732252</v>
      </c>
      <c r="D16" s="151"/>
      <c r="E16" s="151"/>
      <c r="F16" s="141"/>
      <c r="G16" s="146"/>
    </row>
    <row r="17" spans="1:7" ht="12.75">
      <c r="A17" s="148" t="s">
        <v>416</v>
      </c>
      <c r="B17" s="149">
        <v>232</v>
      </c>
      <c r="C17" s="150">
        <f t="shared" si="1"/>
        <v>11.764705882352942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359</v>
      </c>
      <c r="C18" s="150">
        <f t="shared" si="1"/>
        <v>18.204868154158216</v>
      </c>
      <c r="D18" s="151"/>
      <c r="E18" s="143" t="s">
        <v>419</v>
      </c>
      <c r="F18" s="141">
        <v>1972</v>
      </c>
      <c r="G18" s="147">
        <v>100</v>
      </c>
    </row>
    <row r="19" spans="1:7" ht="12.75">
      <c r="A19" s="148" t="s">
        <v>420</v>
      </c>
      <c r="B19" s="149">
        <v>352</v>
      </c>
      <c r="C19" s="150">
        <f t="shared" si="1"/>
        <v>17.849898580121703</v>
      </c>
      <c r="D19" s="151"/>
      <c r="E19" s="151" t="s">
        <v>421</v>
      </c>
      <c r="F19" s="149">
        <v>1965</v>
      </c>
      <c r="G19" s="152">
        <f aca="true" t="shared" si="2" ref="G19:G30">F19*100/F$18</f>
        <v>99.64503042596348</v>
      </c>
    </row>
    <row r="20" spans="1:7" ht="12.75">
      <c r="A20" s="148" t="s">
        <v>422</v>
      </c>
      <c r="B20" s="149">
        <v>92</v>
      </c>
      <c r="C20" s="150">
        <f t="shared" si="1"/>
        <v>4.665314401622718</v>
      </c>
      <c r="D20" s="151"/>
      <c r="E20" s="151" t="s">
        <v>423</v>
      </c>
      <c r="F20" s="149">
        <v>671</v>
      </c>
      <c r="G20" s="152">
        <f t="shared" si="2"/>
        <v>34.026369168357</v>
      </c>
    </row>
    <row r="21" spans="1:7" ht="12.75">
      <c r="A21" s="148" t="s">
        <v>424</v>
      </c>
      <c r="B21" s="149">
        <v>79</v>
      </c>
      <c r="C21" s="150">
        <f t="shared" si="1"/>
        <v>4.0060851926977685</v>
      </c>
      <c r="D21" s="151"/>
      <c r="E21" s="151" t="s">
        <v>425</v>
      </c>
      <c r="F21" s="149">
        <v>432</v>
      </c>
      <c r="G21" s="152">
        <f t="shared" si="2"/>
        <v>21.906693711967545</v>
      </c>
    </row>
    <row r="22" spans="1:7" ht="12.75">
      <c r="A22" s="148" t="s">
        <v>426</v>
      </c>
      <c r="B22" s="149">
        <v>102</v>
      </c>
      <c r="C22" s="150">
        <f t="shared" si="1"/>
        <v>5.172413793103448</v>
      </c>
      <c r="D22" s="151"/>
      <c r="E22" s="151" t="s">
        <v>427</v>
      </c>
      <c r="F22" s="149">
        <v>649</v>
      </c>
      <c r="G22" s="152">
        <f t="shared" si="2"/>
        <v>32.910750507099394</v>
      </c>
    </row>
    <row r="23" spans="1:7" ht="12.75">
      <c r="A23" s="148" t="s">
        <v>428</v>
      </c>
      <c r="B23" s="149">
        <v>71</v>
      </c>
      <c r="C23" s="150">
        <f t="shared" si="1"/>
        <v>3.6004056795131847</v>
      </c>
      <c r="D23" s="151"/>
      <c r="E23" s="151" t="s">
        <v>429</v>
      </c>
      <c r="F23" s="149">
        <v>423</v>
      </c>
      <c r="G23" s="152">
        <f t="shared" si="2"/>
        <v>21.450304259634887</v>
      </c>
    </row>
    <row r="24" spans="1:7" ht="12.75">
      <c r="A24" s="148" t="s">
        <v>430</v>
      </c>
      <c r="B24" s="149">
        <v>20</v>
      </c>
      <c r="C24" s="150">
        <f t="shared" si="1"/>
        <v>1.0141987829614605</v>
      </c>
      <c r="D24" s="151"/>
      <c r="E24" s="151" t="s">
        <v>431</v>
      </c>
      <c r="F24" s="149">
        <v>123</v>
      </c>
      <c r="G24" s="152">
        <f t="shared" si="2"/>
        <v>6.237322515212981</v>
      </c>
    </row>
    <row r="25" spans="1:7" ht="12.75">
      <c r="A25" s="148"/>
      <c r="B25" s="149"/>
      <c r="C25" s="153"/>
      <c r="D25" s="151"/>
      <c r="E25" s="151" t="s">
        <v>432</v>
      </c>
      <c r="F25" s="149">
        <v>56</v>
      </c>
      <c r="G25" s="152">
        <f t="shared" si="2"/>
        <v>2.839756592292089</v>
      </c>
    </row>
    <row r="26" spans="1:7" ht="12.75">
      <c r="A26" s="148" t="s">
        <v>433</v>
      </c>
      <c r="B26" s="154">
        <v>37.5</v>
      </c>
      <c r="C26" s="155" t="s">
        <v>261</v>
      </c>
      <c r="D26" s="151"/>
      <c r="E26" s="156" t="s">
        <v>434</v>
      </c>
      <c r="F26" s="149">
        <v>90</v>
      </c>
      <c r="G26" s="152">
        <f t="shared" si="2"/>
        <v>4.563894523326572</v>
      </c>
    </row>
    <row r="27" spans="1:7" ht="12.75">
      <c r="A27" s="148"/>
      <c r="B27" s="149"/>
      <c r="C27" s="153"/>
      <c r="D27" s="151"/>
      <c r="E27" s="157" t="s">
        <v>435</v>
      </c>
      <c r="F27" s="149">
        <v>37</v>
      </c>
      <c r="G27" s="152">
        <f t="shared" si="2"/>
        <v>1.8762677484787018</v>
      </c>
    </row>
    <row r="28" spans="1:7" ht="12.75">
      <c r="A28" s="148" t="s">
        <v>262</v>
      </c>
      <c r="B28" s="149">
        <v>1481</v>
      </c>
      <c r="C28" s="150">
        <f aca="true" t="shared" si="3" ref="C28:C35">B28*100/B$7</f>
        <v>75.10141987829614</v>
      </c>
      <c r="D28" s="151"/>
      <c r="E28" s="151" t="s">
        <v>436</v>
      </c>
      <c r="F28" s="149">
        <v>7</v>
      </c>
      <c r="G28" s="152">
        <f t="shared" si="2"/>
        <v>0.35496957403651114</v>
      </c>
    </row>
    <row r="29" spans="1:7" ht="12.75">
      <c r="A29" s="148" t="s">
        <v>0</v>
      </c>
      <c r="B29" s="149">
        <v>712</v>
      </c>
      <c r="C29" s="150">
        <f t="shared" si="3"/>
        <v>36.105476673427994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769</v>
      </c>
      <c r="C30" s="150">
        <f t="shared" si="3"/>
        <v>38.995943204868155</v>
      </c>
      <c r="D30" s="151"/>
      <c r="E30" s="151" t="s">
        <v>3</v>
      </c>
      <c r="F30" s="149">
        <v>7</v>
      </c>
      <c r="G30" s="152">
        <f t="shared" si="2"/>
        <v>0.35496957403651114</v>
      </c>
    </row>
    <row r="31" spans="1:7" ht="12.75">
      <c r="A31" s="148" t="s">
        <v>4</v>
      </c>
      <c r="B31" s="149">
        <v>1399</v>
      </c>
      <c r="C31" s="150">
        <f t="shared" si="3"/>
        <v>70.94320486815415</v>
      </c>
      <c r="D31" s="151"/>
      <c r="E31" s="151"/>
      <c r="F31" s="141"/>
      <c r="G31" s="146"/>
    </row>
    <row r="32" spans="1:7" ht="12.75">
      <c r="A32" s="148" t="s">
        <v>5</v>
      </c>
      <c r="B32" s="149">
        <v>237</v>
      </c>
      <c r="C32" s="150">
        <f t="shared" si="3"/>
        <v>12.018255578093306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193</v>
      </c>
      <c r="C33" s="150">
        <f t="shared" si="3"/>
        <v>9.787018255578094</v>
      </c>
      <c r="D33" s="151"/>
      <c r="E33" s="143" t="s">
        <v>8</v>
      </c>
      <c r="F33" s="141">
        <v>671</v>
      </c>
      <c r="G33" s="147">
        <v>100</v>
      </c>
    </row>
    <row r="34" spans="1:7" ht="12.75">
      <c r="A34" s="148" t="s">
        <v>0</v>
      </c>
      <c r="B34" s="149">
        <v>89</v>
      </c>
      <c r="C34" s="150">
        <f t="shared" si="3"/>
        <v>4.513184584178499</v>
      </c>
      <c r="D34" s="151"/>
      <c r="E34" s="151" t="s">
        <v>9</v>
      </c>
      <c r="F34" s="149">
        <v>552</v>
      </c>
      <c r="G34" s="152">
        <f aca="true" t="shared" si="4" ref="G34:G42">F34*100/F$33</f>
        <v>82.26527570789865</v>
      </c>
    </row>
    <row r="35" spans="1:7" ht="12.75">
      <c r="A35" s="148" t="s">
        <v>2</v>
      </c>
      <c r="B35" s="149">
        <v>104</v>
      </c>
      <c r="C35" s="150">
        <f t="shared" si="3"/>
        <v>5.273833671399594</v>
      </c>
      <c r="D35" s="151"/>
      <c r="E35" s="151" t="s">
        <v>10</v>
      </c>
      <c r="F35" s="149">
        <v>249</v>
      </c>
      <c r="G35" s="152">
        <f t="shared" si="4"/>
        <v>37.108792846497764</v>
      </c>
    </row>
    <row r="36" spans="1:7" ht="12.75">
      <c r="A36" s="148"/>
      <c r="B36" s="149"/>
      <c r="C36" s="153"/>
      <c r="D36" s="151"/>
      <c r="E36" s="151" t="s">
        <v>11</v>
      </c>
      <c r="F36" s="149">
        <v>432</v>
      </c>
      <c r="G36" s="152">
        <f t="shared" si="4"/>
        <v>64.38152011922504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192</v>
      </c>
      <c r="G37" s="152">
        <f t="shared" si="4"/>
        <v>28.614008941877795</v>
      </c>
    </row>
    <row r="38" spans="1:7" ht="12.75">
      <c r="A38" s="160" t="s">
        <v>13</v>
      </c>
      <c r="B38" s="149">
        <v>1950</v>
      </c>
      <c r="C38" s="150">
        <f aca="true" t="shared" si="5" ref="C38:C56">B38*100/B$7</f>
        <v>98.88438133874239</v>
      </c>
      <c r="D38" s="151"/>
      <c r="E38" s="151" t="s">
        <v>14</v>
      </c>
      <c r="F38" s="149">
        <v>95</v>
      </c>
      <c r="G38" s="152">
        <f t="shared" si="4"/>
        <v>14.157973174366617</v>
      </c>
    </row>
    <row r="39" spans="1:7" ht="12.75">
      <c r="A39" s="148" t="s">
        <v>15</v>
      </c>
      <c r="B39" s="149">
        <v>1809</v>
      </c>
      <c r="C39" s="150">
        <f t="shared" si="5"/>
        <v>91.7342799188641</v>
      </c>
      <c r="D39" s="151"/>
      <c r="E39" s="151" t="s">
        <v>10</v>
      </c>
      <c r="F39" s="149">
        <v>42</v>
      </c>
      <c r="G39" s="152">
        <f t="shared" si="4"/>
        <v>6.259314456035767</v>
      </c>
    </row>
    <row r="40" spans="1:7" ht="12.75">
      <c r="A40" s="148" t="s">
        <v>16</v>
      </c>
      <c r="B40" s="149">
        <v>87</v>
      </c>
      <c r="C40" s="150">
        <f t="shared" si="5"/>
        <v>4.411764705882353</v>
      </c>
      <c r="D40" s="151"/>
      <c r="E40" s="151" t="s">
        <v>17</v>
      </c>
      <c r="F40" s="149">
        <v>119</v>
      </c>
      <c r="G40" s="152">
        <f t="shared" si="4"/>
        <v>17.73472429210134</v>
      </c>
    </row>
    <row r="41" spans="1:7" ht="12.75">
      <c r="A41" s="148" t="s">
        <v>18</v>
      </c>
      <c r="B41" s="149">
        <v>3</v>
      </c>
      <c r="C41" s="150">
        <f t="shared" si="5"/>
        <v>0.15212981744421908</v>
      </c>
      <c r="D41" s="151"/>
      <c r="E41" s="151" t="s">
        <v>19</v>
      </c>
      <c r="F41" s="149">
        <v>92</v>
      </c>
      <c r="G41" s="152">
        <f t="shared" si="4"/>
        <v>13.710879284649776</v>
      </c>
    </row>
    <row r="42" spans="1:7" ht="12.75">
      <c r="A42" s="148" t="s">
        <v>20</v>
      </c>
      <c r="B42" s="149">
        <v>17</v>
      </c>
      <c r="C42" s="150">
        <f t="shared" si="5"/>
        <v>0.8620689655172413</v>
      </c>
      <c r="D42" s="151"/>
      <c r="E42" s="151" t="s">
        <v>21</v>
      </c>
      <c r="F42" s="149">
        <v>26</v>
      </c>
      <c r="G42" s="152">
        <f t="shared" si="4"/>
        <v>3.874813710879285</v>
      </c>
    </row>
    <row r="43" spans="1:7" ht="12.75">
      <c r="A43" s="148" t="s">
        <v>22</v>
      </c>
      <c r="B43" s="149">
        <v>8</v>
      </c>
      <c r="C43" s="150">
        <f t="shared" si="5"/>
        <v>0.4056795131845842</v>
      </c>
      <c r="D43" s="151"/>
      <c r="E43" s="151"/>
      <c r="F43" s="141"/>
      <c r="G43" s="146"/>
    </row>
    <row r="44" spans="1:7" ht="12.75">
      <c r="A44" s="148" t="s">
        <v>23</v>
      </c>
      <c r="B44" s="149">
        <v>2</v>
      </c>
      <c r="C44" s="150">
        <f t="shared" si="5"/>
        <v>0.10141987829614604</v>
      </c>
      <c r="D44" s="151"/>
      <c r="E44" s="151" t="s">
        <v>24</v>
      </c>
      <c r="F44" s="149">
        <v>286</v>
      </c>
      <c r="G44" s="161">
        <f>F44*100/F33</f>
        <v>42.622950819672134</v>
      </c>
    </row>
    <row r="45" spans="1:7" ht="12.75">
      <c r="A45" s="148" t="s">
        <v>25</v>
      </c>
      <c r="B45" s="149">
        <v>1</v>
      </c>
      <c r="C45" s="150">
        <f t="shared" si="5"/>
        <v>0.05070993914807302</v>
      </c>
      <c r="D45" s="151"/>
      <c r="E45" s="151" t="s">
        <v>26</v>
      </c>
      <c r="F45" s="149">
        <v>133</v>
      </c>
      <c r="G45" s="161">
        <f>F45*100/F33</f>
        <v>19.821162444113263</v>
      </c>
    </row>
    <row r="46" spans="1:7" ht="12.75">
      <c r="A46" s="148" t="s">
        <v>27</v>
      </c>
      <c r="B46" s="149">
        <v>0</v>
      </c>
      <c r="C46" s="150">
        <f t="shared" si="5"/>
        <v>0</v>
      </c>
      <c r="D46" s="151"/>
      <c r="E46" s="151"/>
      <c r="F46" s="149"/>
      <c r="G46" s="146"/>
    </row>
    <row r="47" spans="1:7" ht="12.75">
      <c r="A47" s="148" t="s">
        <v>28</v>
      </c>
      <c r="B47" s="149">
        <v>5</v>
      </c>
      <c r="C47" s="150">
        <f t="shared" si="5"/>
        <v>0.2535496957403651</v>
      </c>
      <c r="D47" s="151"/>
      <c r="E47" s="151" t="s">
        <v>29</v>
      </c>
      <c r="F47" s="162">
        <v>2.93</v>
      </c>
      <c r="G47" s="163" t="s">
        <v>261</v>
      </c>
    </row>
    <row r="48" spans="1:7" ht="12.75">
      <c r="A48" s="148" t="s">
        <v>30</v>
      </c>
      <c r="B48" s="149">
        <v>1</v>
      </c>
      <c r="C48" s="150">
        <f t="shared" si="5"/>
        <v>0.05070993914807302</v>
      </c>
      <c r="D48" s="151"/>
      <c r="E48" s="151" t="s">
        <v>31</v>
      </c>
      <c r="F48" s="162">
        <v>3.18</v>
      </c>
      <c r="G48" s="163" t="s">
        <v>261</v>
      </c>
    </row>
    <row r="49" spans="1:7" ht="14.25">
      <c r="A49" s="148" t="s">
        <v>32</v>
      </c>
      <c r="B49" s="149">
        <v>0</v>
      </c>
      <c r="C49" s="150">
        <f t="shared" si="5"/>
        <v>0</v>
      </c>
      <c r="D49" s="151"/>
      <c r="E49" s="151"/>
      <c r="F49" s="141"/>
      <c r="G49" s="146"/>
    </row>
    <row r="50" spans="1:7" ht="12.75">
      <c r="A50" s="148" t="s">
        <v>33</v>
      </c>
      <c r="B50" s="149">
        <v>3</v>
      </c>
      <c r="C50" s="150">
        <f t="shared" si="5"/>
        <v>0.15212981744421908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3</v>
      </c>
      <c r="C51" s="150">
        <f t="shared" si="5"/>
        <v>0.15212981744421908</v>
      </c>
      <c r="D51" s="151"/>
      <c r="E51" s="143" t="s">
        <v>36</v>
      </c>
      <c r="F51" s="141">
        <v>702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671</v>
      </c>
      <c r="G52" s="152">
        <f>F52*100/F$51</f>
        <v>95.58404558404558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31</v>
      </c>
      <c r="G53" s="152">
        <f>F53*100/F$51</f>
        <v>4.415954415954416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</v>
      </c>
      <c r="G54" s="152">
        <f>F54*100/F$51</f>
        <v>0.42735042735042733</v>
      </c>
    </row>
    <row r="55" spans="1:7" ht="12.75">
      <c r="A55" s="148" t="s">
        <v>43</v>
      </c>
      <c r="B55" s="149">
        <v>31</v>
      </c>
      <c r="C55" s="150">
        <f t="shared" si="5"/>
        <v>1.5720081135902637</v>
      </c>
      <c r="D55" s="151"/>
      <c r="E55" s="151"/>
      <c r="F55" s="149"/>
      <c r="G55" s="146"/>
    </row>
    <row r="56" spans="1:7" ht="12.75">
      <c r="A56" s="148" t="s">
        <v>44</v>
      </c>
      <c r="B56" s="149">
        <v>22</v>
      </c>
      <c r="C56" s="150">
        <f t="shared" si="5"/>
        <v>1.1156186612576064</v>
      </c>
      <c r="D56" s="151"/>
      <c r="E56" s="151" t="s">
        <v>45</v>
      </c>
      <c r="F56" s="154">
        <v>1.3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6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1830</v>
      </c>
      <c r="C60" s="164">
        <f>B60*100/B7</f>
        <v>92.79918864097363</v>
      </c>
      <c r="D60" s="151"/>
      <c r="E60" s="143" t="s">
        <v>51</v>
      </c>
      <c r="F60" s="141">
        <v>671</v>
      </c>
      <c r="G60" s="147">
        <v>100</v>
      </c>
    </row>
    <row r="61" spans="1:7" ht="12.75">
      <c r="A61" s="148" t="s">
        <v>52</v>
      </c>
      <c r="B61" s="149">
        <v>96</v>
      </c>
      <c r="C61" s="164">
        <f>B61*100/B7</f>
        <v>4.8681541582150105</v>
      </c>
      <c r="D61" s="151"/>
      <c r="E61" s="151" t="s">
        <v>53</v>
      </c>
      <c r="F61" s="149">
        <v>624</v>
      </c>
      <c r="G61" s="152">
        <f>F61*100/F$60</f>
        <v>92.99552906110283</v>
      </c>
    </row>
    <row r="62" spans="1:7" ht="12.75">
      <c r="A62" s="148" t="s">
        <v>54</v>
      </c>
      <c r="B62" s="149">
        <v>11</v>
      </c>
      <c r="C62" s="164">
        <f>B62*100/B7</f>
        <v>0.5578093306288032</v>
      </c>
      <c r="D62" s="151"/>
      <c r="E62" s="151" t="s">
        <v>55</v>
      </c>
      <c r="F62" s="149">
        <v>47</v>
      </c>
      <c r="G62" s="152">
        <f>F62*100/F$60</f>
        <v>7.004470938897168</v>
      </c>
    </row>
    <row r="63" spans="1:7" ht="12.75">
      <c r="A63" s="148" t="s">
        <v>56</v>
      </c>
      <c r="B63" s="149">
        <v>22</v>
      </c>
      <c r="C63" s="164">
        <f>B63*100/B7</f>
        <v>1.1156186612576064</v>
      </c>
      <c r="D63" s="151"/>
      <c r="E63" s="151"/>
      <c r="F63" s="149"/>
      <c r="G63" s="146"/>
    </row>
    <row r="64" spans="1:7" ht="12.75">
      <c r="A64" s="148" t="s">
        <v>57</v>
      </c>
      <c r="B64" s="149">
        <v>5</v>
      </c>
      <c r="C64" s="164">
        <f>B64*100/B7</f>
        <v>0.2535496957403651</v>
      </c>
      <c r="D64" s="151"/>
      <c r="E64" s="151" t="s">
        <v>58</v>
      </c>
      <c r="F64" s="162">
        <v>2.93</v>
      </c>
      <c r="G64" s="163" t="s">
        <v>261</v>
      </c>
    </row>
    <row r="65" spans="1:7" ht="13.5" thickBot="1">
      <c r="A65" s="167" t="s">
        <v>59</v>
      </c>
      <c r="B65" s="168">
        <v>33</v>
      </c>
      <c r="C65" s="169">
        <f>B65*100/B7</f>
        <v>1.6734279918864097</v>
      </c>
      <c r="D65" s="170"/>
      <c r="E65" s="170" t="s">
        <v>60</v>
      </c>
      <c r="F65" s="171">
        <v>2.87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1972</v>
      </c>
      <c r="G9" s="33">
        <f>(F9/$F$9)*100</f>
        <v>100</v>
      </c>
    </row>
    <row r="10" spans="1:7" ht="12.75">
      <c r="A10" s="29" t="s">
        <v>269</v>
      </c>
      <c r="B10" s="93">
        <v>545</v>
      </c>
      <c r="C10" s="33">
        <f aca="true" t="shared" si="0" ref="C10:C15">(B10/$B$10)*100</f>
        <v>100</v>
      </c>
      <c r="E10" s="34" t="s">
        <v>270</v>
      </c>
      <c r="F10" s="97">
        <v>1919</v>
      </c>
      <c r="G10" s="84">
        <f aca="true" t="shared" si="1" ref="G10:G16">(F10/$F$9)*100</f>
        <v>97.31237322515213</v>
      </c>
    </row>
    <row r="11" spans="1:7" ht="12.75">
      <c r="A11" s="36" t="s">
        <v>271</v>
      </c>
      <c r="B11" s="98">
        <v>55</v>
      </c>
      <c r="C11" s="35">
        <f t="shared" si="0"/>
        <v>10.091743119266056</v>
      </c>
      <c r="E11" s="34" t="s">
        <v>272</v>
      </c>
      <c r="F11" s="97">
        <v>1895</v>
      </c>
      <c r="G11" s="84">
        <f t="shared" si="1"/>
        <v>96.09533468559837</v>
      </c>
    </row>
    <row r="12" spans="1:7" ht="12.75">
      <c r="A12" s="36" t="s">
        <v>273</v>
      </c>
      <c r="B12" s="98">
        <v>41</v>
      </c>
      <c r="C12" s="35">
        <f t="shared" si="0"/>
        <v>7.522935779816514</v>
      </c>
      <c r="E12" s="34" t="s">
        <v>274</v>
      </c>
      <c r="F12" s="97">
        <v>1262</v>
      </c>
      <c r="G12" s="84">
        <f t="shared" si="1"/>
        <v>63.995943204868155</v>
      </c>
    </row>
    <row r="13" spans="1:7" ht="12.75">
      <c r="A13" s="36" t="s">
        <v>275</v>
      </c>
      <c r="B13" s="98">
        <v>207</v>
      </c>
      <c r="C13" s="35">
        <f t="shared" si="0"/>
        <v>37.98165137614679</v>
      </c>
      <c r="E13" s="34" t="s">
        <v>276</v>
      </c>
      <c r="F13" s="97">
        <v>633</v>
      </c>
      <c r="G13" s="84">
        <f t="shared" si="1"/>
        <v>32.09939148073022</v>
      </c>
    </row>
    <row r="14" spans="1:7" ht="12.75">
      <c r="A14" s="36" t="s">
        <v>277</v>
      </c>
      <c r="B14" s="98">
        <v>155</v>
      </c>
      <c r="C14" s="35">
        <f t="shared" si="0"/>
        <v>28.440366972477065</v>
      </c>
      <c r="E14" s="34" t="s">
        <v>166</v>
      </c>
      <c r="F14" s="97">
        <v>24</v>
      </c>
      <c r="G14" s="84">
        <f t="shared" si="1"/>
        <v>1.2170385395537524</v>
      </c>
    </row>
    <row r="15" spans="1:7" ht="12.75">
      <c r="A15" s="36" t="s">
        <v>324</v>
      </c>
      <c r="B15" s="97">
        <v>87</v>
      </c>
      <c r="C15" s="35">
        <f t="shared" si="0"/>
        <v>15.963302752293579</v>
      </c>
      <c r="E15" s="34" t="s">
        <v>278</v>
      </c>
      <c r="F15" s="97">
        <v>53</v>
      </c>
      <c r="G15" s="84">
        <f t="shared" si="1"/>
        <v>2.68762677484787</v>
      </c>
    </row>
    <row r="16" spans="1:7" ht="12.75">
      <c r="A16" s="36"/>
      <c r="B16" s="93" t="s">
        <v>250</v>
      </c>
      <c r="C16" s="10"/>
      <c r="E16" s="34" t="s">
        <v>279</v>
      </c>
      <c r="F16" s="98">
        <v>12</v>
      </c>
      <c r="G16" s="84">
        <f t="shared" si="1"/>
        <v>0.6085192697768762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30</v>
      </c>
      <c r="G17" s="84">
        <f>(F17/$F$9)*100</f>
        <v>1.5212981744421907</v>
      </c>
    </row>
    <row r="18" spans="1:7" ht="12.75">
      <c r="A18" s="29" t="s">
        <v>282</v>
      </c>
      <c r="B18" s="93">
        <v>1301</v>
      </c>
      <c r="C18" s="33">
        <f>(B18/$B$18)*100</f>
        <v>100</v>
      </c>
      <c r="E18" s="34" t="s">
        <v>283</v>
      </c>
      <c r="F18" s="97">
        <v>23</v>
      </c>
      <c r="G18" s="84">
        <f>(F18/$F$9)*100</f>
        <v>1.1663286004056794</v>
      </c>
    </row>
    <row r="19" spans="1:7" ht="12.75">
      <c r="A19" s="36" t="s">
        <v>284</v>
      </c>
      <c r="B19" s="97">
        <v>56</v>
      </c>
      <c r="C19" s="84">
        <f aca="true" t="shared" si="2" ref="C19:C25">(B19/$B$18)*100</f>
        <v>4.304381245196003</v>
      </c>
      <c r="E19" s="34"/>
      <c r="F19" s="97" t="s">
        <v>250</v>
      </c>
      <c r="G19" s="84"/>
    </row>
    <row r="20" spans="1:7" ht="12.75">
      <c r="A20" s="36" t="s">
        <v>285</v>
      </c>
      <c r="B20" s="97">
        <v>165</v>
      </c>
      <c r="C20" s="84">
        <f t="shared" si="2"/>
        <v>12.682551883166795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525</v>
      </c>
      <c r="C21" s="84">
        <f t="shared" si="2"/>
        <v>40.35357417371253</v>
      </c>
      <c r="E21" s="38" t="s">
        <v>167</v>
      </c>
      <c r="F21" s="80">
        <v>53</v>
      </c>
      <c r="G21" s="33">
        <f>(F21/$F$21)*100</f>
        <v>100</v>
      </c>
    </row>
    <row r="22" spans="1:7" ht="12.75">
      <c r="A22" s="36" t="s">
        <v>302</v>
      </c>
      <c r="B22" s="97">
        <v>258</v>
      </c>
      <c r="C22" s="84">
        <f t="shared" si="2"/>
        <v>19.830899308224442</v>
      </c>
      <c r="E22" s="34" t="s">
        <v>303</v>
      </c>
      <c r="F22" s="97">
        <v>21</v>
      </c>
      <c r="G22" s="84">
        <f aca="true" t="shared" si="3" ref="G22:G27">(F22/$F$21)*100</f>
        <v>39.62264150943396</v>
      </c>
    </row>
    <row r="23" spans="1:7" ht="12.75">
      <c r="A23" s="36" t="s">
        <v>304</v>
      </c>
      <c r="B23" s="97">
        <v>83</v>
      </c>
      <c r="C23" s="84">
        <f t="shared" si="2"/>
        <v>6.379707916986933</v>
      </c>
      <c r="E23" s="34" t="s">
        <v>305</v>
      </c>
      <c r="F23" s="97">
        <v>17</v>
      </c>
      <c r="G23" s="84">
        <f t="shared" si="3"/>
        <v>32.075471698113205</v>
      </c>
    </row>
    <row r="24" spans="1:7" ht="12.75">
      <c r="A24" s="36" t="s">
        <v>306</v>
      </c>
      <c r="B24" s="97">
        <v>155</v>
      </c>
      <c r="C24" s="84">
        <f t="shared" si="2"/>
        <v>11.913912375096078</v>
      </c>
      <c r="E24" s="34" t="s">
        <v>307</v>
      </c>
      <c r="F24" s="97">
        <v>1</v>
      </c>
      <c r="G24" s="84">
        <f t="shared" si="3"/>
        <v>1.8867924528301887</v>
      </c>
    </row>
    <row r="25" spans="1:7" ht="12.75">
      <c r="A25" s="36" t="s">
        <v>308</v>
      </c>
      <c r="B25" s="97">
        <v>59</v>
      </c>
      <c r="C25" s="84">
        <f t="shared" si="2"/>
        <v>4.534973097617217</v>
      </c>
      <c r="E25" s="34" t="s">
        <v>309</v>
      </c>
      <c r="F25" s="97">
        <v>2</v>
      </c>
      <c r="G25" s="84">
        <f t="shared" si="3"/>
        <v>3.7735849056603774</v>
      </c>
    </row>
    <row r="26" spans="1:7" ht="12.75">
      <c r="A26" s="36"/>
      <c r="B26" s="93" t="s">
        <v>250</v>
      </c>
      <c r="C26" s="35"/>
      <c r="E26" s="34" t="s">
        <v>310</v>
      </c>
      <c r="F26" s="97">
        <v>10</v>
      </c>
      <c r="G26" s="84">
        <f t="shared" si="3"/>
        <v>18.867924528301888</v>
      </c>
    </row>
    <row r="27" spans="1:7" ht="12.75">
      <c r="A27" s="36" t="s">
        <v>311</v>
      </c>
      <c r="B27" s="108">
        <v>83</v>
      </c>
      <c r="C27" s="37" t="s">
        <v>261</v>
      </c>
      <c r="E27" s="34" t="s">
        <v>312</v>
      </c>
      <c r="F27" s="97">
        <v>2</v>
      </c>
      <c r="G27" s="84">
        <f t="shared" si="3"/>
        <v>3.7735849056603774</v>
      </c>
    </row>
    <row r="28" spans="1:7" ht="12.75">
      <c r="A28" s="36" t="s">
        <v>313</v>
      </c>
      <c r="B28" s="108">
        <v>16.4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1866</v>
      </c>
      <c r="G30" s="33">
        <f>(F30/$F$30)*100</f>
        <v>100</v>
      </c>
      <c r="J30" s="39"/>
    </row>
    <row r="31" spans="1:10" ht="12.75">
      <c r="A31" s="95" t="s">
        <v>296</v>
      </c>
      <c r="B31" s="93">
        <v>1586</v>
      </c>
      <c r="C31" s="33">
        <f>(B31/$B$31)*100</f>
        <v>100</v>
      </c>
      <c r="E31" s="34" t="s">
        <v>317</v>
      </c>
      <c r="F31" s="97">
        <v>1738</v>
      </c>
      <c r="G31" s="101">
        <f>(F31/$F$30)*100</f>
        <v>93.14040728831725</v>
      </c>
      <c r="J31" s="39"/>
    </row>
    <row r="32" spans="1:10" ht="12.75">
      <c r="A32" s="36" t="s">
        <v>318</v>
      </c>
      <c r="B32" s="97">
        <v>403</v>
      </c>
      <c r="C32" s="10">
        <f>(B32/$B$31)*100</f>
        <v>25.40983606557377</v>
      </c>
      <c r="E32" s="34" t="s">
        <v>319</v>
      </c>
      <c r="F32" s="97">
        <v>128</v>
      </c>
      <c r="G32" s="101">
        <f aca="true" t="shared" si="4" ref="G32:G39">(F32/$F$30)*100</f>
        <v>6.859592711682744</v>
      </c>
      <c r="J32" s="39"/>
    </row>
    <row r="33" spans="1:10" ht="12.75">
      <c r="A33" s="36" t="s">
        <v>320</v>
      </c>
      <c r="B33" s="97">
        <v>914</v>
      </c>
      <c r="C33" s="10">
        <f aca="true" t="shared" si="5" ref="C33:C38">(B33/$B$31)*100</f>
        <v>57.629255989911734</v>
      </c>
      <c r="E33" s="34" t="s">
        <v>321</v>
      </c>
      <c r="F33" s="97">
        <v>51</v>
      </c>
      <c r="G33" s="101">
        <f t="shared" si="4"/>
        <v>2.7331189710610935</v>
      </c>
      <c r="J33" s="39"/>
    </row>
    <row r="34" spans="1:7" ht="12.75">
      <c r="A34" s="36" t="s">
        <v>322</v>
      </c>
      <c r="B34" s="97">
        <v>29</v>
      </c>
      <c r="C34" s="10">
        <f t="shared" si="5"/>
        <v>1.8284993694829759</v>
      </c>
      <c r="E34" s="34" t="s">
        <v>323</v>
      </c>
      <c r="F34" s="97">
        <v>53</v>
      </c>
      <c r="G34" s="101">
        <f t="shared" si="4"/>
        <v>2.840300107181136</v>
      </c>
    </row>
    <row r="35" spans="1:7" ht="12.75">
      <c r="A35" s="36" t="s">
        <v>325</v>
      </c>
      <c r="B35" s="97">
        <v>70</v>
      </c>
      <c r="C35" s="10">
        <f t="shared" si="5"/>
        <v>4.4136191677175285</v>
      </c>
      <c r="E35" s="34" t="s">
        <v>321</v>
      </c>
      <c r="F35" s="97">
        <v>31</v>
      </c>
      <c r="G35" s="101">
        <f t="shared" si="4"/>
        <v>1.6613076098606645</v>
      </c>
    </row>
    <row r="36" spans="1:7" ht="12.75">
      <c r="A36" s="36" t="s">
        <v>297</v>
      </c>
      <c r="B36" s="97">
        <v>56</v>
      </c>
      <c r="C36" s="10">
        <f t="shared" si="5"/>
        <v>3.5308953341740232</v>
      </c>
      <c r="E36" s="34" t="s">
        <v>327</v>
      </c>
      <c r="F36" s="97">
        <v>64</v>
      </c>
      <c r="G36" s="101">
        <f t="shared" si="4"/>
        <v>3.429796355841372</v>
      </c>
    </row>
    <row r="37" spans="1:7" ht="12.75">
      <c r="A37" s="36" t="s">
        <v>326</v>
      </c>
      <c r="B37" s="97">
        <v>170</v>
      </c>
      <c r="C37" s="10">
        <f t="shared" si="5"/>
        <v>10.718789407313997</v>
      </c>
      <c r="E37" s="34" t="s">
        <v>321</v>
      </c>
      <c r="F37" s="97">
        <v>10</v>
      </c>
      <c r="G37" s="101">
        <f t="shared" si="4"/>
        <v>0.5359056806002144</v>
      </c>
    </row>
    <row r="38" spans="1:7" ht="12.75">
      <c r="A38" s="36" t="s">
        <v>297</v>
      </c>
      <c r="B38" s="97">
        <v>96</v>
      </c>
      <c r="C38" s="10">
        <f t="shared" si="5"/>
        <v>6.0529634300126105</v>
      </c>
      <c r="E38" s="34" t="s">
        <v>259</v>
      </c>
      <c r="F38" s="97">
        <v>10</v>
      </c>
      <c r="G38" s="101">
        <f t="shared" si="4"/>
        <v>0.5359056806002144</v>
      </c>
    </row>
    <row r="39" spans="1:7" ht="12.75">
      <c r="A39" s="36"/>
      <c r="B39" s="97" t="s">
        <v>250</v>
      </c>
      <c r="C39" s="10"/>
      <c r="E39" s="34" t="s">
        <v>321</v>
      </c>
      <c r="F39" s="97">
        <v>10</v>
      </c>
      <c r="G39" s="101">
        <f t="shared" si="4"/>
        <v>0.5359056806002144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60</v>
      </c>
      <c r="C42" s="33">
        <f>(B42/$B$42)*100</f>
        <v>100</v>
      </c>
      <c r="E42" s="31" t="s">
        <v>268</v>
      </c>
      <c r="F42" s="80">
        <v>1972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40</v>
      </c>
      <c r="E43" s="60" t="s">
        <v>168</v>
      </c>
      <c r="F43" s="106">
        <v>2403</v>
      </c>
      <c r="G43" s="107">
        <f aca="true" t="shared" si="6" ref="G43:G71">(F43/$F$42)*100</f>
        <v>121.85598377281947</v>
      </c>
    </row>
    <row r="44" spans="1:7" ht="12.75">
      <c r="A44" s="36"/>
      <c r="B44" s="93" t="s">
        <v>250</v>
      </c>
      <c r="C44" s="10"/>
      <c r="E44" s="1" t="s">
        <v>329</v>
      </c>
      <c r="F44" s="97">
        <v>3</v>
      </c>
      <c r="G44" s="101">
        <f t="shared" si="6"/>
        <v>0.15212981744421905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</v>
      </c>
      <c r="G45" s="101">
        <f t="shared" si="6"/>
        <v>0.4563894523326572</v>
      </c>
    </row>
    <row r="46" spans="1:7" ht="12.75">
      <c r="A46" s="29" t="s">
        <v>331</v>
      </c>
      <c r="B46" s="93">
        <v>1472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0.5070993914807302</v>
      </c>
    </row>
    <row r="47" spans="1:7" ht="12.75">
      <c r="A47" s="36" t="s">
        <v>333</v>
      </c>
      <c r="B47" s="97">
        <v>233</v>
      </c>
      <c r="C47" s="10">
        <f>(B47/$B$46)*100</f>
        <v>15.828804347826086</v>
      </c>
      <c r="E47" s="1" t="s">
        <v>334</v>
      </c>
      <c r="F47" s="97">
        <v>20</v>
      </c>
      <c r="G47" s="101">
        <f t="shared" si="6"/>
        <v>1.0141987829614605</v>
      </c>
    </row>
    <row r="48" spans="1:7" ht="12.75">
      <c r="A48" s="36"/>
      <c r="B48" s="93" t="s">
        <v>250</v>
      </c>
      <c r="C48" s="10"/>
      <c r="E48" s="1" t="s">
        <v>335</v>
      </c>
      <c r="F48" s="97">
        <v>150</v>
      </c>
      <c r="G48" s="101">
        <f t="shared" si="6"/>
        <v>7.606490872210954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61</v>
      </c>
      <c r="G49" s="101">
        <f t="shared" si="6"/>
        <v>3.0933062880324544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468</v>
      </c>
      <c r="C51" s="33">
        <f>(B51/$B$51)*100</f>
        <v>100</v>
      </c>
      <c r="E51" s="1" t="s">
        <v>339</v>
      </c>
      <c r="F51" s="97">
        <v>476</v>
      </c>
      <c r="G51" s="101">
        <f t="shared" si="6"/>
        <v>24.137931034482758</v>
      </c>
    </row>
    <row r="52" spans="1:7" ht="12.75">
      <c r="A52" s="4" t="s">
        <v>340</v>
      </c>
      <c r="B52" s="98">
        <v>42</v>
      </c>
      <c r="C52" s="10">
        <f>(B52/$B$51)*100</f>
        <v>8.974358974358974</v>
      </c>
      <c r="E52" s="1" t="s">
        <v>341</v>
      </c>
      <c r="F52" s="97">
        <v>18</v>
      </c>
      <c r="G52" s="101">
        <f t="shared" si="6"/>
        <v>0.9127789046653144</v>
      </c>
    </row>
    <row r="53" spans="1:7" ht="12.75">
      <c r="A53" s="4"/>
      <c r="B53" s="93" t="s">
        <v>250</v>
      </c>
      <c r="C53" s="10"/>
      <c r="E53" s="1" t="s">
        <v>342</v>
      </c>
      <c r="F53" s="97">
        <v>19</v>
      </c>
      <c r="G53" s="101">
        <f t="shared" si="6"/>
        <v>0.9634888438133874</v>
      </c>
    </row>
    <row r="54" spans="1:7" ht="14.25">
      <c r="A54" s="5" t="s">
        <v>343</v>
      </c>
      <c r="B54" s="93">
        <v>1212</v>
      </c>
      <c r="C54" s="33">
        <f>(B54/$B$54)*100</f>
        <v>100</v>
      </c>
      <c r="E54" s="1" t="s">
        <v>201</v>
      </c>
      <c r="F54" s="97">
        <v>474</v>
      </c>
      <c r="G54" s="101">
        <f t="shared" si="6"/>
        <v>24.036511156186613</v>
      </c>
    </row>
    <row r="55" spans="1:7" ht="12.75">
      <c r="A55" s="4" t="s">
        <v>340</v>
      </c>
      <c r="B55" s="98">
        <v>237</v>
      </c>
      <c r="C55" s="10">
        <f>(B55/$B$54)*100</f>
        <v>19.554455445544555</v>
      </c>
      <c r="E55" s="1" t="s">
        <v>344</v>
      </c>
      <c r="F55" s="97">
        <v>656</v>
      </c>
      <c r="G55" s="101">
        <f t="shared" si="6"/>
        <v>33.2657200811359</v>
      </c>
    </row>
    <row r="56" spans="1:7" ht="12.75">
      <c r="A56" s="4" t="s">
        <v>345</v>
      </c>
      <c r="B56" s="120">
        <v>51.9</v>
      </c>
      <c r="C56" s="37" t="s">
        <v>261</v>
      </c>
      <c r="E56" s="1" t="s">
        <v>346</v>
      </c>
      <c r="F56" s="97">
        <v>12</v>
      </c>
      <c r="G56" s="101">
        <f t="shared" si="6"/>
        <v>0.6085192697768762</v>
      </c>
    </row>
    <row r="57" spans="1:7" ht="12.75">
      <c r="A57" s="4" t="s">
        <v>347</v>
      </c>
      <c r="B57" s="98">
        <v>975</v>
      </c>
      <c r="C57" s="10">
        <f>(B57/$B$54)*100</f>
        <v>80.44554455445545</v>
      </c>
      <c r="E57" s="1" t="s">
        <v>348</v>
      </c>
      <c r="F57" s="97">
        <v>16</v>
      </c>
      <c r="G57" s="101">
        <f t="shared" si="6"/>
        <v>0.8113590263691683</v>
      </c>
    </row>
    <row r="58" spans="1:7" ht="12.75">
      <c r="A58" s="4" t="s">
        <v>345</v>
      </c>
      <c r="B58" s="120">
        <v>83.5</v>
      </c>
      <c r="C58" s="37" t="s">
        <v>261</v>
      </c>
      <c r="E58" s="1" t="s">
        <v>349</v>
      </c>
      <c r="F58" s="97">
        <v>87</v>
      </c>
      <c r="G58" s="101">
        <f t="shared" si="6"/>
        <v>4.411764705882353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182</v>
      </c>
      <c r="C60" s="33">
        <f>(B60/$B$60)*100</f>
        <v>100</v>
      </c>
      <c r="E60" s="1" t="s">
        <v>352</v>
      </c>
      <c r="F60" s="97">
        <v>8</v>
      </c>
      <c r="G60" s="101">
        <f t="shared" si="6"/>
        <v>0.4056795131845842</v>
      </c>
    </row>
    <row r="61" spans="1:7" ht="12.75">
      <c r="A61" s="4" t="s">
        <v>340</v>
      </c>
      <c r="B61" s="97">
        <v>62</v>
      </c>
      <c r="C61" s="10">
        <f>(B61/$B$60)*100</f>
        <v>34.065934065934066</v>
      </c>
      <c r="E61" s="1" t="s">
        <v>353</v>
      </c>
      <c r="F61" s="97">
        <v>12</v>
      </c>
      <c r="G61" s="101">
        <f t="shared" si="6"/>
        <v>0.6085192697768762</v>
      </c>
    </row>
    <row r="62" spans="1:7" ht="12.75">
      <c r="A62" s="4"/>
      <c r="B62" s="93" t="s">
        <v>250</v>
      </c>
      <c r="C62" s="10"/>
      <c r="E62" s="1" t="s">
        <v>354</v>
      </c>
      <c r="F62" s="97">
        <v>38</v>
      </c>
      <c r="G62" s="101">
        <f t="shared" si="6"/>
        <v>1.9269776876267748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1866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0.3042596348884381</v>
      </c>
    </row>
    <row r="65" spans="1:7" ht="12.75">
      <c r="A65" s="4" t="s">
        <v>256</v>
      </c>
      <c r="B65" s="97">
        <v>1458</v>
      </c>
      <c r="C65" s="10">
        <f>(B65/$B$64)*100</f>
        <v>78.13504823151125</v>
      </c>
      <c r="E65" s="1" t="s">
        <v>359</v>
      </c>
      <c r="F65" s="97">
        <v>14</v>
      </c>
      <c r="G65" s="101">
        <f t="shared" si="6"/>
        <v>0.7099391480730223</v>
      </c>
    </row>
    <row r="66" spans="1:7" ht="12.75">
      <c r="A66" s="4" t="s">
        <v>257</v>
      </c>
      <c r="B66" s="97">
        <v>395</v>
      </c>
      <c r="C66" s="10">
        <f aca="true" t="shared" si="7" ref="C66:C71">(B66/$B$64)*100</f>
        <v>21.168274383708468</v>
      </c>
      <c r="E66" s="1" t="s">
        <v>360</v>
      </c>
      <c r="F66" s="97">
        <v>2</v>
      </c>
      <c r="G66" s="101">
        <f t="shared" si="6"/>
        <v>0.10141987829614604</v>
      </c>
    </row>
    <row r="67" spans="1:7" ht="12.75">
      <c r="A67" s="4" t="s">
        <v>361</v>
      </c>
      <c r="B67" s="97">
        <v>212</v>
      </c>
      <c r="C67" s="10">
        <f t="shared" si="7"/>
        <v>11.361200428724544</v>
      </c>
      <c r="E67" s="1" t="s">
        <v>362</v>
      </c>
      <c r="F67" s="97">
        <v>9</v>
      </c>
      <c r="G67" s="101">
        <f t="shared" si="6"/>
        <v>0.4563894523326572</v>
      </c>
    </row>
    <row r="68" spans="1:7" ht="12.75">
      <c r="A68" s="4" t="s">
        <v>363</v>
      </c>
      <c r="B68" s="97">
        <v>183</v>
      </c>
      <c r="C68" s="10">
        <f t="shared" si="7"/>
        <v>9.807073954983924</v>
      </c>
      <c r="E68" s="1" t="s">
        <v>364</v>
      </c>
      <c r="F68" s="97">
        <v>74</v>
      </c>
      <c r="G68" s="101">
        <f t="shared" si="6"/>
        <v>3.7525354969574036</v>
      </c>
    </row>
    <row r="69" spans="1:7" ht="12.75">
      <c r="A69" s="4" t="s">
        <v>365</v>
      </c>
      <c r="B69" s="97">
        <v>124</v>
      </c>
      <c r="C69" s="10">
        <f t="shared" si="7"/>
        <v>6.645230439442658</v>
      </c>
      <c r="E69" s="1" t="s">
        <v>366</v>
      </c>
      <c r="F69" s="97">
        <v>17</v>
      </c>
      <c r="G69" s="101">
        <f t="shared" si="6"/>
        <v>0.8620689655172413</v>
      </c>
    </row>
    <row r="70" spans="1:7" ht="12.75">
      <c r="A70" s="4" t="s">
        <v>367</v>
      </c>
      <c r="B70" s="97">
        <v>59</v>
      </c>
      <c r="C70" s="10">
        <f t="shared" si="7"/>
        <v>3.161843515541265</v>
      </c>
      <c r="E70" s="1" t="s">
        <v>368</v>
      </c>
      <c r="F70" s="97">
        <v>10</v>
      </c>
      <c r="G70" s="101">
        <f t="shared" si="6"/>
        <v>0.5070993914807302</v>
      </c>
    </row>
    <row r="71" spans="1:7" ht="12.75">
      <c r="A71" s="7" t="s">
        <v>258</v>
      </c>
      <c r="B71" s="103">
        <v>13</v>
      </c>
      <c r="C71" s="40">
        <f t="shared" si="7"/>
        <v>0.6966773847802787</v>
      </c>
      <c r="D71" s="41"/>
      <c r="E71" s="9" t="s">
        <v>369</v>
      </c>
      <c r="F71" s="103">
        <v>202</v>
      </c>
      <c r="G71" s="104">
        <f t="shared" si="6"/>
        <v>10.243407707910752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1558</v>
      </c>
      <c r="C9" s="81">
        <f>(B9/$B$9)*100</f>
        <v>100</v>
      </c>
      <c r="D9" s="65"/>
      <c r="E9" s="79" t="s">
        <v>381</v>
      </c>
      <c r="F9" s="80">
        <v>670</v>
      </c>
      <c r="G9" s="81">
        <f>(F9/$F$9)*100</f>
        <v>100</v>
      </c>
    </row>
    <row r="10" spans="1:7" ht="12.75">
      <c r="A10" s="82" t="s">
        <v>382</v>
      </c>
      <c r="B10" s="97">
        <v>1088</v>
      </c>
      <c r="C10" s="105">
        <f>(B10/$B$9)*100</f>
        <v>69.83311938382542</v>
      </c>
      <c r="D10" s="65"/>
      <c r="E10" s="78" t="s">
        <v>383</v>
      </c>
      <c r="F10" s="97">
        <v>18</v>
      </c>
      <c r="G10" s="105">
        <f aca="true" t="shared" si="0" ref="G10:G19">(F10/$F$9)*100</f>
        <v>2.6865671641791042</v>
      </c>
    </row>
    <row r="11" spans="1:7" ht="12.75">
      <c r="A11" s="82" t="s">
        <v>384</v>
      </c>
      <c r="B11" s="97">
        <v>1084</v>
      </c>
      <c r="C11" s="105">
        <f aca="true" t="shared" si="1" ref="C11:C16">(B11/$B$9)*100</f>
        <v>69.57637997432606</v>
      </c>
      <c r="D11" s="65"/>
      <c r="E11" s="78" t="s">
        <v>385</v>
      </c>
      <c r="F11" s="97">
        <v>29</v>
      </c>
      <c r="G11" s="105">
        <f t="shared" si="0"/>
        <v>4.328358208955224</v>
      </c>
    </row>
    <row r="12" spans="1:7" ht="12.75">
      <c r="A12" s="82" t="s">
        <v>386</v>
      </c>
      <c r="B12" s="97">
        <v>1048</v>
      </c>
      <c r="C12" s="105">
        <f>(B12/$B$9)*100</f>
        <v>67.26572528883183</v>
      </c>
      <c r="D12" s="65"/>
      <c r="E12" s="78" t="s">
        <v>387</v>
      </c>
      <c r="F12" s="97">
        <v>57</v>
      </c>
      <c r="G12" s="105">
        <f t="shared" si="0"/>
        <v>8.507462686567164</v>
      </c>
    </row>
    <row r="13" spans="1:7" ht="12.75">
      <c r="A13" s="82" t="s">
        <v>388</v>
      </c>
      <c r="B13" s="97">
        <v>36</v>
      </c>
      <c r="C13" s="105">
        <f>(B13/$B$9)*100</f>
        <v>2.3106546854942236</v>
      </c>
      <c r="D13" s="65"/>
      <c r="E13" s="78" t="s">
        <v>389</v>
      </c>
      <c r="F13" s="97">
        <v>52</v>
      </c>
      <c r="G13" s="105">
        <f t="shared" si="0"/>
        <v>7.761194029850746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120</v>
      </c>
      <c r="G14" s="105">
        <f t="shared" si="0"/>
        <v>17.91044776119403</v>
      </c>
    </row>
    <row r="15" spans="1:7" ht="12.75">
      <c r="A15" s="82" t="s">
        <v>392</v>
      </c>
      <c r="B15" s="109">
        <v>4</v>
      </c>
      <c r="C15" s="105">
        <f t="shared" si="1"/>
        <v>0.25673940949935814</v>
      </c>
      <c r="D15" s="65"/>
      <c r="E15" s="78" t="s">
        <v>393</v>
      </c>
      <c r="F15" s="97">
        <v>181</v>
      </c>
      <c r="G15" s="105">
        <f t="shared" si="0"/>
        <v>27.01492537313433</v>
      </c>
    </row>
    <row r="16" spans="1:7" ht="12.75">
      <c r="A16" s="82" t="s">
        <v>67</v>
      </c>
      <c r="B16" s="97">
        <v>470</v>
      </c>
      <c r="C16" s="105">
        <f t="shared" si="1"/>
        <v>30.166880616174584</v>
      </c>
      <c r="D16" s="65"/>
      <c r="E16" s="78" t="s">
        <v>68</v>
      </c>
      <c r="F16" s="97">
        <v>139</v>
      </c>
      <c r="G16" s="105">
        <f t="shared" si="0"/>
        <v>20.746268656716417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59</v>
      </c>
      <c r="G17" s="105">
        <f t="shared" si="0"/>
        <v>8.805970149253731</v>
      </c>
    </row>
    <row r="18" spans="1:7" ht="12.75">
      <c r="A18" s="77" t="s">
        <v>70</v>
      </c>
      <c r="B18" s="80">
        <v>800</v>
      </c>
      <c r="C18" s="81">
        <f>(B18/$B$18)*100</f>
        <v>100</v>
      </c>
      <c r="D18" s="65"/>
      <c r="E18" s="78" t="s">
        <v>170</v>
      </c>
      <c r="F18" s="97">
        <v>11</v>
      </c>
      <c r="G18" s="105">
        <f t="shared" si="0"/>
        <v>1.6417910447761193</v>
      </c>
    </row>
    <row r="19" spans="1:9" ht="12.75">
      <c r="A19" s="82" t="s">
        <v>382</v>
      </c>
      <c r="B19" s="97">
        <v>534</v>
      </c>
      <c r="C19" s="105">
        <f>(B19/$B$18)*100</f>
        <v>66.75</v>
      </c>
      <c r="D19" s="65"/>
      <c r="E19" s="78" t="s">
        <v>169</v>
      </c>
      <c r="F19" s="98">
        <v>4</v>
      </c>
      <c r="G19" s="105">
        <f t="shared" si="0"/>
        <v>0.5970149253731344</v>
      </c>
      <c r="I19" s="118"/>
    </row>
    <row r="20" spans="1:7" ht="12.75">
      <c r="A20" s="82" t="s">
        <v>384</v>
      </c>
      <c r="B20" s="97">
        <v>534</v>
      </c>
      <c r="C20" s="105">
        <f>(B20/$B$18)*100</f>
        <v>66.75</v>
      </c>
      <c r="D20" s="65"/>
      <c r="E20" s="78" t="s">
        <v>71</v>
      </c>
      <c r="F20" s="97">
        <v>56406</v>
      </c>
      <c r="G20" s="112" t="s">
        <v>261</v>
      </c>
    </row>
    <row r="21" spans="1:7" ht="12.75">
      <c r="A21" s="82" t="s">
        <v>386</v>
      </c>
      <c r="B21" s="97">
        <v>511</v>
      </c>
      <c r="C21" s="105">
        <f>(B21/$B$18)*100</f>
        <v>63.87500000000001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584</v>
      </c>
      <c r="G22" s="105">
        <f>(F22/$F$9)*100</f>
        <v>87.16417910447761</v>
      </c>
    </row>
    <row r="23" spans="1:7" ht="12.75">
      <c r="A23" s="77" t="s">
        <v>73</v>
      </c>
      <c r="B23" s="80">
        <v>125</v>
      </c>
      <c r="C23" s="81">
        <f>(B23/$B$23)*100</f>
        <v>100</v>
      </c>
      <c r="D23" s="65"/>
      <c r="E23" s="78" t="s">
        <v>74</v>
      </c>
      <c r="F23" s="97">
        <v>59810</v>
      </c>
      <c r="G23" s="112" t="s">
        <v>261</v>
      </c>
    </row>
    <row r="24" spans="1:7" ht="12.75">
      <c r="A24" s="82" t="s">
        <v>75</v>
      </c>
      <c r="B24" s="97">
        <v>94</v>
      </c>
      <c r="C24" s="105">
        <f>(B24/$B$23)*100</f>
        <v>75.2</v>
      </c>
      <c r="D24" s="65"/>
      <c r="E24" s="78" t="s">
        <v>76</v>
      </c>
      <c r="F24" s="97">
        <v>151</v>
      </c>
      <c r="G24" s="105">
        <f>(F24/$F$9)*100</f>
        <v>22.53731343283582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12729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</v>
      </c>
      <c r="G26" s="105">
        <f>(F26/$F$9)*100</f>
        <v>2.9850746268656714</v>
      </c>
    </row>
    <row r="27" spans="1:7" ht="12.75">
      <c r="A27" s="77" t="s">
        <v>85</v>
      </c>
      <c r="B27" s="80">
        <v>1039</v>
      </c>
      <c r="C27" s="81">
        <f>(B27/$B$27)*100</f>
        <v>100</v>
      </c>
      <c r="D27" s="65"/>
      <c r="E27" s="78" t="s">
        <v>78</v>
      </c>
      <c r="F27" s="98">
        <v>7495</v>
      </c>
      <c r="G27" s="112" t="s">
        <v>261</v>
      </c>
    </row>
    <row r="28" spans="1:7" ht="12.75">
      <c r="A28" s="82" t="s">
        <v>86</v>
      </c>
      <c r="B28" s="97">
        <v>841</v>
      </c>
      <c r="C28" s="105">
        <f aca="true" t="shared" si="2" ref="C28:C33">(B28/$B$27)*100</f>
        <v>80.9432146294514</v>
      </c>
      <c r="D28" s="65"/>
      <c r="E28" s="78" t="s">
        <v>79</v>
      </c>
      <c r="F28" s="97">
        <v>26</v>
      </c>
      <c r="G28" s="105">
        <f>(F28/$F$9)*100</f>
        <v>3.880597014925373</v>
      </c>
    </row>
    <row r="29" spans="1:7" ht="12.75">
      <c r="A29" s="82" t="s">
        <v>87</v>
      </c>
      <c r="B29" s="97">
        <v>109</v>
      </c>
      <c r="C29" s="105">
        <f t="shared" si="2"/>
        <v>10.490856592877767</v>
      </c>
      <c r="D29" s="65"/>
      <c r="E29" s="78" t="s">
        <v>80</v>
      </c>
      <c r="F29" s="97">
        <v>2281</v>
      </c>
      <c r="G29" s="112" t="s">
        <v>261</v>
      </c>
    </row>
    <row r="30" spans="1:7" ht="12.75">
      <c r="A30" s="82" t="s">
        <v>88</v>
      </c>
      <c r="B30" s="97">
        <v>46</v>
      </c>
      <c r="C30" s="105">
        <f t="shared" si="2"/>
        <v>4.427333974975938</v>
      </c>
      <c r="D30" s="65"/>
      <c r="E30" s="78" t="s">
        <v>81</v>
      </c>
      <c r="F30" s="97">
        <v>129</v>
      </c>
      <c r="G30" s="105">
        <f>(F30/$F$9)*100</f>
        <v>19.25373134328358</v>
      </c>
    </row>
    <row r="31" spans="1:7" ht="12.75">
      <c r="A31" s="82" t="s">
        <v>115</v>
      </c>
      <c r="B31" s="97">
        <v>24</v>
      </c>
      <c r="C31" s="105">
        <f t="shared" si="2"/>
        <v>2.3099133782483157</v>
      </c>
      <c r="D31" s="65"/>
      <c r="E31" s="78" t="s">
        <v>82</v>
      </c>
      <c r="F31" s="97">
        <v>13438</v>
      </c>
      <c r="G31" s="112" t="s">
        <v>261</v>
      </c>
    </row>
    <row r="32" spans="1:7" ht="12.75">
      <c r="A32" s="82" t="s">
        <v>89</v>
      </c>
      <c r="B32" s="97">
        <v>10</v>
      </c>
      <c r="C32" s="105">
        <f t="shared" si="2"/>
        <v>0.9624639076034648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</v>
      </c>
      <c r="C33" s="105">
        <f t="shared" si="2"/>
        <v>0.8662175168431183</v>
      </c>
      <c r="D33" s="65"/>
      <c r="E33" s="79" t="s">
        <v>84</v>
      </c>
      <c r="F33" s="80">
        <v>550</v>
      </c>
      <c r="G33" s="81">
        <f>(F33/$F$33)*100</f>
        <v>100</v>
      </c>
    </row>
    <row r="34" spans="1:7" ht="12.75">
      <c r="A34" s="82" t="s">
        <v>91</v>
      </c>
      <c r="B34" s="109">
        <v>28.4</v>
      </c>
      <c r="C34" s="112" t="s">
        <v>261</v>
      </c>
      <c r="D34" s="65"/>
      <c r="E34" s="78" t="s">
        <v>383</v>
      </c>
      <c r="F34" s="97">
        <v>9</v>
      </c>
      <c r="G34" s="105">
        <f aca="true" t="shared" si="3" ref="G34:G43">(F34/$F$33)*100</f>
        <v>1.6363636363636365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</v>
      </c>
      <c r="G35" s="105">
        <f t="shared" si="3"/>
        <v>3.272727272727273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</v>
      </c>
      <c r="G36" s="105">
        <f t="shared" si="3"/>
        <v>6</v>
      </c>
    </row>
    <row r="37" spans="1:7" ht="12.75">
      <c r="A37" s="77" t="s">
        <v>94</v>
      </c>
      <c r="B37" s="80">
        <v>1048</v>
      </c>
      <c r="C37" s="81">
        <f>(B37/$B$37)*100</f>
        <v>100</v>
      </c>
      <c r="D37" s="65"/>
      <c r="E37" s="78" t="s">
        <v>389</v>
      </c>
      <c r="F37" s="97">
        <v>42</v>
      </c>
      <c r="G37" s="105">
        <f t="shared" si="3"/>
        <v>7.636363636363637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105</v>
      </c>
      <c r="G38" s="105">
        <f t="shared" si="3"/>
        <v>19.090909090909093</v>
      </c>
    </row>
    <row r="39" spans="1:7" ht="12.75">
      <c r="A39" s="82" t="s">
        <v>97</v>
      </c>
      <c r="B39" s="98">
        <v>251</v>
      </c>
      <c r="C39" s="105">
        <f>(B39/$B$37)*100</f>
        <v>23.950381679389313</v>
      </c>
      <c r="D39" s="65"/>
      <c r="E39" s="78" t="s">
        <v>393</v>
      </c>
      <c r="F39" s="97">
        <v>156</v>
      </c>
      <c r="G39" s="105">
        <f t="shared" si="3"/>
        <v>28.363636363636363</v>
      </c>
    </row>
    <row r="40" spans="1:7" ht="12.75">
      <c r="A40" s="82" t="s">
        <v>98</v>
      </c>
      <c r="B40" s="98">
        <v>153</v>
      </c>
      <c r="C40" s="105">
        <f>(B40/$B$37)*100</f>
        <v>14.599236641221374</v>
      </c>
      <c r="D40" s="65"/>
      <c r="E40" s="78" t="s">
        <v>68</v>
      </c>
      <c r="F40" s="97">
        <v>126</v>
      </c>
      <c r="G40" s="105">
        <f t="shared" si="3"/>
        <v>22.90909090909091</v>
      </c>
    </row>
    <row r="41" spans="1:7" ht="12.75">
      <c r="A41" s="82" t="s">
        <v>100</v>
      </c>
      <c r="B41" s="98">
        <v>327</v>
      </c>
      <c r="C41" s="105">
        <f>(B41/$B$37)*100</f>
        <v>31.202290076335874</v>
      </c>
      <c r="D41" s="65"/>
      <c r="E41" s="78" t="s">
        <v>69</v>
      </c>
      <c r="F41" s="97">
        <v>51</v>
      </c>
      <c r="G41" s="105">
        <f t="shared" si="3"/>
        <v>9.272727272727273</v>
      </c>
    </row>
    <row r="42" spans="1:7" ht="12.75">
      <c r="A42" s="82" t="s">
        <v>260</v>
      </c>
      <c r="B42" s="98">
        <v>2</v>
      </c>
      <c r="C42" s="105">
        <f>(B42/$B$37)*100</f>
        <v>0.19083969465648853</v>
      </c>
      <c r="D42" s="65"/>
      <c r="E42" s="78" t="s">
        <v>170</v>
      </c>
      <c r="F42" s="97">
        <v>8</v>
      </c>
      <c r="G42" s="105">
        <f t="shared" si="3"/>
        <v>1.4545454545454546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</v>
      </c>
      <c r="G43" s="105">
        <f t="shared" si="3"/>
        <v>0.36363636363636365</v>
      </c>
    </row>
    <row r="44" spans="1:7" ht="12.75">
      <c r="A44" s="82" t="s">
        <v>291</v>
      </c>
      <c r="B44" s="98">
        <v>147</v>
      </c>
      <c r="C44" s="105">
        <f>(B44/$B$37)*100</f>
        <v>14.026717557251908</v>
      </c>
      <c r="D44" s="65"/>
      <c r="E44" s="78" t="s">
        <v>93</v>
      </c>
      <c r="F44" s="97">
        <v>59231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168</v>
      </c>
      <c r="C46" s="105">
        <f>(B46/$B$37)*100</f>
        <v>16.030534351145036</v>
      </c>
      <c r="D46" s="65"/>
      <c r="E46" s="78" t="s">
        <v>96</v>
      </c>
      <c r="F46" s="97">
        <v>20617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39659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0.5725190839694656</v>
      </c>
      <c r="D49" s="87"/>
      <c r="E49" s="88" t="s">
        <v>102</v>
      </c>
      <c r="F49" s="113">
        <v>30000</v>
      </c>
      <c r="G49" s="114" t="s">
        <v>261</v>
      </c>
    </row>
    <row r="50" spans="1:7" ht="13.5" thickTop="1">
      <c r="A50" s="82" t="s">
        <v>116</v>
      </c>
      <c r="B50" s="98">
        <v>119</v>
      </c>
      <c r="C50" s="105">
        <f t="shared" si="4"/>
        <v>11.354961832061068</v>
      </c>
      <c r="D50" s="65"/>
      <c r="E50" s="78"/>
      <c r="F50" s="86"/>
      <c r="G50" s="85"/>
    </row>
    <row r="51" spans="1:7" ht="12.75">
      <c r="A51" s="82" t="s">
        <v>117</v>
      </c>
      <c r="B51" s="98">
        <v>93</v>
      </c>
      <c r="C51" s="105">
        <f t="shared" si="4"/>
        <v>8.874045801526718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32</v>
      </c>
      <c r="C52" s="105">
        <f t="shared" si="4"/>
        <v>3.0534351145038165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165</v>
      </c>
      <c r="C53" s="105">
        <f t="shared" si="4"/>
        <v>15.744274809160306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101</v>
      </c>
      <c r="C54" s="105">
        <f t="shared" si="4"/>
        <v>9.63740458015267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</v>
      </c>
      <c r="C55" s="105">
        <f t="shared" si="4"/>
        <v>1.1450381679389312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44</v>
      </c>
      <c r="C57" s="105">
        <f>(B57/$B$37)*100</f>
        <v>4.198473282442748</v>
      </c>
      <c r="D57" s="65"/>
      <c r="E57" s="79" t="s">
        <v>84</v>
      </c>
      <c r="F57" s="80">
        <v>23</v>
      </c>
      <c r="G57" s="105">
        <f>(F57/$L57)*100</f>
        <v>4.181818181818182</v>
      </c>
      <c r="H57" s="79" t="s">
        <v>84</v>
      </c>
      <c r="L57" s="15">
        <v>550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</v>
      </c>
      <c r="G58" s="105">
        <f>(F58/L58)*100</f>
        <v>3.985507246376811</v>
      </c>
      <c r="H58" s="78" t="s">
        <v>118</v>
      </c>
      <c r="L58" s="15">
        <v>276</v>
      </c>
    </row>
    <row r="59" spans="1:12" ht="12.75">
      <c r="A59" s="82" t="s">
        <v>112</v>
      </c>
      <c r="B59" s="98">
        <v>59</v>
      </c>
      <c r="C59" s="105">
        <f>(B59/$B$37)*100</f>
        <v>5.629770992366412</v>
      </c>
      <c r="D59" s="65"/>
      <c r="E59" s="78" t="s">
        <v>120</v>
      </c>
      <c r="F59" s="97">
        <v>6</v>
      </c>
      <c r="G59" s="105">
        <f>(F59/L59)*100</f>
        <v>6.521739130434782</v>
      </c>
      <c r="H59" s="78" t="s">
        <v>120</v>
      </c>
      <c r="L59" s="15">
        <v>92</v>
      </c>
    </row>
    <row r="60" spans="1:7" ht="12.75">
      <c r="A60" s="82" t="s">
        <v>113</v>
      </c>
      <c r="B60" s="98">
        <v>201</v>
      </c>
      <c r="C60" s="105">
        <f>(B60/$B$37)*100</f>
        <v>19.1793893129771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120</v>
      </c>
      <c r="C62" s="105">
        <f>(B62/$B$37)*100</f>
        <v>11.450381679389313</v>
      </c>
      <c r="D62" s="65"/>
      <c r="E62" s="79" t="s">
        <v>123</v>
      </c>
      <c r="F62" s="80">
        <v>13</v>
      </c>
      <c r="G62" s="105">
        <f>(F62/L62)*100</f>
        <v>14.285714285714285</v>
      </c>
      <c r="H62" s="79" t="s">
        <v>394</v>
      </c>
      <c r="L62" s="15">
        <v>91</v>
      </c>
    </row>
    <row r="63" spans="1:12" ht="12.75">
      <c r="A63" s="61" t="s">
        <v>293</v>
      </c>
      <c r="B63" s="98">
        <v>30</v>
      </c>
      <c r="C63" s="105">
        <f>(B63/$B$37)*100</f>
        <v>2.8625954198473282</v>
      </c>
      <c r="D63" s="65"/>
      <c r="E63" s="78" t="s">
        <v>118</v>
      </c>
      <c r="F63" s="97">
        <v>6</v>
      </c>
      <c r="G63" s="105">
        <f>(F63/L63)*100</f>
        <v>11.320754716981133</v>
      </c>
      <c r="H63" s="78" t="s">
        <v>118</v>
      </c>
      <c r="L63" s="15">
        <v>53</v>
      </c>
    </row>
    <row r="64" spans="1:12" ht="12.75">
      <c r="A64" s="82" t="s">
        <v>114</v>
      </c>
      <c r="B64" s="98">
        <v>66</v>
      </c>
      <c r="C64" s="105">
        <f>(B64/$B$37)*100</f>
        <v>6.297709923664121</v>
      </c>
      <c r="D64" s="65"/>
      <c r="E64" s="78" t="s">
        <v>120</v>
      </c>
      <c r="F64" s="97">
        <v>6</v>
      </c>
      <c r="G64" s="105">
        <f>(F64/L64)*100</f>
        <v>50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111</v>
      </c>
      <c r="G66" s="105">
        <f aca="true" t="shared" si="5" ref="G66:G71">(F66/L66)*100</f>
        <v>5.701078582434515</v>
      </c>
      <c r="H66" s="79" t="s">
        <v>124</v>
      </c>
      <c r="L66" s="15">
        <v>1947</v>
      </c>
    </row>
    <row r="67" spans="1:12" ht="12.75">
      <c r="A67" s="82" t="s">
        <v>126</v>
      </c>
      <c r="B67" s="97">
        <v>851</v>
      </c>
      <c r="C67" s="105">
        <f>(B67/$B$37)*100</f>
        <v>81.20229007633588</v>
      </c>
      <c r="D67" s="65"/>
      <c r="E67" s="78" t="s">
        <v>262</v>
      </c>
      <c r="F67" s="97">
        <v>89</v>
      </c>
      <c r="G67" s="105">
        <f t="shared" si="5"/>
        <v>6.029810298102981</v>
      </c>
      <c r="H67" s="78" t="s">
        <v>262</v>
      </c>
      <c r="L67" s="15">
        <v>1476</v>
      </c>
    </row>
    <row r="68" spans="1:12" ht="12.75">
      <c r="A68" s="82" t="s">
        <v>128</v>
      </c>
      <c r="B68" s="97">
        <v>161</v>
      </c>
      <c r="C68" s="105">
        <f>(B68/$B$37)*100</f>
        <v>15.362595419847327</v>
      </c>
      <c r="D68" s="65"/>
      <c r="E68" s="78" t="s">
        <v>127</v>
      </c>
      <c r="F68" s="97">
        <v>9</v>
      </c>
      <c r="G68" s="105">
        <f t="shared" si="5"/>
        <v>4.945054945054945</v>
      </c>
      <c r="H68" s="78" t="s">
        <v>127</v>
      </c>
      <c r="L68" s="15">
        <v>182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</v>
      </c>
      <c r="G69" s="105">
        <f t="shared" si="5"/>
        <v>4.264392324093817</v>
      </c>
      <c r="H69" s="78" t="s">
        <v>129</v>
      </c>
      <c r="L69" s="15">
        <v>469</v>
      </c>
    </row>
    <row r="70" spans="1:12" ht="12.75">
      <c r="A70" s="82" t="s">
        <v>376</v>
      </c>
      <c r="B70" s="97">
        <v>36</v>
      </c>
      <c r="C70" s="105">
        <f>(B70/$B$37)*100</f>
        <v>3.435114503816794</v>
      </c>
      <c r="D70" s="65"/>
      <c r="E70" s="78" t="s">
        <v>130</v>
      </c>
      <c r="F70" s="97">
        <v>11</v>
      </c>
      <c r="G70" s="105">
        <f t="shared" si="5"/>
        <v>2.989130434782609</v>
      </c>
      <c r="H70" s="78" t="s">
        <v>130</v>
      </c>
      <c r="L70" s="15">
        <v>368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54</v>
      </c>
      <c r="G71" s="119">
        <f t="shared" si="5"/>
        <v>24.43438914027149</v>
      </c>
      <c r="H71" s="92" t="s">
        <v>131</v>
      </c>
      <c r="L71" s="15">
        <v>221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702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671</v>
      </c>
      <c r="G9" s="81">
        <f>(F9/$F$9)*100</f>
        <v>100</v>
      </c>
      <c r="I9" s="53"/>
    </row>
    <row r="10" spans="1:7" ht="12.75">
      <c r="A10" s="36" t="s">
        <v>137</v>
      </c>
      <c r="B10" s="97">
        <v>693</v>
      </c>
      <c r="C10" s="105">
        <f aca="true" t="shared" si="0" ref="C10:C18">(B10/$B$8)*100</f>
        <v>98.71794871794873</v>
      </c>
      <c r="E10" s="32" t="s">
        <v>138</v>
      </c>
      <c r="F10" s="97">
        <v>658</v>
      </c>
      <c r="G10" s="105">
        <f>(F10/$F$9)*100</f>
        <v>98.06259314456037</v>
      </c>
    </row>
    <row r="11" spans="1:7" ht="12.75">
      <c r="A11" s="36" t="s">
        <v>139</v>
      </c>
      <c r="B11" s="97">
        <v>6</v>
      </c>
      <c r="C11" s="105">
        <f t="shared" si="0"/>
        <v>0.8547008547008548</v>
      </c>
      <c r="E11" s="32" t="s">
        <v>140</v>
      </c>
      <c r="F11" s="97">
        <v>6</v>
      </c>
      <c r="G11" s="105">
        <f>(F11/$F$9)*100</f>
        <v>0.8941877794336811</v>
      </c>
    </row>
    <row r="12" spans="1:7" ht="12.75">
      <c r="A12" s="36" t="s">
        <v>141</v>
      </c>
      <c r="B12" s="97">
        <v>3</v>
      </c>
      <c r="C12" s="105">
        <f t="shared" si="0"/>
        <v>0.4273504273504274</v>
      </c>
      <c r="E12" s="32" t="s">
        <v>142</v>
      </c>
      <c r="F12" s="97">
        <v>7</v>
      </c>
      <c r="G12" s="105">
        <f>(F12/$F$9)*100</f>
        <v>1.0432190760059614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607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11</v>
      </c>
      <c r="G16" s="105">
        <f>(F16/$F$14)*100</f>
        <v>1.8121911037891267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269</v>
      </c>
      <c r="G17" s="105">
        <f aca="true" t="shared" si="1" ref="G17:G23">(F17/$F$14)*100</f>
        <v>44.3163097199341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210</v>
      </c>
      <c r="G18" s="105">
        <f t="shared" si="1"/>
        <v>34.596375617792425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98</v>
      </c>
      <c r="G19" s="105">
        <f t="shared" si="1"/>
        <v>16.14497528830313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</v>
      </c>
      <c r="G20" s="105">
        <f t="shared" si="1"/>
        <v>2.6359143327841847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0.8547008547008548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23</v>
      </c>
      <c r="C22" s="105">
        <f t="shared" si="2"/>
        <v>3.276353276353276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16</v>
      </c>
      <c r="C23" s="105">
        <f t="shared" si="2"/>
        <v>2.2792022792022792</v>
      </c>
      <c r="E23" s="1" t="s">
        <v>161</v>
      </c>
      <c r="F23" s="98">
        <v>3</v>
      </c>
      <c r="G23" s="105">
        <f t="shared" si="1"/>
        <v>0.4942339373970346</v>
      </c>
    </row>
    <row r="24" spans="1:7" ht="12.75">
      <c r="A24" s="36" t="s">
        <v>162</v>
      </c>
      <c r="B24" s="97">
        <v>56</v>
      </c>
      <c r="C24" s="105">
        <f t="shared" si="2"/>
        <v>7.977207977207977</v>
      </c>
      <c r="E24" s="1" t="s">
        <v>163</v>
      </c>
      <c r="F24" s="97">
        <v>104700</v>
      </c>
      <c r="G24" s="112" t="s">
        <v>261</v>
      </c>
    </row>
    <row r="25" spans="1:7" ht="12.75">
      <c r="A25" s="36" t="s">
        <v>164</v>
      </c>
      <c r="B25" s="97">
        <v>275</v>
      </c>
      <c r="C25" s="105">
        <f t="shared" si="2"/>
        <v>39.173789173789174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143</v>
      </c>
      <c r="C26" s="105">
        <f t="shared" si="2"/>
        <v>20.37037037037037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121</v>
      </c>
      <c r="C27" s="105">
        <f t="shared" si="2"/>
        <v>17.236467236467238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62</v>
      </c>
      <c r="C28" s="105">
        <f t="shared" si="2"/>
        <v>8.831908831908832</v>
      </c>
      <c r="E28" s="32" t="s">
        <v>176</v>
      </c>
      <c r="F28" s="97">
        <v>496</v>
      </c>
      <c r="G28" s="105">
        <f aca="true" t="shared" si="3" ref="G28:G35">(F28/$F$14)*100</f>
        <v>81.71334431630972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1.4827018121911038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29</v>
      </c>
      <c r="G31" s="105">
        <f t="shared" si="3"/>
        <v>4.7775947281713345</v>
      </c>
    </row>
    <row r="32" spans="1:7" ht="12.75">
      <c r="A32" s="36" t="s">
        <v>182</v>
      </c>
      <c r="B32" s="97">
        <v>2</v>
      </c>
      <c r="C32" s="105">
        <f t="shared" si="4"/>
        <v>0.2849002849002849</v>
      </c>
      <c r="E32" s="32" t="s">
        <v>183</v>
      </c>
      <c r="F32" s="97">
        <v>198</v>
      </c>
      <c r="G32" s="105">
        <f t="shared" si="3"/>
        <v>32.61943986820428</v>
      </c>
    </row>
    <row r="33" spans="1:7" ht="12.75">
      <c r="A33" s="36" t="s">
        <v>184</v>
      </c>
      <c r="B33" s="97">
        <v>14</v>
      </c>
      <c r="C33" s="105">
        <f t="shared" si="4"/>
        <v>1.9943019943019942</v>
      </c>
      <c r="E33" s="32" t="s">
        <v>185</v>
      </c>
      <c r="F33" s="97">
        <v>188</v>
      </c>
      <c r="G33" s="105">
        <f t="shared" si="3"/>
        <v>30.971993410214164</v>
      </c>
    </row>
    <row r="34" spans="1:7" ht="12.75">
      <c r="A34" s="36" t="s">
        <v>186</v>
      </c>
      <c r="B34" s="97">
        <v>30</v>
      </c>
      <c r="C34" s="105">
        <f t="shared" si="4"/>
        <v>4.273504273504273</v>
      </c>
      <c r="E34" s="32" t="s">
        <v>187</v>
      </c>
      <c r="F34" s="97">
        <v>53</v>
      </c>
      <c r="G34" s="105">
        <f t="shared" si="3"/>
        <v>8.731466227347612</v>
      </c>
    </row>
    <row r="35" spans="1:7" ht="12.75">
      <c r="A35" s="36" t="s">
        <v>188</v>
      </c>
      <c r="B35" s="97">
        <v>153</v>
      </c>
      <c r="C35" s="105">
        <f t="shared" si="4"/>
        <v>21.794871794871796</v>
      </c>
      <c r="E35" s="32" t="s">
        <v>189</v>
      </c>
      <c r="F35" s="97">
        <v>19</v>
      </c>
      <c r="G35" s="105">
        <f t="shared" si="3"/>
        <v>3.130148270181219</v>
      </c>
    </row>
    <row r="36" spans="1:7" ht="12.75">
      <c r="A36" s="36" t="s">
        <v>190</v>
      </c>
      <c r="B36" s="97">
        <v>222</v>
      </c>
      <c r="C36" s="105">
        <f t="shared" si="4"/>
        <v>31.62393162393162</v>
      </c>
      <c r="E36" s="32" t="s">
        <v>191</v>
      </c>
      <c r="F36" s="97">
        <v>1023</v>
      </c>
      <c r="G36" s="112" t="s">
        <v>261</v>
      </c>
    </row>
    <row r="37" spans="1:7" ht="12.75">
      <c r="A37" s="36" t="s">
        <v>192</v>
      </c>
      <c r="B37" s="97">
        <v>127</v>
      </c>
      <c r="C37" s="105">
        <f t="shared" si="4"/>
        <v>18.091168091168093</v>
      </c>
      <c r="E37" s="32" t="s">
        <v>193</v>
      </c>
      <c r="F37" s="97">
        <v>111</v>
      </c>
      <c r="G37" s="105">
        <f>(F37/$F$14)*100</f>
        <v>18.28665568369028</v>
      </c>
    </row>
    <row r="38" spans="1:7" ht="12.75">
      <c r="A38" s="36" t="s">
        <v>194</v>
      </c>
      <c r="B38" s="97">
        <v>83</v>
      </c>
      <c r="C38" s="105">
        <f t="shared" si="4"/>
        <v>11.823361823361823</v>
      </c>
      <c r="E38" s="32" t="s">
        <v>191</v>
      </c>
      <c r="F38" s="97">
        <v>432</v>
      </c>
      <c r="G38" s="112" t="s">
        <v>261</v>
      </c>
    </row>
    <row r="39" spans="1:7" ht="12.75">
      <c r="A39" s="36" t="s">
        <v>195</v>
      </c>
      <c r="B39" s="97">
        <v>71</v>
      </c>
      <c r="C39" s="105">
        <f t="shared" si="4"/>
        <v>10.113960113960115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671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185</v>
      </c>
      <c r="G43" s="105">
        <f aca="true" t="shared" si="5" ref="G43:G48">(F43/$F$14)*100</f>
        <v>30.477759472817134</v>
      </c>
    </row>
    <row r="44" spans="1:7" ht="12.75">
      <c r="A44" s="36" t="s">
        <v>209</v>
      </c>
      <c r="B44" s="98">
        <v>50</v>
      </c>
      <c r="C44" s="105">
        <f aca="true" t="shared" si="6" ref="C44:C49">(B44/$B$42)*100</f>
        <v>7.451564828614009</v>
      </c>
      <c r="E44" s="32" t="s">
        <v>210</v>
      </c>
      <c r="F44" s="97">
        <v>104</v>
      </c>
      <c r="G44" s="105">
        <f t="shared" si="5"/>
        <v>17.1334431630972</v>
      </c>
    </row>
    <row r="45" spans="1:7" ht="12.75">
      <c r="A45" s="36" t="s">
        <v>211</v>
      </c>
      <c r="B45" s="98">
        <v>112</v>
      </c>
      <c r="C45" s="105">
        <f t="shared" si="6"/>
        <v>16.691505216095383</v>
      </c>
      <c r="E45" s="32" t="s">
        <v>212</v>
      </c>
      <c r="F45" s="97">
        <v>62</v>
      </c>
      <c r="G45" s="105">
        <f t="shared" si="5"/>
        <v>10.214168039538714</v>
      </c>
    </row>
    <row r="46" spans="1:7" ht="12.75">
      <c r="A46" s="36" t="s">
        <v>213</v>
      </c>
      <c r="B46" s="98">
        <v>97</v>
      </c>
      <c r="C46" s="105">
        <f t="shared" si="6"/>
        <v>14.456035767511178</v>
      </c>
      <c r="E46" s="32" t="s">
        <v>214</v>
      </c>
      <c r="F46" s="97">
        <v>59</v>
      </c>
      <c r="G46" s="105">
        <f t="shared" si="5"/>
        <v>9.71993410214168</v>
      </c>
    </row>
    <row r="47" spans="1:7" ht="12.75">
      <c r="A47" s="36" t="s">
        <v>215</v>
      </c>
      <c r="B47" s="97">
        <v>193</v>
      </c>
      <c r="C47" s="105">
        <f t="shared" si="6"/>
        <v>28.763040238450078</v>
      </c>
      <c r="E47" s="32" t="s">
        <v>216</v>
      </c>
      <c r="F47" s="97">
        <v>68</v>
      </c>
      <c r="G47" s="105">
        <f t="shared" si="5"/>
        <v>11.202635914332784</v>
      </c>
    </row>
    <row r="48" spans="1:7" ht="12.75">
      <c r="A48" s="36" t="s">
        <v>217</v>
      </c>
      <c r="B48" s="97">
        <v>169</v>
      </c>
      <c r="C48" s="105">
        <f t="shared" si="6"/>
        <v>25.18628912071535</v>
      </c>
      <c r="E48" s="32" t="s">
        <v>218</v>
      </c>
      <c r="F48" s="97">
        <v>125</v>
      </c>
      <c r="G48" s="105">
        <f t="shared" si="5"/>
        <v>20.59308072487644</v>
      </c>
    </row>
    <row r="49" spans="1:7" ht="12.75">
      <c r="A49" s="36" t="s">
        <v>219</v>
      </c>
      <c r="B49" s="97">
        <v>50</v>
      </c>
      <c r="C49" s="105">
        <f t="shared" si="6"/>
        <v>7.451564828614009</v>
      </c>
      <c r="E49" s="32" t="s">
        <v>220</v>
      </c>
      <c r="F49" s="97">
        <v>4</v>
      </c>
      <c r="G49" s="105">
        <f>(F49/$F$14)*100</f>
        <v>0.6589785831960462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</v>
      </c>
      <c r="G51" s="81">
        <f>(F51/F$51)*100</f>
        <v>100</v>
      </c>
    </row>
    <row r="52" spans="1:7" ht="12.75">
      <c r="A52" s="4" t="s">
        <v>223</v>
      </c>
      <c r="B52" s="97">
        <v>19</v>
      </c>
      <c r="C52" s="105">
        <f>(B52/$B$42)*100</f>
        <v>2.8315946348733236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141</v>
      </c>
      <c r="C53" s="105">
        <f>(B53/$B$42)*100</f>
        <v>21.013412816691503</v>
      </c>
      <c r="E53" s="32" t="s">
        <v>226</v>
      </c>
      <c r="F53" s="97">
        <v>5</v>
      </c>
      <c r="G53" s="105">
        <f>(F53/F$51)*100</f>
        <v>9.090909090909092</v>
      </c>
    </row>
    <row r="54" spans="1:7" ht="12.75">
      <c r="A54" s="4" t="s">
        <v>227</v>
      </c>
      <c r="B54" s="97">
        <v>343</v>
      </c>
      <c r="C54" s="105">
        <f>(B54/$B$42)*100</f>
        <v>51.1177347242921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168</v>
      </c>
      <c r="C55" s="105">
        <f>(B55/$B$42)*100</f>
        <v>25.037257824143072</v>
      </c>
      <c r="E55" s="32" t="s">
        <v>230</v>
      </c>
      <c r="F55" s="97">
        <v>2</v>
      </c>
      <c r="G55" s="105">
        <f t="shared" si="7"/>
        <v>3.6363636363636362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</v>
      </c>
      <c r="G56" s="105">
        <f t="shared" si="7"/>
        <v>12.727272727272727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30.909090909090907</v>
      </c>
    </row>
    <row r="58" spans="1:7" ht="12.75">
      <c r="A58" s="36" t="s">
        <v>234</v>
      </c>
      <c r="B58" s="97">
        <v>356</v>
      </c>
      <c r="C58" s="105">
        <f aca="true" t="shared" si="8" ref="C58:C66">(B58/$B$42)*100</f>
        <v>53.055141579731746</v>
      </c>
      <c r="E58" s="32" t="s">
        <v>235</v>
      </c>
      <c r="F58" s="97">
        <v>15</v>
      </c>
      <c r="G58" s="105">
        <f t="shared" si="7"/>
        <v>27.27272727272727</v>
      </c>
    </row>
    <row r="59" spans="1:7" ht="12.75">
      <c r="A59" s="36" t="s">
        <v>236</v>
      </c>
      <c r="B59" s="97">
        <v>8</v>
      </c>
      <c r="C59" s="105">
        <f t="shared" si="8"/>
        <v>1.1922503725782414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102</v>
      </c>
      <c r="C60" s="105">
        <f t="shared" si="8"/>
        <v>15.201192250372578</v>
      </c>
      <c r="E60" s="32" t="s">
        <v>239</v>
      </c>
      <c r="F60" s="97">
        <v>9</v>
      </c>
      <c r="G60" s="105">
        <f t="shared" si="7"/>
        <v>16.363636363636363</v>
      </c>
    </row>
    <row r="61" spans="1:7" ht="12.75">
      <c r="A61" s="36" t="s">
        <v>240</v>
      </c>
      <c r="B61" s="97">
        <v>196</v>
      </c>
      <c r="C61" s="105">
        <f t="shared" si="8"/>
        <v>29.210134128166914</v>
      </c>
      <c r="E61" s="32" t="s">
        <v>163</v>
      </c>
      <c r="F61" s="97">
        <v>883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1.1922503725782414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</v>
      </c>
      <c r="C65" s="105">
        <f t="shared" si="8"/>
        <v>0.14903129657228018</v>
      </c>
      <c r="E65" s="32" t="s">
        <v>208</v>
      </c>
      <c r="F65" s="97">
        <v>13</v>
      </c>
      <c r="G65" s="105">
        <f aca="true" t="shared" si="9" ref="G65:G71">(F65/F$51)*100</f>
        <v>23.636363636363637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</v>
      </c>
      <c r="G66" s="105">
        <f t="shared" si="9"/>
        <v>14.545454545454545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</v>
      </c>
      <c r="G67" s="105">
        <f t="shared" si="9"/>
        <v>18.181818181818183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</v>
      </c>
      <c r="G68" s="105">
        <f t="shared" si="9"/>
        <v>7.2727272727272725</v>
      </c>
    </row>
    <row r="69" spans="1:7" ht="12.75">
      <c r="A69" s="36" t="s">
        <v>249</v>
      </c>
      <c r="B69" s="97">
        <v>2</v>
      </c>
      <c r="C69" s="105">
        <f>(B69/$B$42)*100</f>
        <v>0.29806259314456035</v>
      </c>
      <c r="E69" s="32" t="s">
        <v>216</v>
      </c>
      <c r="F69" s="97">
        <v>3</v>
      </c>
      <c r="G69" s="105">
        <f t="shared" si="9"/>
        <v>5.454545454545454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</v>
      </c>
      <c r="G70" s="105">
        <f t="shared" si="9"/>
        <v>10.909090909090908</v>
      </c>
    </row>
    <row r="71" spans="1:7" ht="13.5" thickBot="1">
      <c r="A71" s="54" t="s">
        <v>252</v>
      </c>
      <c r="B71" s="103">
        <v>10</v>
      </c>
      <c r="C71" s="115">
        <f>(B71/$B$42)*100</f>
        <v>1.4903129657228018</v>
      </c>
      <c r="D71" s="41"/>
      <c r="E71" s="44" t="s">
        <v>220</v>
      </c>
      <c r="F71" s="103">
        <v>11</v>
      </c>
      <c r="G71" s="115">
        <f t="shared" si="9"/>
        <v>20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2002-06-05T20:02:02Z</dcterms:modified>
  <cp:category/>
  <cp:version/>
  <cp:contentType/>
  <cp:contentStatus/>
</cp:coreProperties>
</file>