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<sst xmlns="http://schemas.openxmlformats.org/spreadsheetml/2006/main" count="674" uniqueCount="437">
  <si>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</si>
  <si>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</si>
  <si>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</si>
  <si>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</si>
  <si>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</si>
  <si>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</si>
  <si>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</si>
  <si>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</si>
  <si>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</si>
  <si>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</si>
  <si>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</si>
  <si>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</si>
  <si>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</si>
  <si>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</si>
  <si>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</si>
  <si>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</si>
  <si>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</si>
  <si>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</si>
  <si>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</si>
  <si>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</si>
  <si>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</si>
  <si>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</si>
  <si>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</si>
  <si>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</si>
  <si>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</si>
  <si>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</si>
  <si>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</si>
  <si>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</si>
  <si>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</si>
  <si>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</si>
  <si>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</si>
  <si>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</si>
  <si>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</si>
  <si>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</si>
  <si>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</si>
  <si>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</si>
  <si>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</si>
  <si>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</si>
  <si>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</si>
  <si>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</si>
  <si>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</si>
  <si>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</si>
  <si>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</si>
  <si>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</si>
  <si>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</si>
  <si>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</si>
  <si>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</si>
  <si>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</si>
  <si>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</si>
  <si>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</si>
  <si>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</si>
  <si>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</si>
  <si>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</si>
  <si>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</si>
  <si>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</si>
  <si>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</si>
  <si>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</si>
  <si>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</si>
  <si>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</si>
  <si>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</si>
  <si>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</si>
  <si>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</si>
  <si>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</si>
  <si>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</si>
  <si>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</si>
  <si>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</si>
  <si>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</si>
  <si>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</si>
  <si>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</si>
  <si>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</si>
  <si>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</si>
  <si>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</si>
  <si>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</si>
  <si>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</si>
  <si>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</si>
  <si>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</si>
  <si>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</si>
  <si>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</si>
  <si>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</si>
  <si>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</si>
  <si>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</si>
  <si>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</si>
  <si>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</si>
  <si>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</si>
  <si>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</si>
  <si>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</si>
  <si>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</si>
  <si>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</si>
  <si>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</si>
  <si>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</si>
  <si>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</si>
  <si>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</si>
  <si>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</si>
  <si>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</si>
  <si>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</si>
  <si>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</si>
  <si>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</si>
  <si>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</si>
  <si>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</si>
  <si>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</si>
  <si>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</si>
  <si>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</si>
  <si>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</si>
  <si>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</si>
  <si>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</si>
  <si>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</si>
  <si>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</si>
  <si>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</si>
  <si>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</si>
  <si>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</si>
  <si>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</si>
  <si>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</si>
  <si>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</si>
  <si>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</si>
  <si>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</si>
  <si>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</si>
  <si>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</si>
  <si>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</si>
  <si>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</si>
  <si>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</si>
  <si>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</si>
  <si>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</si>
  <si>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</si>
  <si>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</si>
  <si>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</si>
  <si>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</si>
  <si>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</si>
  <si>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</si>
  <si>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</si>
  <si>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</si>
  <si>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</si>
  <si>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</si>
  <si>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</si>
  <si>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</si>
  <si>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</si>
  <si>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</si>
  <si>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</si>
  <si>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</si>
  <si>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</si>
  <si>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</si>
  <si>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</si>
  <si>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</si>
  <si>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</si>
  <si>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</si>
  <si>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</si>
  <si>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</si>
  <si>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</si>
  <si>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</si>
  <si>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</si>
  <si>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</si>
  <si>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</si>
  <si>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</si>
  <si>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</si>
  <si>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</si>
  <si>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</si>
  <si>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</si>
  <si>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</si>
  <si>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</si>
  <si>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</si>
  <si>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</si>
  <si>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</si>
  <si>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</si>
  <si>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</si>
  <si>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</si>
  <si>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</si>
  <si>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</si>
  <si>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</si>
  <si>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</si>
  <si>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</si>
  <si>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</si>
  <si>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</si>
  <si>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</si>
  <si>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</si>
  <si>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</si>
  <si>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</si>
  <si>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</si>
  <si>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</si>
  <si>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</si>
  <si>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</si>
  <si>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</si>
  <si>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</si>
  <si>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</si>
  <si>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</si>
  <si>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</si>
  <si>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</si>
  <si>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</si>
  <si>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</si>
  <si>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</si>
  <si>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</si>
  <si>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</si>
  <si>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</si>
  <si>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</si>
  <si>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</si>
  <si>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</si>
  <si>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</si>
  <si>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</si>
  <si>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</si>
  <si>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</si>
  <si>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</si>
  <si>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</si>
  <si>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</si>
  <si>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</si>
  <si>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</si>
  <si>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</si>
  <si>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</si>
  <si>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</si>
  <si>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</si>
  <si>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</si>
  <si>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</si>
  <si>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</si>
  <si>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</si>
  <si>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</si>
  <si>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</si>
  <si>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</si>
  <si>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</si>
  <si>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</si>
  <si>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</si>
  <si>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</si>
  <si>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</si>
  <si>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</si>
  <si>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</si>
  <si>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</si>
  <si>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</si>
  <si>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</si>
  <si>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</si>
  <si>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</si>
  <si>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</si>
  <si>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</si>
  <si>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</si>
  <si>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</si>
  <si>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</si>
  <si>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</si>
  <si>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</si>
  <si>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</si>
  <si>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</si>
  <si>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</si>
  <si>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</si>
  <si>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</si>
  <si>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</si>
  <si>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</si>
  <si>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</si>
  <si>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</si>
  <si>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</si>
  <si>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</si>
  <si>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</si>
  <si>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</si>
  <si>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</si>
  <si>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</si>
  <si>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</si>
  <si>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</si>
  <si>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</si>
  <si>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</si>
  <si>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</si>
  <si>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</si>
  <si>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</si>
  <si>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</si>
  <si>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</si>
  <si>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</si>
  <si>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</si>
  <si>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</si>
  <si>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</si>
  <si>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</si>
  <si>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</si>
  <si>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</si>
  <si>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</si>
  <si>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</si>
  <si>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</si>
  <si>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</si>
  <si>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</si>
  <si>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</si>
  <si>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</si>
  <si>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</si>
  <si>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</si>
  <si>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</si>
  <si>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</si>
  <si>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</si>
  <si>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</si>
  <si>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</si>
  <si>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</si>
  <si>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</si>
  <si>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</si>
  <si>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</si>
  <si>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</si>
  <si>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</si>
  <si>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</si>
  <si>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</si>
  <si>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</si>
  <si>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</si>
  <si>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</si>
  <si>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</si>
  <si>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</si>
  <si>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</si>
  <si>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</si>
  <si>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</si>
  <si>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</si>
  <si>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</si>
  <si>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</si>
  <si>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</si>
  <si>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</si>
  <si>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</si>
  <si>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</si>
  <si>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</si>
  <si>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</si>
  <si>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</si>
  <si>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</si>
  <si>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</si>
  <si>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</si>
  <si>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</si>
  <si>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</si>
  <si>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</si>
  <si>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</si>
  <si>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</si>
  <si>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</si>
  <si>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</si>
  <si>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</si>
  <si>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</si>
  <si>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</si>
  <si>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</si>
  <si>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</si>
  <si>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</si>
  <si>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</si>
  <si>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</si>
  <si>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</si>
  <si>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</si>
  <si>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</si>
  <si>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</si>
  <si>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</si>
  <si>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</si>
  <si>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</si>
  <si>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</si>
  <si>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</si>
  <si>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</si>
  <si>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</si>
  <si>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</si>
  <si>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</si>
  <si>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</si>
  <si>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</si>
  <si>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</si>
  <si>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</si>
  <si>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</si>
  <si>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</si>
  <si>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</si>
  <si>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</si>
  <si>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</si>
  <si>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</si>
  <si>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</si>
  <si>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</si>
  <si>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</si>
  <si>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</si>
  <si>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</si>
  <si>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</si>
  <si>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</si>
  <si>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</si>
  <si>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</si>
  <si>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</si>
  <si>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</si>
  <si>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</si>
  <si>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</si>
  <si>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</si>
  <si>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</si>
  <si>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</si>
  <si>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</si>
  <si>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</si>
  <si>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</si>
  <si>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</si>
  <si>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</si>
  <si>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</si>
  <si>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</si>
  <si>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</si>
  <si>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</si>
  <si>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</si>
  <si>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</si>
  <si>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</si>
  <si>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</si>
  <si>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</si>
  <si>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</si>
  <si>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</si>
  <si>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</si>
  <si>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</si>
  <si>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</si>
  <si>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</si>
  <si>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</si>
  <si>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</si>
  <si>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</si>
  <si>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</si>
  <si>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</si>
  <si>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</si>
  <si>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</si>
  <si>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</si>
  <si>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</si>
  <si>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</si>
  <si>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</si>
  <si>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</si>
  <si>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</si>
  <si>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</si>
  <si>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</si>
  <si>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Longport borough,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</si>
  <si>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Longport borough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</si>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</sst>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1054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1054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489</v>
      </c>
      <c r="C9" s="150">
        <f>(B9/$B$7)*100</f>
        <v>46.39468690702087</v>
      </c>
      <c r="D9" s="151"/>
      <c r="E9" s="151" t="s">
        <v>403</v>
      </c>
      <c r="F9" s="149">
        <v>5</v>
      </c>
      <c r="G9" s="152">
        <f t="shared" si="0"/>
        <v>0.47438330170777987</v>
      </c>
    </row>
    <row r="10" spans="1:7" ht="12.75">
      <c r="A10" s="148" t="s">
        <v>404</v>
      </c>
      <c r="B10" s="149">
        <v>565</v>
      </c>
      <c r="C10" s="150">
        <f>(B10/$B$7)*100</f>
        <v>53.605313092979124</v>
      </c>
      <c r="D10" s="151"/>
      <c r="E10" s="151" t="s">
        <v>405</v>
      </c>
      <c r="F10" s="149">
        <v>1</v>
      </c>
      <c r="G10" s="152">
        <f t="shared" si="0"/>
        <v>0.09487666034155598</v>
      </c>
    </row>
    <row r="11" spans="1:7" ht="12.75">
      <c r="A11" s="148"/>
      <c r="B11" s="149"/>
      <c r="C11" s="150"/>
      <c r="D11" s="151"/>
      <c r="E11" s="151" t="s">
        <v>406</v>
      </c>
      <c r="F11" s="149">
        <v>3</v>
      </c>
      <c r="G11" s="152">
        <f t="shared" si="0"/>
        <v>0.2846299810246679</v>
      </c>
    </row>
    <row r="12" spans="1:7" ht="12.75">
      <c r="A12" s="148" t="s">
        <v>407</v>
      </c>
      <c r="B12" s="149">
        <v>34</v>
      </c>
      <c r="C12" s="150">
        <f aca="true" t="shared" si="1" ref="C12:C24">B12*100/B$7</f>
        <v>3.225806451612903</v>
      </c>
      <c r="D12" s="151"/>
      <c r="E12" s="151" t="s">
        <v>408</v>
      </c>
      <c r="F12" s="149">
        <v>0</v>
      </c>
      <c r="G12" s="152">
        <f t="shared" si="0"/>
        <v>0</v>
      </c>
    </row>
    <row r="13" spans="1:7" ht="12.75">
      <c r="A13" s="148" t="s">
        <v>409</v>
      </c>
      <c r="B13" s="149">
        <v>38</v>
      </c>
      <c r="C13" s="150">
        <f t="shared" si="1"/>
        <v>3.6053130929791273</v>
      </c>
      <c r="D13" s="151"/>
      <c r="E13" s="151" t="s">
        <v>410</v>
      </c>
      <c r="F13" s="149">
        <v>1</v>
      </c>
      <c r="G13" s="152">
        <f t="shared" si="0"/>
        <v>0.09487666034155598</v>
      </c>
    </row>
    <row r="14" spans="1:7" ht="12.75">
      <c r="A14" s="148" t="s">
        <v>411</v>
      </c>
      <c r="B14" s="149">
        <v>30</v>
      </c>
      <c r="C14" s="150">
        <f t="shared" si="1"/>
        <v>2.846299810246679</v>
      </c>
      <c r="D14" s="151"/>
      <c r="E14" s="151" t="s">
        <v>412</v>
      </c>
      <c r="F14" s="149">
        <v>1049</v>
      </c>
      <c r="G14" s="152">
        <f t="shared" si="0"/>
        <v>99.52561669829223</v>
      </c>
    </row>
    <row r="15" spans="1:7" ht="12.75">
      <c r="A15" s="148" t="s">
        <v>413</v>
      </c>
      <c r="B15" s="149">
        <v>25</v>
      </c>
      <c r="C15" s="150">
        <f t="shared" si="1"/>
        <v>2.3719165085388996</v>
      </c>
      <c r="D15" s="151"/>
      <c r="E15" s="151" t="s">
        <v>414</v>
      </c>
      <c r="F15" s="149">
        <v>1034</v>
      </c>
      <c r="G15" s="152">
        <f t="shared" si="0"/>
        <v>98.10246679316889</v>
      </c>
    </row>
    <row r="16" spans="1:7" ht="12.75">
      <c r="A16" s="148" t="s">
        <v>415</v>
      </c>
      <c r="B16" s="149">
        <v>20</v>
      </c>
      <c r="C16" s="150">
        <f t="shared" si="1"/>
        <v>1.8975332068311195</v>
      </c>
      <c r="D16" s="151"/>
      <c r="E16" s="151"/>
      <c r="F16" s="141"/>
      <c r="G16" s="146"/>
    </row>
    <row r="17" spans="1:7" ht="12.75">
      <c r="A17" s="148" t="s">
        <v>416</v>
      </c>
      <c r="B17" s="149">
        <v>66</v>
      </c>
      <c r="C17" s="150">
        <f t="shared" si="1"/>
        <v>6.261859582542694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133</v>
      </c>
      <c r="C18" s="150">
        <f t="shared" si="1"/>
        <v>12.618595825426945</v>
      </c>
      <c r="D18" s="151"/>
      <c r="E18" s="143" t="s">
        <v>419</v>
      </c>
      <c r="F18" s="141">
        <v>1054</v>
      </c>
      <c r="G18" s="147">
        <v>100</v>
      </c>
    </row>
    <row r="19" spans="1:7" ht="12.75">
      <c r="A19" s="148" t="s">
        <v>420</v>
      </c>
      <c r="B19" s="149">
        <v>145</v>
      </c>
      <c r="C19" s="150">
        <f t="shared" si="1"/>
        <v>13.757115749525617</v>
      </c>
      <c r="D19" s="151"/>
      <c r="E19" s="151" t="s">
        <v>421</v>
      </c>
      <c r="F19" s="149">
        <v>1054</v>
      </c>
      <c r="G19" s="152">
        <f aca="true" t="shared" si="2" ref="G19:G30">F19*100/F$18</f>
        <v>100</v>
      </c>
    </row>
    <row r="20" spans="1:7" ht="12.75">
      <c r="A20" s="148" t="s">
        <v>422</v>
      </c>
      <c r="B20" s="149">
        <v>107</v>
      </c>
      <c r="C20" s="150">
        <f t="shared" si="1"/>
        <v>10.15180265654649</v>
      </c>
      <c r="D20" s="151"/>
      <c r="E20" s="151" t="s">
        <v>423</v>
      </c>
      <c r="F20" s="149">
        <v>544</v>
      </c>
      <c r="G20" s="152">
        <f t="shared" si="2"/>
        <v>51.61290322580645</v>
      </c>
    </row>
    <row r="21" spans="1:7" ht="12.75">
      <c r="A21" s="148" t="s">
        <v>424</v>
      </c>
      <c r="B21" s="149">
        <v>92</v>
      </c>
      <c r="C21" s="150">
        <f t="shared" si="1"/>
        <v>8.72865275142315</v>
      </c>
      <c r="D21" s="151"/>
      <c r="E21" s="151" t="s">
        <v>425</v>
      </c>
      <c r="F21" s="149">
        <v>279</v>
      </c>
      <c r="G21" s="152">
        <f t="shared" si="2"/>
        <v>26.470588235294116</v>
      </c>
    </row>
    <row r="22" spans="1:7" ht="12.75">
      <c r="A22" s="148" t="s">
        <v>426</v>
      </c>
      <c r="B22" s="149">
        <v>188</v>
      </c>
      <c r="C22" s="150">
        <f t="shared" si="1"/>
        <v>17.836812144212523</v>
      </c>
      <c r="D22" s="151"/>
      <c r="E22" s="151" t="s">
        <v>427</v>
      </c>
      <c r="F22" s="149">
        <v>163</v>
      </c>
      <c r="G22" s="152">
        <f t="shared" si="2"/>
        <v>15.464895635673624</v>
      </c>
    </row>
    <row r="23" spans="1:7" ht="12.75">
      <c r="A23" s="148" t="s">
        <v>428</v>
      </c>
      <c r="B23" s="149">
        <v>129</v>
      </c>
      <c r="C23" s="150">
        <f t="shared" si="1"/>
        <v>12.23908918406072</v>
      </c>
      <c r="D23" s="151"/>
      <c r="E23" s="151" t="s">
        <v>429</v>
      </c>
      <c r="F23" s="149">
        <v>110</v>
      </c>
      <c r="G23" s="152">
        <f t="shared" si="2"/>
        <v>10.436432637571157</v>
      </c>
    </row>
    <row r="24" spans="1:7" ht="12.75">
      <c r="A24" s="148" t="s">
        <v>430</v>
      </c>
      <c r="B24" s="149">
        <v>47</v>
      </c>
      <c r="C24" s="150">
        <f t="shared" si="1"/>
        <v>4.459203036053131</v>
      </c>
      <c r="D24" s="151"/>
      <c r="E24" s="151" t="s">
        <v>431</v>
      </c>
      <c r="F24" s="149">
        <v>42</v>
      </c>
      <c r="G24" s="152">
        <f t="shared" si="2"/>
        <v>3.984819734345351</v>
      </c>
    </row>
    <row r="25" spans="1:7" ht="12.75">
      <c r="A25" s="148"/>
      <c r="B25" s="149"/>
      <c r="C25" s="153"/>
      <c r="D25" s="151"/>
      <c r="E25" s="151" t="s">
        <v>432</v>
      </c>
      <c r="F25" s="149">
        <v>10</v>
      </c>
      <c r="G25" s="152">
        <f t="shared" si="2"/>
        <v>0.9487666034155597</v>
      </c>
    </row>
    <row r="26" spans="1:7" ht="12.75">
      <c r="A26" s="148" t="s">
        <v>433</v>
      </c>
      <c r="B26" s="154">
        <v>56.6</v>
      </c>
      <c r="C26" s="155" t="s">
        <v>261</v>
      </c>
      <c r="D26" s="151"/>
      <c r="E26" s="156" t="s">
        <v>434</v>
      </c>
      <c r="F26" s="149">
        <v>26</v>
      </c>
      <c r="G26" s="152">
        <f t="shared" si="2"/>
        <v>2.4667931688804554</v>
      </c>
    </row>
    <row r="27" spans="1:7" ht="12.75">
      <c r="A27" s="148"/>
      <c r="B27" s="149"/>
      <c r="C27" s="153"/>
      <c r="D27" s="151"/>
      <c r="E27" s="157" t="s">
        <v>435</v>
      </c>
      <c r="F27" s="149">
        <v>15</v>
      </c>
      <c r="G27" s="152">
        <f t="shared" si="2"/>
        <v>1.4231499051233396</v>
      </c>
    </row>
    <row r="28" spans="1:7" ht="12.75">
      <c r="A28" s="148" t="s">
        <v>262</v>
      </c>
      <c r="B28" s="149">
        <v>934</v>
      </c>
      <c r="C28" s="150">
        <f aca="true" t="shared" si="3" ref="C28:C35">B28*100/B$7</f>
        <v>88.61480075901328</v>
      </c>
      <c r="D28" s="151"/>
      <c r="E28" s="151" t="s">
        <v>436</v>
      </c>
      <c r="F28" s="149">
        <v>0</v>
      </c>
      <c r="G28" s="152">
        <f t="shared" si="2"/>
        <v>0</v>
      </c>
    </row>
    <row r="29" spans="1:7" ht="12.75">
      <c r="A29" s="148" t="s">
        <v>0</v>
      </c>
      <c r="B29" s="149">
        <v>429</v>
      </c>
      <c r="C29" s="150">
        <f t="shared" si="3"/>
        <v>40.702087286527515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505</v>
      </c>
      <c r="C30" s="150">
        <f t="shared" si="3"/>
        <v>47.91271347248577</v>
      </c>
      <c r="D30" s="151"/>
      <c r="E30" s="151" t="s">
        <v>3</v>
      </c>
      <c r="F30" s="149">
        <v>0</v>
      </c>
      <c r="G30" s="152">
        <f t="shared" si="2"/>
        <v>0</v>
      </c>
    </row>
    <row r="31" spans="1:7" ht="12.75">
      <c r="A31" s="148" t="s">
        <v>4</v>
      </c>
      <c r="B31" s="149">
        <v>927</v>
      </c>
      <c r="C31" s="150">
        <f t="shared" si="3"/>
        <v>87.9506641366224</v>
      </c>
      <c r="D31" s="151"/>
      <c r="E31" s="151"/>
      <c r="F31" s="141"/>
      <c r="G31" s="146"/>
    </row>
    <row r="32" spans="1:7" ht="12.75">
      <c r="A32" s="148" t="s">
        <v>5</v>
      </c>
      <c r="B32" s="149">
        <v>426</v>
      </c>
      <c r="C32" s="150">
        <f t="shared" si="3"/>
        <v>40.41745730550284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364</v>
      </c>
      <c r="C33" s="150">
        <f t="shared" si="3"/>
        <v>34.53510436432637</v>
      </c>
      <c r="D33" s="151"/>
      <c r="E33" s="143" t="s">
        <v>8</v>
      </c>
      <c r="F33" s="141">
        <v>544</v>
      </c>
      <c r="G33" s="147">
        <v>100</v>
      </c>
    </row>
    <row r="34" spans="1:7" ht="12.75">
      <c r="A34" s="148" t="s">
        <v>0</v>
      </c>
      <c r="B34" s="149">
        <v>167</v>
      </c>
      <c r="C34" s="150">
        <f t="shared" si="3"/>
        <v>15.844402277039848</v>
      </c>
      <c r="D34" s="151"/>
      <c r="E34" s="151" t="s">
        <v>9</v>
      </c>
      <c r="F34" s="149">
        <v>317</v>
      </c>
      <c r="G34" s="152">
        <f aca="true" t="shared" si="4" ref="G34:G42">F34*100/F$33</f>
        <v>58.27205882352941</v>
      </c>
    </row>
    <row r="35" spans="1:7" ht="12.75">
      <c r="A35" s="148" t="s">
        <v>2</v>
      </c>
      <c r="B35" s="149">
        <v>197</v>
      </c>
      <c r="C35" s="150">
        <f t="shared" si="3"/>
        <v>18.690702087286528</v>
      </c>
      <c r="D35" s="151"/>
      <c r="E35" s="151" t="s">
        <v>10</v>
      </c>
      <c r="F35" s="149">
        <v>59</v>
      </c>
      <c r="G35" s="152">
        <f t="shared" si="4"/>
        <v>10.845588235294118</v>
      </c>
    </row>
    <row r="36" spans="1:7" ht="12.75">
      <c r="A36" s="148"/>
      <c r="B36" s="149"/>
      <c r="C36" s="153"/>
      <c r="D36" s="151"/>
      <c r="E36" s="151" t="s">
        <v>11</v>
      </c>
      <c r="F36" s="149">
        <v>279</v>
      </c>
      <c r="G36" s="152">
        <f t="shared" si="4"/>
        <v>51.286764705882355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47</v>
      </c>
      <c r="G37" s="152">
        <f t="shared" si="4"/>
        <v>8.639705882352942</v>
      </c>
    </row>
    <row r="38" spans="1:7" ht="12.75">
      <c r="A38" s="160" t="s">
        <v>13</v>
      </c>
      <c r="B38" s="149">
        <v>1052</v>
      </c>
      <c r="C38" s="150">
        <f aca="true" t="shared" si="5" ref="C38:C56">B38*100/B$7</f>
        <v>99.81024667931689</v>
      </c>
      <c r="D38" s="151"/>
      <c r="E38" s="151" t="s">
        <v>14</v>
      </c>
      <c r="F38" s="149">
        <v>28</v>
      </c>
      <c r="G38" s="152">
        <f t="shared" si="4"/>
        <v>5.147058823529412</v>
      </c>
    </row>
    <row r="39" spans="1:7" ht="12.75">
      <c r="A39" s="148" t="s">
        <v>15</v>
      </c>
      <c r="B39" s="149">
        <v>1039</v>
      </c>
      <c r="C39" s="150">
        <f t="shared" si="5"/>
        <v>98.57685009487666</v>
      </c>
      <c r="D39" s="151"/>
      <c r="E39" s="151" t="s">
        <v>10</v>
      </c>
      <c r="F39" s="149">
        <v>10</v>
      </c>
      <c r="G39" s="152">
        <f t="shared" si="4"/>
        <v>1.838235294117647</v>
      </c>
    </row>
    <row r="40" spans="1:7" ht="12.75">
      <c r="A40" s="148" t="s">
        <v>16</v>
      </c>
      <c r="B40" s="149">
        <v>1</v>
      </c>
      <c r="C40" s="150">
        <f t="shared" si="5"/>
        <v>0.09487666034155598</v>
      </c>
      <c r="D40" s="151"/>
      <c r="E40" s="151" t="s">
        <v>17</v>
      </c>
      <c r="F40" s="149">
        <v>227</v>
      </c>
      <c r="G40" s="152">
        <f t="shared" si="4"/>
        <v>41.72794117647059</v>
      </c>
    </row>
    <row r="41" spans="1:7" ht="12.75">
      <c r="A41" s="148" t="s">
        <v>18</v>
      </c>
      <c r="B41" s="149">
        <v>0</v>
      </c>
      <c r="C41" s="150">
        <f t="shared" si="5"/>
        <v>0</v>
      </c>
      <c r="D41" s="151"/>
      <c r="E41" s="151" t="s">
        <v>19</v>
      </c>
      <c r="F41" s="149">
        <v>204</v>
      </c>
      <c r="G41" s="152">
        <f t="shared" si="4"/>
        <v>37.5</v>
      </c>
    </row>
    <row r="42" spans="1:7" ht="12.75">
      <c r="A42" s="148" t="s">
        <v>20</v>
      </c>
      <c r="B42" s="149">
        <v>12</v>
      </c>
      <c r="C42" s="150">
        <f t="shared" si="5"/>
        <v>1.1385199240986716</v>
      </c>
      <c r="D42" s="151"/>
      <c r="E42" s="151" t="s">
        <v>21</v>
      </c>
      <c r="F42" s="149">
        <v>105</v>
      </c>
      <c r="G42" s="152">
        <f t="shared" si="4"/>
        <v>19.301470588235293</v>
      </c>
    </row>
    <row r="43" spans="1:7" ht="12.75">
      <c r="A43" s="148" t="s">
        <v>22</v>
      </c>
      <c r="B43" s="149">
        <v>0</v>
      </c>
      <c r="C43" s="150">
        <f t="shared" si="5"/>
        <v>0</v>
      </c>
      <c r="D43" s="151"/>
      <c r="E43" s="151"/>
      <c r="F43" s="149"/>
      <c r="G43" s="146"/>
    </row>
    <row r="44" spans="1:7" ht="12.75">
      <c r="A44" s="148" t="s">
        <v>23</v>
      </c>
      <c r="B44" s="149">
        <v>9</v>
      </c>
      <c r="C44" s="150">
        <f t="shared" si="5"/>
        <v>0.8538899430740038</v>
      </c>
      <c r="D44" s="151"/>
      <c r="E44" s="151" t="s">
        <v>24</v>
      </c>
      <c r="F44" s="149">
        <v>65</v>
      </c>
      <c r="G44" s="161">
        <f>F44*100/F33</f>
        <v>11.948529411764707</v>
      </c>
    </row>
    <row r="45" spans="1:7" ht="12.75">
      <c r="A45" s="148" t="s">
        <v>25</v>
      </c>
      <c r="B45" s="149">
        <v>0</v>
      </c>
      <c r="C45" s="150">
        <f t="shared" si="5"/>
        <v>0</v>
      </c>
      <c r="D45" s="151"/>
      <c r="E45" s="151" t="s">
        <v>26</v>
      </c>
      <c r="F45" s="149">
        <v>261</v>
      </c>
      <c r="G45" s="161">
        <f>F45*100/F33</f>
        <v>47.97794117647059</v>
      </c>
    </row>
    <row r="46" spans="1:7" ht="12.75">
      <c r="A46" s="148" t="s">
        <v>27</v>
      </c>
      <c r="B46" s="149">
        <v>0</v>
      </c>
      <c r="C46" s="150">
        <f t="shared" si="5"/>
        <v>0</v>
      </c>
      <c r="D46" s="151"/>
      <c r="E46" s="151"/>
      <c r="F46" s="149"/>
      <c r="G46" s="146"/>
    </row>
    <row r="47" spans="1:7" ht="12.75">
      <c r="A47" s="148" t="s">
        <v>28</v>
      </c>
      <c r="B47" s="149">
        <v>3</v>
      </c>
      <c r="C47" s="150">
        <f t="shared" si="5"/>
        <v>0.2846299810246679</v>
      </c>
      <c r="D47" s="151"/>
      <c r="E47" s="151" t="s">
        <v>29</v>
      </c>
      <c r="F47" s="162">
        <v>1.94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2.53</v>
      </c>
      <c r="G48" s="163" t="s">
        <v>261</v>
      </c>
    </row>
    <row r="49" spans="1:7" ht="14.25">
      <c r="A49" s="148" t="s">
        <v>32</v>
      </c>
      <c r="B49" s="149">
        <v>0</v>
      </c>
      <c r="C49" s="150">
        <f t="shared" si="5"/>
        <v>0</v>
      </c>
      <c r="D49" s="151"/>
      <c r="E49" s="151"/>
      <c r="F49" s="141"/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1574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544</v>
      </c>
      <c r="G52" s="152">
        <f>F52*100/F$51</f>
        <v>34.561626429479034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1030</v>
      </c>
      <c r="G53" s="152">
        <f>F53*100/F$51</f>
        <v>65.43837357052097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995</v>
      </c>
      <c r="G54" s="152">
        <f>F54*100/F$51</f>
        <v>63.214739517153745</v>
      </c>
    </row>
    <row r="55" spans="1:7" ht="12.75">
      <c r="A55" s="148" t="s">
        <v>43</v>
      </c>
      <c r="B55" s="149">
        <v>0</v>
      </c>
      <c r="C55" s="150">
        <f t="shared" si="5"/>
        <v>0</v>
      </c>
      <c r="D55" s="151"/>
      <c r="E55" s="151"/>
      <c r="F55" s="149"/>
      <c r="G55" s="146"/>
    </row>
    <row r="56" spans="1:7" ht="12.75">
      <c r="A56" s="148" t="s">
        <v>44</v>
      </c>
      <c r="B56" s="149">
        <v>2</v>
      </c>
      <c r="C56" s="150">
        <f t="shared" si="5"/>
        <v>0.18975332068311196</v>
      </c>
      <c r="D56" s="151"/>
      <c r="E56" s="151" t="s">
        <v>45</v>
      </c>
      <c r="F56" s="154">
        <v>2.5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16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1041</v>
      </c>
      <c r="C60" s="164">
        <f>B60*100/B7</f>
        <v>98.76660341555977</v>
      </c>
      <c r="D60" s="151"/>
      <c r="E60" s="143" t="s">
        <v>51</v>
      </c>
      <c r="F60" s="141">
        <v>544</v>
      </c>
      <c r="G60" s="147">
        <v>100</v>
      </c>
    </row>
    <row r="61" spans="1:7" ht="12.75">
      <c r="A61" s="148" t="s">
        <v>52</v>
      </c>
      <c r="B61" s="149">
        <v>1</v>
      </c>
      <c r="C61" s="164">
        <f>B61*100/B7</f>
        <v>0.09487666034155598</v>
      </c>
      <c r="D61" s="151"/>
      <c r="E61" s="151" t="s">
        <v>53</v>
      </c>
      <c r="F61" s="149">
        <v>460</v>
      </c>
      <c r="G61" s="152">
        <f>F61*100/F$60</f>
        <v>84.55882352941177</v>
      </c>
    </row>
    <row r="62" spans="1:7" ht="12.75">
      <c r="A62" s="148" t="s">
        <v>54</v>
      </c>
      <c r="B62" s="149">
        <v>1</v>
      </c>
      <c r="C62" s="164">
        <f>B62*100/B7</f>
        <v>0.09487666034155598</v>
      </c>
      <c r="D62" s="151"/>
      <c r="E62" s="151" t="s">
        <v>55</v>
      </c>
      <c r="F62" s="149">
        <v>84</v>
      </c>
      <c r="G62" s="152">
        <f>F62*100/F$60</f>
        <v>15.441176470588236</v>
      </c>
    </row>
    <row r="63" spans="1:7" ht="12.75">
      <c r="A63" s="148" t="s">
        <v>56</v>
      </c>
      <c r="B63" s="149">
        <v>12</v>
      </c>
      <c r="C63" s="164">
        <f>B63*100/B7</f>
        <v>1.1385199240986716</v>
      </c>
      <c r="D63" s="151"/>
      <c r="E63" s="151"/>
      <c r="F63" s="149"/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1.97</v>
      </c>
      <c r="G64" s="163" t="s">
        <v>261</v>
      </c>
    </row>
    <row r="65" spans="1:7" ht="13.5" thickBot="1">
      <c r="A65" s="167" t="s">
        <v>59</v>
      </c>
      <c r="B65" s="168">
        <v>1</v>
      </c>
      <c r="C65" s="169">
        <f>B65*100/B7</f>
        <v>0.09487666034155598</v>
      </c>
      <c r="D65" s="170"/>
      <c r="E65" s="170" t="s">
        <v>60</v>
      </c>
      <c r="F65" s="171">
        <v>1.75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1054</v>
      </c>
      <c r="G9" s="33">
        <f>(F9/$F$9)*100</f>
        <v>100</v>
      </c>
    </row>
    <row r="10" spans="1:7" ht="12.75">
      <c r="A10" s="29" t="s">
        <v>269</v>
      </c>
      <c r="B10" s="93">
        <v>142</v>
      </c>
      <c r="C10" s="33">
        <f aca="true" t="shared" si="0" ref="C10:C15">(B10/$B$10)*100</f>
        <v>100</v>
      </c>
      <c r="E10" s="34" t="s">
        <v>270</v>
      </c>
      <c r="F10" s="97">
        <v>1022</v>
      </c>
      <c r="G10" s="84">
        <f aca="true" t="shared" si="1" ref="G10:G16">(F10/$F$9)*100</f>
        <v>96.9639468690702</v>
      </c>
    </row>
    <row r="11" spans="1:7" ht="12.75">
      <c r="A11" s="36" t="s">
        <v>271</v>
      </c>
      <c r="B11" s="98">
        <v>21</v>
      </c>
      <c r="C11" s="35">
        <f t="shared" si="0"/>
        <v>14.788732394366196</v>
      </c>
      <c r="E11" s="34" t="s">
        <v>272</v>
      </c>
      <c r="F11" s="97">
        <v>1020</v>
      </c>
      <c r="G11" s="84">
        <f t="shared" si="1"/>
        <v>96.7741935483871</v>
      </c>
    </row>
    <row r="12" spans="1:7" ht="12.75">
      <c r="A12" s="36" t="s">
        <v>273</v>
      </c>
      <c r="B12" s="98">
        <v>6</v>
      </c>
      <c r="C12" s="35">
        <f t="shared" si="0"/>
        <v>4.225352112676056</v>
      </c>
      <c r="E12" s="34" t="s">
        <v>274</v>
      </c>
      <c r="F12" s="97">
        <v>313</v>
      </c>
      <c r="G12" s="84">
        <f t="shared" si="1"/>
        <v>29.69639468690702</v>
      </c>
    </row>
    <row r="13" spans="1:7" ht="12.75">
      <c r="A13" s="36" t="s">
        <v>275</v>
      </c>
      <c r="B13" s="98">
        <v>48</v>
      </c>
      <c r="C13" s="35">
        <f t="shared" si="0"/>
        <v>33.80281690140845</v>
      </c>
      <c r="E13" s="34" t="s">
        <v>276</v>
      </c>
      <c r="F13" s="97">
        <v>707</v>
      </c>
      <c r="G13" s="84">
        <f t="shared" si="1"/>
        <v>67.07779886148008</v>
      </c>
    </row>
    <row r="14" spans="1:7" ht="12.75">
      <c r="A14" s="36" t="s">
        <v>277</v>
      </c>
      <c r="B14" s="98">
        <v>32</v>
      </c>
      <c r="C14" s="35">
        <f t="shared" si="0"/>
        <v>22.535211267605636</v>
      </c>
      <c r="E14" s="34" t="s">
        <v>166</v>
      </c>
      <c r="F14" s="97">
        <v>2</v>
      </c>
      <c r="G14" s="84">
        <f t="shared" si="1"/>
        <v>0.18975332068311196</v>
      </c>
    </row>
    <row r="15" spans="1:7" ht="12.75">
      <c r="A15" s="36" t="s">
        <v>324</v>
      </c>
      <c r="B15" s="97">
        <v>35</v>
      </c>
      <c r="C15" s="35">
        <f t="shared" si="0"/>
        <v>24.647887323943664</v>
      </c>
      <c r="E15" s="34" t="s">
        <v>278</v>
      </c>
      <c r="F15" s="97">
        <v>32</v>
      </c>
      <c r="G15" s="84">
        <f t="shared" si="1"/>
        <v>3.0360531309297913</v>
      </c>
    </row>
    <row r="16" spans="1:7" ht="12.75">
      <c r="A16" s="36"/>
      <c r="B16" s="93" t="s">
        <v>250</v>
      </c>
      <c r="C16" s="10"/>
      <c r="E16" s="34" t="s">
        <v>279</v>
      </c>
      <c r="F16" s="98">
        <v>5</v>
      </c>
      <c r="G16" s="84">
        <f t="shared" si="1"/>
        <v>0.47438330170777987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</v>
      </c>
      <c r="G17" s="84">
        <f>(F17/$F$9)*100</f>
        <v>2.0872865275142316</v>
      </c>
    </row>
    <row r="18" spans="1:7" ht="12.75">
      <c r="A18" s="29" t="s">
        <v>282</v>
      </c>
      <c r="B18" s="93">
        <v>900</v>
      </c>
      <c r="C18" s="33">
        <f>(B18/$B$18)*100</f>
        <v>100</v>
      </c>
      <c r="E18" s="34" t="s">
        <v>283</v>
      </c>
      <c r="F18" s="97">
        <v>10</v>
      </c>
      <c r="G18" s="84">
        <f>(F18/$F$9)*100</f>
        <v>0.9487666034155597</v>
      </c>
    </row>
    <row r="19" spans="1:7" ht="12.75">
      <c r="A19" s="36" t="s">
        <v>284</v>
      </c>
      <c r="B19" s="97">
        <v>25</v>
      </c>
      <c r="C19" s="84">
        <f aca="true" t="shared" si="2" ref="C19:C25">(B19/$B$18)*100</f>
        <v>2.7777777777777777</v>
      </c>
      <c r="E19" s="34"/>
      <c r="F19" s="97" t="s">
        <v>250</v>
      </c>
      <c r="G19" s="84"/>
    </row>
    <row r="20" spans="1:7" ht="12.75">
      <c r="A20" s="36" t="s">
        <v>285</v>
      </c>
      <c r="B20" s="97">
        <v>93</v>
      </c>
      <c r="C20" s="84">
        <f t="shared" si="2"/>
        <v>10.333333333333334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210</v>
      </c>
      <c r="C21" s="84">
        <f t="shared" si="2"/>
        <v>23.333333333333332</v>
      </c>
      <c r="E21" s="38" t="s">
        <v>167</v>
      </c>
      <c r="F21" s="80">
        <v>32</v>
      </c>
      <c r="G21" s="33">
        <f>(F21/$F$21)*100</f>
        <v>100</v>
      </c>
    </row>
    <row r="22" spans="1:7" ht="12.75">
      <c r="A22" s="36" t="s">
        <v>302</v>
      </c>
      <c r="B22" s="97">
        <v>163</v>
      </c>
      <c r="C22" s="84">
        <f t="shared" si="2"/>
        <v>18.11111111111111</v>
      </c>
      <c r="E22" s="34" t="s">
        <v>303</v>
      </c>
      <c r="F22" s="97">
        <v>23</v>
      </c>
      <c r="G22" s="84">
        <f aca="true" t="shared" si="3" ref="G22:G27">(F22/$F$21)*100</f>
        <v>71.875</v>
      </c>
    </row>
    <row r="23" spans="1:7" ht="12.75">
      <c r="A23" s="36" t="s">
        <v>304</v>
      </c>
      <c r="B23" s="97">
        <v>58</v>
      </c>
      <c r="C23" s="84">
        <f t="shared" si="2"/>
        <v>6.444444444444445</v>
      </c>
      <c r="E23" s="34" t="s">
        <v>305</v>
      </c>
      <c r="F23" s="97">
        <v>3</v>
      </c>
      <c r="G23" s="84">
        <f t="shared" si="3"/>
        <v>9.375</v>
      </c>
    </row>
    <row r="24" spans="1:7" ht="12.75">
      <c r="A24" s="36" t="s">
        <v>306</v>
      </c>
      <c r="B24" s="97">
        <v>209</v>
      </c>
      <c r="C24" s="84">
        <f t="shared" si="2"/>
        <v>23.22222222222222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142</v>
      </c>
      <c r="C25" s="84">
        <f t="shared" si="2"/>
        <v>15.777777777777777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</v>
      </c>
      <c r="G26" s="84">
        <f t="shared" si="3"/>
        <v>6.25</v>
      </c>
    </row>
    <row r="27" spans="1:7" ht="12.75">
      <c r="A27" s="36" t="s">
        <v>311</v>
      </c>
      <c r="B27" s="108">
        <v>86.9</v>
      </c>
      <c r="C27" s="37" t="s">
        <v>261</v>
      </c>
      <c r="E27" s="34" t="s">
        <v>312</v>
      </c>
      <c r="F27" s="97">
        <v>4</v>
      </c>
      <c r="G27" s="84">
        <f t="shared" si="3"/>
        <v>12.5</v>
      </c>
    </row>
    <row r="28" spans="1:7" ht="12.75">
      <c r="A28" s="36" t="s">
        <v>313</v>
      </c>
      <c r="B28" s="108">
        <v>39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1017</v>
      </c>
      <c r="G30" s="33">
        <f>(F30/$F$30)*100</f>
        <v>100</v>
      </c>
      <c r="J30" s="39"/>
    </row>
    <row r="31" spans="1:10" ht="12.75">
      <c r="A31" s="95" t="s">
        <v>296</v>
      </c>
      <c r="B31" s="93">
        <v>953</v>
      </c>
      <c r="C31" s="33">
        <f>(B31/$B$31)*100</f>
        <v>100</v>
      </c>
      <c r="E31" s="34" t="s">
        <v>317</v>
      </c>
      <c r="F31" s="97">
        <v>958</v>
      </c>
      <c r="G31" s="101">
        <f>(F31/$F$30)*100</f>
        <v>94.19862340216324</v>
      </c>
      <c r="J31" s="39"/>
    </row>
    <row r="32" spans="1:10" ht="12.75">
      <c r="A32" s="36" t="s">
        <v>318</v>
      </c>
      <c r="B32" s="97">
        <v>163</v>
      </c>
      <c r="C32" s="10">
        <f>(B32/$B$31)*100</f>
        <v>17.103882476390346</v>
      </c>
      <c r="E32" s="34" t="s">
        <v>319</v>
      </c>
      <c r="F32" s="97">
        <v>59</v>
      </c>
      <c r="G32" s="101">
        <f aca="true" t="shared" si="4" ref="G32:G39">(F32/$F$30)*100</f>
        <v>5.801376597836775</v>
      </c>
      <c r="J32" s="39"/>
    </row>
    <row r="33" spans="1:10" ht="12.75">
      <c r="A33" s="36" t="s">
        <v>320</v>
      </c>
      <c r="B33" s="97">
        <v>582</v>
      </c>
      <c r="C33" s="10">
        <f aca="true" t="shared" si="5" ref="C33:C38">(B33/$B$31)*100</f>
        <v>61.07030430220357</v>
      </c>
      <c r="E33" s="34" t="s">
        <v>321</v>
      </c>
      <c r="F33" s="97">
        <v>22</v>
      </c>
      <c r="G33" s="101">
        <f t="shared" si="4"/>
        <v>2.1632251720747298</v>
      </c>
      <c r="J33" s="39"/>
    </row>
    <row r="34" spans="1:7" ht="12.75">
      <c r="A34" s="36" t="s">
        <v>322</v>
      </c>
      <c r="B34" s="97">
        <v>8</v>
      </c>
      <c r="C34" s="10">
        <f t="shared" si="5"/>
        <v>0.8394543546694648</v>
      </c>
      <c r="E34" s="34" t="s">
        <v>323</v>
      </c>
      <c r="F34" s="97">
        <v>17</v>
      </c>
      <c r="G34" s="101">
        <f t="shared" si="4"/>
        <v>1.671583087512291</v>
      </c>
    </row>
    <row r="35" spans="1:7" ht="12.75">
      <c r="A35" s="36" t="s">
        <v>325</v>
      </c>
      <c r="B35" s="97">
        <v>107</v>
      </c>
      <c r="C35" s="10">
        <f t="shared" si="5"/>
        <v>11.227701993704093</v>
      </c>
      <c r="E35" s="34" t="s">
        <v>321</v>
      </c>
      <c r="F35" s="97">
        <v>2</v>
      </c>
      <c r="G35" s="101">
        <f t="shared" si="4"/>
        <v>0.19665683382497542</v>
      </c>
    </row>
    <row r="36" spans="1:7" ht="12.75">
      <c r="A36" s="36" t="s">
        <v>297</v>
      </c>
      <c r="B36" s="97">
        <v>79</v>
      </c>
      <c r="C36" s="10">
        <f t="shared" si="5"/>
        <v>8.289611752360965</v>
      </c>
      <c r="E36" s="34" t="s">
        <v>327</v>
      </c>
      <c r="F36" s="97">
        <v>36</v>
      </c>
      <c r="G36" s="101">
        <f t="shared" si="4"/>
        <v>3.5398230088495577</v>
      </c>
    </row>
    <row r="37" spans="1:7" ht="12.75">
      <c r="A37" s="36" t="s">
        <v>326</v>
      </c>
      <c r="B37" s="97">
        <v>93</v>
      </c>
      <c r="C37" s="10">
        <f t="shared" si="5"/>
        <v>9.758656873032528</v>
      </c>
      <c r="E37" s="34" t="s">
        <v>321</v>
      </c>
      <c r="F37" s="97">
        <v>18</v>
      </c>
      <c r="G37" s="101">
        <f t="shared" si="4"/>
        <v>1.7699115044247788</v>
      </c>
    </row>
    <row r="38" spans="1:7" ht="12.75">
      <c r="A38" s="36" t="s">
        <v>297</v>
      </c>
      <c r="B38" s="97">
        <v>61</v>
      </c>
      <c r="C38" s="10">
        <f t="shared" si="5"/>
        <v>6.400839454354669</v>
      </c>
      <c r="E38" s="34" t="s">
        <v>259</v>
      </c>
      <c r="F38" s="97">
        <v>3</v>
      </c>
      <c r="G38" s="101">
        <f t="shared" si="4"/>
        <v>0.2949852507374631</v>
      </c>
    </row>
    <row r="39" spans="1:7" ht="12.75">
      <c r="A39" s="36"/>
      <c r="B39" s="97" t="s">
        <v>250</v>
      </c>
      <c r="C39" s="10"/>
      <c r="E39" s="34" t="s">
        <v>321</v>
      </c>
      <c r="F39" s="97">
        <v>2</v>
      </c>
      <c r="G39" s="101">
        <f t="shared" si="4"/>
        <v>0.19665683382497542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18</v>
      </c>
      <c r="C42" s="33">
        <f>(B42/$B$42)*100</f>
        <v>100</v>
      </c>
      <c r="E42" s="31" t="s">
        <v>268</v>
      </c>
      <c r="F42" s="80">
        <v>1054</v>
      </c>
      <c r="G42" s="99">
        <f>(F42/$F$42)*100</f>
        <v>100</v>
      </c>
      <c r="I42" s="39"/>
    </row>
    <row r="43" spans="1:7" ht="12.75">
      <c r="A43" s="36" t="s">
        <v>301</v>
      </c>
      <c r="B43" s="98">
        <v>9</v>
      </c>
      <c r="C43" s="102">
        <f>(B43/$B$42)*100</f>
        <v>50</v>
      </c>
      <c r="E43" s="60" t="s">
        <v>168</v>
      </c>
      <c r="F43" s="106">
        <v>1278</v>
      </c>
      <c r="G43" s="107">
        <f aca="true" t="shared" si="6" ref="G43:G71">(F43/$F$42)*100</f>
        <v>121.25237191650852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</v>
      </c>
      <c r="G45" s="101">
        <f t="shared" si="6"/>
        <v>0.47438330170777987</v>
      </c>
    </row>
    <row r="46" spans="1:7" ht="12.75">
      <c r="A46" s="29" t="s">
        <v>331</v>
      </c>
      <c r="B46" s="93">
        <v>932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194</v>
      </c>
      <c r="C47" s="10">
        <f>(B47/$B$46)*100</f>
        <v>20.815450643776824</v>
      </c>
      <c r="E47" s="1" t="s">
        <v>334</v>
      </c>
      <c r="F47" s="97">
        <v>12</v>
      </c>
      <c r="G47" s="101">
        <f t="shared" si="6"/>
        <v>1.1385199240986716</v>
      </c>
    </row>
    <row r="48" spans="1:7" ht="12.75">
      <c r="A48" s="36"/>
      <c r="B48" s="93" t="s">
        <v>250</v>
      </c>
      <c r="C48" s="10"/>
      <c r="E48" s="1" t="s">
        <v>335</v>
      </c>
      <c r="F48" s="97">
        <v>98</v>
      </c>
      <c r="G48" s="101">
        <f t="shared" si="6"/>
        <v>9.297912713472485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31</v>
      </c>
      <c r="G49" s="101">
        <f t="shared" si="6"/>
        <v>2.941176470588235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0.47438330170777987</v>
      </c>
    </row>
    <row r="51" spans="1:7" ht="12.75">
      <c r="A51" s="5" t="s">
        <v>338</v>
      </c>
      <c r="B51" s="93">
        <v>94</v>
      </c>
      <c r="C51" s="33">
        <f>(B51/$B$51)*100</f>
        <v>100</v>
      </c>
      <c r="E51" s="1" t="s">
        <v>339</v>
      </c>
      <c r="F51" s="97">
        <v>167</v>
      </c>
      <c r="G51" s="101">
        <f t="shared" si="6"/>
        <v>15.844402277039848</v>
      </c>
    </row>
    <row r="52" spans="1:7" ht="12.75">
      <c r="A52" s="4" t="s">
        <v>340</v>
      </c>
      <c r="B52" s="98">
        <v>2</v>
      </c>
      <c r="C52" s="10">
        <f>(B52/$B$51)*100</f>
        <v>2.127659574468085</v>
      </c>
      <c r="E52" s="1" t="s">
        <v>341</v>
      </c>
      <c r="F52" s="97">
        <v>9</v>
      </c>
      <c r="G52" s="101">
        <f t="shared" si="6"/>
        <v>0.8538899430740038</v>
      </c>
    </row>
    <row r="53" spans="1:7" ht="12.75">
      <c r="A53" s="4"/>
      <c r="B53" s="93" t="s">
        <v>250</v>
      </c>
      <c r="C53" s="10"/>
      <c r="E53" s="1" t="s">
        <v>342</v>
      </c>
      <c r="F53" s="97">
        <v>10</v>
      </c>
      <c r="G53" s="101">
        <f t="shared" si="6"/>
        <v>0.9487666034155597</v>
      </c>
    </row>
    <row r="54" spans="1:7" ht="14.25">
      <c r="A54" s="5" t="s">
        <v>343</v>
      </c>
      <c r="B54" s="93">
        <v>562</v>
      </c>
      <c r="C54" s="33">
        <f>(B54/$B$54)*100</f>
        <v>100</v>
      </c>
      <c r="E54" s="1" t="s">
        <v>201</v>
      </c>
      <c r="F54" s="97">
        <v>317</v>
      </c>
      <c r="G54" s="101">
        <f t="shared" si="6"/>
        <v>30.075901328273247</v>
      </c>
    </row>
    <row r="55" spans="1:7" ht="12.75">
      <c r="A55" s="4" t="s">
        <v>340</v>
      </c>
      <c r="B55" s="98">
        <v>60</v>
      </c>
      <c r="C55" s="10">
        <f>(B55/$B$54)*100</f>
        <v>10.676156583629894</v>
      </c>
      <c r="E55" s="1" t="s">
        <v>344</v>
      </c>
      <c r="F55" s="97">
        <v>349</v>
      </c>
      <c r="G55" s="101">
        <f t="shared" si="6"/>
        <v>33.111954459203034</v>
      </c>
    </row>
    <row r="56" spans="1:7" ht="12.75">
      <c r="A56" s="4" t="s">
        <v>345</v>
      </c>
      <c r="B56" s="120">
        <v>63.3</v>
      </c>
      <c r="C56" s="37" t="s">
        <v>261</v>
      </c>
      <c r="E56" s="1" t="s">
        <v>346</v>
      </c>
      <c r="F56" s="97">
        <v>13</v>
      </c>
      <c r="G56" s="101">
        <f t="shared" si="6"/>
        <v>1.2333965844402277</v>
      </c>
    </row>
    <row r="57" spans="1:7" ht="12.75">
      <c r="A57" s="4" t="s">
        <v>347</v>
      </c>
      <c r="B57" s="98">
        <v>502</v>
      </c>
      <c r="C57" s="10">
        <f>(B57/$B$54)*100</f>
        <v>89.32384341637011</v>
      </c>
      <c r="E57" s="1" t="s">
        <v>348</v>
      </c>
      <c r="F57" s="97">
        <v>2</v>
      </c>
      <c r="G57" s="101">
        <f t="shared" si="6"/>
        <v>0.18975332068311196</v>
      </c>
    </row>
    <row r="58" spans="1:7" ht="12.75">
      <c r="A58" s="4" t="s">
        <v>345</v>
      </c>
      <c r="B58" s="120">
        <v>74.1</v>
      </c>
      <c r="C58" s="37" t="s">
        <v>261</v>
      </c>
      <c r="E58" s="1" t="s">
        <v>349</v>
      </c>
      <c r="F58" s="97">
        <v>54</v>
      </c>
      <c r="G58" s="101">
        <f t="shared" si="6"/>
        <v>5.1233396584440225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361</v>
      </c>
      <c r="C60" s="33">
        <f>(B60/$B$60)*100</f>
        <v>100</v>
      </c>
      <c r="E60" s="1" t="s">
        <v>352</v>
      </c>
      <c r="F60" s="97">
        <v>65</v>
      </c>
      <c r="G60" s="101">
        <f t="shared" si="6"/>
        <v>6.1669829222011385</v>
      </c>
    </row>
    <row r="61" spans="1:7" ht="12.75">
      <c r="A61" s="4" t="s">
        <v>340</v>
      </c>
      <c r="B61" s="97">
        <v>101</v>
      </c>
      <c r="C61" s="10">
        <f>(B61/$B$60)*100</f>
        <v>27.977839335180054</v>
      </c>
      <c r="E61" s="1" t="s">
        <v>353</v>
      </c>
      <c r="F61" s="97">
        <v>10</v>
      </c>
      <c r="G61" s="101">
        <f t="shared" si="6"/>
        <v>0.9487666034155597</v>
      </c>
    </row>
    <row r="62" spans="1:7" ht="12.75">
      <c r="A62" s="4"/>
      <c r="B62" s="93" t="s">
        <v>250</v>
      </c>
      <c r="C62" s="10"/>
      <c r="E62" s="1" t="s">
        <v>354</v>
      </c>
      <c r="F62" s="97">
        <v>5</v>
      </c>
      <c r="G62" s="101">
        <f t="shared" si="6"/>
        <v>0.47438330170777987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0.2846299810246679</v>
      </c>
    </row>
    <row r="64" spans="1:7" ht="12.75">
      <c r="A64" s="29" t="s">
        <v>357</v>
      </c>
      <c r="B64" s="93">
        <v>1017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662</v>
      </c>
      <c r="C65" s="10">
        <f>(B65/$B$64)*100</f>
        <v>65.09341199606686</v>
      </c>
      <c r="E65" s="1" t="s">
        <v>359</v>
      </c>
      <c r="F65" s="97">
        <v>2</v>
      </c>
      <c r="G65" s="101">
        <f t="shared" si="6"/>
        <v>0.18975332068311196</v>
      </c>
    </row>
    <row r="66" spans="1:7" ht="12.75">
      <c r="A66" s="4" t="s">
        <v>257</v>
      </c>
      <c r="B66" s="97">
        <v>355</v>
      </c>
      <c r="C66" s="10">
        <f aca="true" t="shared" si="7" ref="C66:C71">(B66/$B$64)*100</f>
        <v>34.90658800393314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160</v>
      </c>
      <c r="C67" s="10">
        <f t="shared" si="7"/>
        <v>15.732546705998033</v>
      </c>
      <c r="E67" s="1" t="s">
        <v>362</v>
      </c>
      <c r="F67" s="97">
        <v>5</v>
      </c>
      <c r="G67" s="101">
        <f t="shared" si="6"/>
        <v>0.47438330170777987</v>
      </c>
    </row>
    <row r="68" spans="1:7" ht="12.75">
      <c r="A68" s="4" t="s">
        <v>363</v>
      </c>
      <c r="B68" s="97">
        <v>195</v>
      </c>
      <c r="C68" s="10">
        <f t="shared" si="7"/>
        <v>19.174041297935105</v>
      </c>
      <c r="E68" s="1" t="s">
        <v>364</v>
      </c>
      <c r="F68" s="97">
        <v>42</v>
      </c>
      <c r="G68" s="101">
        <f t="shared" si="6"/>
        <v>3.984819734345351</v>
      </c>
    </row>
    <row r="69" spans="1:7" ht="12.75">
      <c r="A69" s="4" t="s">
        <v>365</v>
      </c>
      <c r="B69" s="97">
        <v>54</v>
      </c>
      <c r="C69" s="10">
        <f t="shared" si="7"/>
        <v>5.3097345132743365</v>
      </c>
      <c r="E69" s="1" t="s">
        <v>366</v>
      </c>
      <c r="F69" s="97">
        <v>2</v>
      </c>
      <c r="G69" s="101">
        <f t="shared" si="6"/>
        <v>0.18975332068311196</v>
      </c>
    </row>
    <row r="70" spans="1:7" ht="12.75">
      <c r="A70" s="4" t="s">
        <v>367</v>
      </c>
      <c r="B70" s="97">
        <v>141</v>
      </c>
      <c r="C70" s="10">
        <f t="shared" si="7"/>
        <v>13.864306784660767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72</v>
      </c>
      <c r="G71" s="104">
        <f t="shared" si="6"/>
        <v>6.83111954459203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949</v>
      </c>
      <c r="C9" s="81">
        <f>(B9/$B$9)*100</f>
        <v>100</v>
      </c>
      <c r="D9" s="65"/>
      <c r="E9" s="79" t="s">
        <v>381</v>
      </c>
      <c r="F9" s="80">
        <v>544</v>
      </c>
      <c r="G9" s="81">
        <f>(F9/$F$9)*100</f>
        <v>100</v>
      </c>
    </row>
    <row r="10" spans="1:7" ht="12.75">
      <c r="A10" s="82" t="s">
        <v>382</v>
      </c>
      <c r="B10" s="97">
        <v>505</v>
      </c>
      <c r="C10" s="105">
        <f>(B10/$B$9)*100</f>
        <v>53.213909378292946</v>
      </c>
      <c r="D10" s="65"/>
      <c r="E10" s="78" t="s">
        <v>383</v>
      </c>
      <c r="F10" s="97">
        <v>29</v>
      </c>
      <c r="G10" s="105">
        <f aca="true" t="shared" si="0" ref="G10:G19">(F10/$F$9)*100</f>
        <v>5.330882352941177</v>
      </c>
    </row>
    <row r="11" spans="1:7" ht="12.75">
      <c r="A11" s="82" t="s">
        <v>384</v>
      </c>
      <c r="B11" s="97">
        <v>505</v>
      </c>
      <c r="C11" s="105">
        <f aca="true" t="shared" si="1" ref="C11:C16">(B11/$B$9)*100</f>
        <v>53.213909378292946</v>
      </c>
      <c r="D11" s="65"/>
      <c r="E11" s="78" t="s">
        <v>385</v>
      </c>
      <c r="F11" s="97">
        <v>19</v>
      </c>
      <c r="G11" s="105">
        <f t="shared" si="0"/>
        <v>3.4926470588235294</v>
      </c>
    </row>
    <row r="12" spans="1:7" ht="12.75">
      <c r="A12" s="82" t="s">
        <v>386</v>
      </c>
      <c r="B12" s="97">
        <v>485</v>
      </c>
      <c r="C12" s="105">
        <f>(B12/$B$9)*100</f>
        <v>51.106427818756586</v>
      </c>
      <c r="D12" s="65"/>
      <c r="E12" s="78" t="s">
        <v>387</v>
      </c>
      <c r="F12" s="97">
        <v>69</v>
      </c>
      <c r="G12" s="105">
        <f t="shared" si="0"/>
        <v>12.683823529411764</v>
      </c>
    </row>
    <row r="13" spans="1:7" ht="12.75">
      <c r="A13" s="82" t="s">
        <v>388</v>
      </c>
      <c r="B13" s="97">
        <v>20</v>
      </c>
      <c r="C13" s="105">
        <f>(B13/$B$9)*100</f>
        <v>2.107481559536354</v>
      </c>
      <c r="D13" s="65"/>
      <c r="E13" s="78" t="s">
        <v>389</v>
      </c>
      <c r="F13" s="97">
        <v>60</v>
      </c>
      <c r="G13" s="105">
        <f t="shared" si="0"/>
        <v>11.029411764705882</v>
      </c>
    </row>
    <row r="14" spans="1:7" ht="12.75">
      <c r="A14" s="82" t="s">
        <v>390</v>
      </c>
      <c r="B14" s="109">
        <v>4</v>
      </c>
      <c r="C14" s="112" t="s">
        <v>261</v>
      </c>
      <c r="D14" s="65"/>
      <c r="E14" s="78" t="s">
        <v>391</v>
      </c>
      <c r="F14" s="97">
        <v>86</v>
      </c>
      <c r="G14" s="105">
        <f t="shared" si="0"/>
        <v>15.808823529411764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82</v>
      </c>
      <c r="G15" s="105">
        <f t="shared" si="0"/>
        <v>15.073529411764705</v>
      </c>
    </row>
    <row r="16" spans="1:7" ht="12.75">
      <c r="A16" s="82" t="s">
        <v>67</v>
      </c>
      <c r="B16" s="97">
        <v>444</v>
      </c>
      <c r="C16" s="105">
        <f t="shared" si="1"/>
        <v>46.78609062170706</v>
      </c>
      <c r="D16" s="65"/>
      <c r="E16" s="78" t="s">
        <v>68</v>
      </c>
      <c r="F16" s="97">
        <v>58</v>
      </c>
      <c r="G16" s="105">
        <f t="shared" si="0"/>
        <v>10.661764705882353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51</v>
      </c>
      <c r="G17" s="105">
        <f t="shared" si="0"/>
        <v>9.375</v>
      </c>
    </row>
    <row r="18" spans="1:7" ht="12.75">
      <c r="A18" s="77" t="s">
        <v>70</v>
      </c>
      <c r="B18" s="80">
        <v>508</v>
      </c>
      <c r="C18" s="81">
        <f>(B18/$B$18)*100</f>
        <v>100</v>
      </c>
      <c r="D18" s="65"/>
      <c r="E18" s="78" t="s">
        <v>170</v>
      </c>
      <c r="F18" s="97">
        <v>23</v>
      </c>
      <c r="G18" s="105">
        <f t="shared" si="0"/>
        <v>4.227941176470589</v>
      </c>
    </row>
    <row r="19" spans="1:9" ht="12.75">
      <c r="A19" s="82" t="s">
        <v>382</v>
      </c>
      <c r="B19" s="97">
        <v>221</v>
      </c>
      <c r="C19" s="105">
        <f>(B19/$B$18)*100</f>
        <v>43.503937007874015</v>
      </c>
      <c r="D19" s="65"/>
      <c r="E19" s="78" t="s">
        <v>169</v>
      </c>
      <c r="F19" s="98">
        <v>67</v>
      </c>
      <c r="G19" s="105">
        <f t="shared" si="0"/>
        <v>12.316176470588236</v>
      </c>
      <c r="I19" s="118"/>
    </row>
    <row r="20" spans="1:7" ht="12.75">
      <c r="A20" s="82" t="s">
        <v>384</v>
      </c>
      <c r="B20" s="97">
        <v>221</v>
      </c>
      <c r="C20" s="105">
        <f>(B20/$B$18)*100</f>
        <v>43.503937007874015</v>
      </c>
      <c r="D20" s="65"/>
      <c r="E20" s="78" t="s">
        <v>71</v>
      </c>
      <c r="F20" s="97">
        <v>51324</v>
      </c>
      <c r="G20" s="112" t="s">
        <v>261</v>
      </c>
    </row>
    <row r="21" spans="1:7" ht="12.75">
      <c r="A21" s="82" t="s">
        <v>386</v>
      </c>
      <c r="B21" s="97">
        <v>212</v>
      </c>
      <c r="C21" s="105">
        <f>(B21/$B$18)*100</f>
        <v>41.732283464566926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358</v>
      </c>
      <c r="G22" s="105">
        <f>(F22/$F$9)*100</f>
        <v>65.80882352941177</v>
      </c>
    </row>
    <row r="23" spans="1:7" ht="12.75">
      <c r="A23" s="77" t="s">
        <v>73</v>
      </c>
      <c r="B23" s="80">
        <v>43</v>
      </c>
      <c r="C23" s="81">
        <f>(B23/$B$23)*100</f>
        <v>100</v>
      </c>
      <c r="D23" s="65"/>
      <c r="E23" s="78" t="s">
        <v>74</v>
      </c>
      <c r="F23" s="97">
        <v>106173</v>
      </c>
      <c r="G23" s="112" t="s">
        <v>261</v>
      </c>
    </row>
    <row r="24" spans="1:7" ht="12.75">
      <c r="A24" s="82" t="s">
        <v>75</v>
      </c>
      <c r="B24" s="97">
        <v>34</v>
      </c>
      <c r="C24" s="105">
        <f>(B24/$B$23)*100</f>
        <v>79.06976744186046</v>
      </c>
      <c r="D24" s="65"/>
      <c r="E24" s="78" t="s">
        <v>76</v>
      </c>
      <c r="F24" s="97">
        <v>244</v>
      </c>
      <c r="G24" s="105">
        <f>(F24/$F$9)*100</f>
        <v>44.85294117647059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14106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</v>
      </c>
      <c r="G26" s="105">
        <f>(F26/$F$9)*100</f>
        <v>0.7352941176470588</v>
      </c>
    </row>
    <row r="27" spans="1:7" ht="12.75">
      <c r="A27" s="77" t="s">
        <v>85</v>
      </c>
      <c r="B27" s="80">
        <v>476</v>
      </c>
      <c r="C27" s="81">
        <f>(B27/$B$27)*100</f>
        <v>100</v>
      </c>
      <c r="D27" s="65"/>
      <c r="E27" s="78" t="s">
        <v>78</v>
      </c>
      <c r="F27" s="98">
        <v>2400</v>
      </c>
      <c r="G27" s="112" t="s">
        <v>261</v>
      </c>
    </row>
    <row r="28" spans="1:7" ht="12.75">
      <c r="A28" s="82" t="s">
        <v>86</v>
      </c>
      <c r="B28" s="97">
        <v>367</v>
      </c>
      <c r="C28" s="105">
        <f aca="true" t="shared" si="2" ref="C28:C33">(B28/$B$27)*100</f>
        <v>77.10084033613445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51</v>
      </c>
      <c r="C29" s="105">
        <f t="shared" si="2"/>
        <v>10.714285714285714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15</v>
      </c>
      <c r="C30" s="105">
        <f t="shared" si="2"/>
        <v>3.1512605042016806</v>
      </c>
      <c r="D30" s="65"/>
      <c r="E30" s="78" t="s">
        <v>81</v>
      </c>
      <c r="F30" s="97">
        <v>149</v>
      </c>
      <c r="G30" s="105">
        <f>(F30/$F$9)*100</f>
        <v>27.389705882352942</v>
      </c>
    </row>
    <row r="31" spans="1:7" ht="12.75">
      <c r="A31" s="82" t="s">
        <v>115</v>
      </c>
      <c r="B31" s="97">
        <v>10</v>
      </c>
      <c r="C31" s="105">
        <f t="shared" si="2"/>
        <v>2.100840336134454</v>
      </c>
      <c r="D31" s="65"/>
      <c r="E31" s="78" t="s">
        <v>82</v>
      </c>
      <c r="F31" s="97">
        <v>20185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0.42016806722689076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31</v>
      </c>
      <c r="C33" s="105">
        <f t="shared" si="2"/>
        <v>6.512605042016808</v>
      </c>
      <c r="D33" s="65"/>
      <c r="E33" s="79" t="s">
        <v>84</v>
      </c>
      <c r="F33" s="80">
        <v>311</v>
      </c>
      <c r="G33" s="81">
        <f>(F33/$F$33)*100</f>
        <v>100</v>
      </c>
    </row>
    <row r="34" spans="1:7" ht="12.75">
      <c r="A34" s="82" t="s">
        <v>91</v>
      </c>
      <c r="B34" s="109">
        <v>27.6</v>
      </c>
      <c r="C34" s="112" t="s">
        <v>261</v>
      </c>
      <c r="D34" s="65"/>
      <c r="E34" s="78" t="s">
        <v>383</v>
      </c>
      <c r="F34" s="97">
        <v>7</v>
      </c>
      <c r="G34" s="105">
        <f aca="true" t="shared" si="3" ref="G34:G43">(F34/$F$33)*100</f>
        <v>2.2508038585209005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</v>
      </c>
      <c r="G35" s="105">
        <f t="shared" si="3"/>
        <v>0.6430868167202572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21</v>
      </c>
      <c r="G36" s="105">
        <f t="shared" si="3"/>
        <v>6.752411575562702</v>
      </c>
    </row>
    <row r="37" spans="1:7" ht="12.75">
      <c r="A37" s="77" t="s">
        <v>94</v>
      </c>
      <c r="B37" s="80">
        <v>485</v>
      </c>
      <c r="C37" s="81">
        <f>(B37/$B$37)*100</f>
        <v>100</v>
      </c>
      <c r="D37" s="65"/>
      <c r="E37" s="78" t="s">
        <v>389</v>
      </c>
      <c r="F37" s="97">
        <v>21</v>
      </c>
      <c r="G37" s="105">
        <f t="shared" si="3"/>
        <v>6.752411575562702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61</v>
      </c>
      <c r="G38" s="105">
        <f t="shared" si="3"/>
        <v>19.614147909967848</v>
      </c>
    </row>
    <row r="39" spans="1:7" ht="12.75">
      <c r="A39" s="82" t="s">
        <v>97</v>
      </c>
      <c r="B39" s="98">
        <v>247</v>
      </c>
      <c r="C39" s="105">
        <f>(B39/$B$37)*100</f>
        <v>50.92783505154639</v>
      </c>
      <c r="D39" s="65"/>
      <c r="E39" s="78" t="s">
        <v>393</v>
      </c>
      <c r="F39" s="97">
        <v>52</v>
      </c>
      <c r="G39" s="105">
        <f t="shared" si="3"/>
        <v>16.720257234726688</v>
      </c>
    </row>
    <row r="40" spans="1:7" ht="12.75">
      <c r="A40" s="82" t="s">
        <v>98</v>
      </c>
      <c r="B40" s="98">
        <v>87</v>
      </c>
      <c r="C40" s="105">
        <f>(B40/$B$37)*100</f>
        <v>17.938144329896907</v>
      </c>
      <c r="D40" s="65"/>
      <c r="E40" s="78" t="s">
        <v>68</v>
      </c>
      <c r="F40" s="97">
        <v>41</v>
      </c>
      <c r="G40" s="105">
        <f t="shared" si="3"/>
        <v>13.183279742765272</v>
      </c>
    </row>
    <row r="41" spans="1:7" ht="12.75">
      <c r="A41" s="82" t="s">
        <v>100</v>
      </c>
      <c r="B41" s="98">
        <v>113</v>
      </c>
      <c r="C41" s="105">
        <f>(B41/$B$37)*100</f>
        <v>23.298969072164947</v>
      </c>
      <c r="D41" s="65"/>
      <c r="E41" s="78" t="s">
        <v>69</v>
      </c>
      <c r="F41" s="97">
        <v>42</v>
      </c>
      <c r="G41" s="105">
        <f t="shared" si="3"/>
        <v>13.504823151125404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</v>
      </c>
      <c r="G42" s="105">
        <f t="shared" si="3"/>
        <v>6.109324758842444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45</v>
      </c>
      <c r="G43" s="105">
        <f t="shared" si="3"/>
        <v>14.469453376205788</v>
      </c>
    </row>
    <row r="44" spans="1:7" ht="12.75">
      <c r="A44" s="82" t="s">
        <v>291</v>
      </c>
      <c r="B44" s="98">
        <v>18</v>
      </c>
      <c r="C44" s="105">
        <f>(B44/$B$37)*100</f>
        <v>3.711340206185567</v>
      </c>
      <c r="D44" s="65"/>
      <c r="E44" s="78" t="s">
        <v>93</v>
      </c>
      <c r="F44" s="97">
        <v>68194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20</v>
      </c>
      <c r="C46" s="105">
        <f>(B46/$B$37)*100</f>
        <v>4.123711340206185</v>
      </c>
      <c r="D46" s="65"/>
      <c r="E46" s="78" t="s">
        <v>96</v>
      </c>
      <c r="F46" s="97">
        <v>50884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53250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36146</v>
      </c>
      <c r="G49" s="114" t="s">
        <v>261</v>
      </c>
    </row>
    <row r="50" spans="1:7" ht="13.5" thickTop="1">
      <c r="A50" s="82" t="s">
        <v>116</v>
      </c>
      <c r="B50" s="98">
        <v>32</v>
      </c>
      <c r="C50" s="105">
        <f t="shared" si="4"/>
        <v>6.5979381443298974</v>
      </c>
      <c r="D50" s="65"/>
      <c r="E50" s="78"/>
      <c r="F50" s="86"/>
      <c r="G50" s="85"/>
    </row>
    <row r="51" spans="1:7" ht="12.75">
      <c r="A51" s="82" t="s">
        <v>117</v>
      </c>
      <c r="B51" s="98">
        <v>11</v>
      </c>
      <c r="C51" s="105">
        <f t="shared" si="4"/>
        <v>2.268041237113402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</v>
      </c>
      <c r="C52" s="105">
        <f t="shared" si="4"/>
        <v>3.0927835051546393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58</v>
      </c>
      <c r="C53" s="105">
        <f t="shared" si="4"/>
        <v>11.958762886597938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</v>
      </c>
      <c r="C54" s="105">
        <f t="shared" si="4"/>
        <v>1.0309278350515463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</v>
      </c>
      <c r="C55" s="105">
        <f t="shared" si="4"/>
        <v>1.0309278350515463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37</v>
      </c>
      <c r="C57" s="105">
        <f>(B57/$B$37)*100</f>
        <v>7.628865979381444</v>
      </c>
      <c r="D57" s="65"/>
      <c r="E57" s="79" t="s">
        <v>84</v>
      </c>
      <c r="F57" s="80">
        <v>9</v>
      </c>
      <c r="G57" s="105">
        <f>(F57/L57)*100</f>
        <v>2.8938906752411575</v>
      </c>
      <c r="H57" s="79" t="s">
        <v>84</v>
      </c>
      <c r="L57" s="15">
        <v>311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</v>
      </c>
      <c r="G58" s="105">
        <f>(F58/L58)*100</f>
        <v>2.7777777777777777</v>
      </c>
      <c r="H58" s="78" t="s">
        <v>118</v>
      </c>
      <c r="L58" s="15">
        <v>72</v>
      </c>
    </row>
    <row r="59" spans="1:12" ht="12.75">
      <c r="A59" s="82" t="s">
        <v>112</v>
      </c>
      <c r="B59" s="98">
        <v>71</v>
      </c>
      <c r="C59" s="105">
        <f>(B59/$B$37)*100</f>
        <v>14.63917525773196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20</v>
      </c>
    </row>
    <row r="60" spans="1:7" ht="12.75">
      <c r="A60" s="82" t="s">
        <v>113</v>
      </c>
      <c r="B60" s="98">
        <v>97</v>
      </c>
      <c r="C60" s="105">
        <f>(B60/$B$37)*100</f>
        <v>20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107</v>
      </c>
      <c r="C62" s="105">
        <f>(B62/$B$37)*100</f>
        <v>22.061855670103093</v>
      </c>
      <c r="D62" s="65"/>
      <c r="E62" s="79" t="s">
        <v>123</v>
      </c>
      <c r="F62" s="80">
        <v>2</v>
      </c>
      <c r="G62" s="105">
        <f>(F62/L62)*100</f>
        <v>7.4074074074074066</v>
      </c>
      <c r="H62" s="79" t="s">
        <v>394</v>
      </c>
      <c r="L62" s="15">
        <v>27</v>
      </c>
    </row>
    <row r="63" spans="1:12" ht="12.75">
      <c r="A63" s="61" t="s">
        <v>293</v>
      </c>
      <c r="B63" s="98">
        <v>19</v>
      </c>
      <c r="C63" s="105">
        <f>(B63/$B$37)*100</f>
        <v>3.917525773195876</v>
      </c>
      <c r="D63" s="65"/>
      <c r="E63" s="78" t="s">
        <v>118</v>
      </c>
      <c r="F63" s="97">
        <v>2</v>
      </c>
      <c r="G63" s="105">
        <f>(F63/L63)*100</f>
        <v>16.666666666666664</v>
      </c>
      <c r="H63" s="78" t="s">
        <v>118</v>
      </c>
      <c r="L63" s="15">
        <v>12</v>
      </c>
    </row>
    <row r="64" spans="1:12" ht="12.75">
      <c r="A64" s="82" t="s">
        <v>114</v>
      </c>
      <c r="B64" s="98">
        <v>28</v>
      </c>
      <c r="C64" s="105">
        <f>(B64/$B$37)*100</f>
        <v>5.77319587628866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39</v>
      </c>
      <c r="G66" s="105">
        <f aca="true" t="shared" si="5" ref="G66:G71">(F66/L66)*100</f>
        <v>3.700189753320683</v>
      </c>
      <c r="H66" s="79" t="s">
        <v>124</v>
      </c>
      <c r="L66" s="15">
        <v>1054</v>
      </c>
    </row>
    <row r="67" spans="1:12" ht="12.75">
      <c r="A67" s="82" t="s">
        <v>126</v>
      </c>
      <c r="B67" s="97">
        <v>379</v>
      </c>
      <c r="C67" s="105">
        <f>(B67/$B$37)*100</f>
        <v>78.14432989690722</v>
      </c>
      <c r="D67" s="65"/>
      <c r="E67" s="78" t="s">
        <v>262</v>
      </c>
      <c r="F67" s="97">
        <v>36</v>
      </c>
      <c r="G67" s="105">
        <f t="shared" si="5"/>
        <v>3.862660944206009</v>
      </c>
      <c r="H67" s="78" t="s">
        <v>262</v>
      </c>
      <c r="L67" s="15">
        <v>932</v>
      </c>
    </row>
    <row r="68" spans="1:12" ht="12.75">
      <c r="A68" s="82" t="s">
        <v>128</v>
      </c>
      <c r="B68" s="97">
        <v>58</v>
      </c>
      <c r="C68" s="105">
        <f>(B68/$B$37)*100</f>
        <v>11.958762886597938</v>
      </c>
      <c r="D68" s="65"/>
      <c r="E68" s="78" t="s">
        <v>127</v>
      </c>
      <c r="F68" s="97">
        <v>20</v>
      </c>
      <c r="G68" s="105">
        <f t="shared" si="5"/>
        <v>5.540166204986149</v>
      </c>
      <c r="H68" s="78" t="s">
        <v>127</v>
      </c>
      <c r="L68" s="15">
        <v>361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</v>
      </c>
      <c r="G69" s="105">
        <f t="shared" si="5"/>
        <v>2.459016393442623</v>
      </c>
      <c r="H69" s="78" t="s">
        <v>129</v>
      </c>
      <c r="L69" s="15">
        <v>122</v>
      </c>
    </row>
    <row r="70" spans="1:12" ht="12.75">
      <c r="A70" s="82" t="s">
        <v>376</v>
      </c>
      <c r="B70" s="97">
        <v>48</v>
      </c>
      <c r="C70" s="105">
        <f>(B70/$B$37)*100</f>
        <v>9.896907216494846</v>
      </c>
      <c r="D70" s="65"/>
      <c r="E70" s="78" t="s">
        <v>130</v>
      </c>
      <c r="F70" s="97">
        <v>3</v>
      </c>
      <c r="G70" s="105">
        <f t="shared" si="5"/>
        <v>3.5294117647058822</v>
      </c>
      <c r="H70" s="78" t="s">
        <v>130</v>
      </c>
      <c r="L70" s="15">
        <v>85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20</v>
      </c>
      <c r="G71" s="119">
        <f t="shared" si="5"/>
        <v>7.547169811320755</v>
      </c>
      <c r="H71" s="92" t="s">
        <v>131</v>
      </c>
      <c r="L71" s="15">
        <v>265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1574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544</v>
      </c>
      <c r="G9" s="81">
        <f>(F9/$F$9)*100</f>
        <v>100</v>
      </c>
      <c r="I9" s="53"/>
    </row>
    <row r="10" spans="1:7" ht="12.75">
      <c r="A10" s="36" t="s">
        <v>137</v>
      </c>
      <c r="B10" s="97">
        <v>1097</v>
      </c>
      <c r="C10" s="105">
        <f aca="true" t="shared" si="0" ref="C10:C18">(B10/$B$8)*100</f>
        <v>69.69504447268106</v>
      </c>
      <c r="E10" s="32" t="s">
        <v>138</v>
      </c>
      <c r="F10" s="97">
        <v>541</v>
      </c>
      <c r="G10" s="105">
        <f>(F10/$F$9)*100</f>
        <v>99.44852941176471</v>
      </c>
    </row>
    <row r="11" spans="1:7" ht="12.75">
      <c r="A11" s="36" t="s">
        <v>139</v>
      </c>
      <c r="B11" s="97">
        <v>59</v>
      </c>
      <c r="C11" s="105">
        <f t="shared" si="0"/>
        <v>3.748411689961881</v>
      </c>
      <c r="E11" s="32" t="s">
        <v>140</v>
      </c>
      <c r="F11" s="97">
        <v>2</v>
      </c>
      <c r="G11" s="105">
        <f>(F11/$F$9)*100</f>
        <v>0.3676470588235294</v>
      </c>
    </row>
    <row r="12" spans="1:7" ht="12.75">
      <c r="A12" s="36" t="s">
        <v>141</v>
      </c>
      <c r="B12" s="97">
        <v>31</v>
      </c>
      <c r="C12" s="105">
        <f t="shared" si="0"/>
        <v>1.9695044472681067</v>
      </c>
      <c r="E12" s="32" t="s">
        <v>142</v>
      </c>
      <c r="F12" s="97">
        <v>1</v>
      </c>
      <c r="G12" s="105">
        <f>(F12/$F$9)*100</f>
        <v>0.1838235294117647</v>
      </c>
    </row>
    <row r="13" spans="1:7" ht="12.75">
      <c r="A13" s="36" t="s">
        <v>143</v>
      </c>
      <c r="B13" s="97">
        <v>9</v>
      </c>
      <c r="C13" s="105">
        <f t="shared" si="0"/>
        <v>0.5717916137229987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39</v>
      </c>
      <c r="C14" s="105">
        <f t="shared" si="0"/>
        <v>2.4777636594663277</v>
      </c>
      <c r="E14" s="42" t="s">
        <v>145</v>
      </c>
      <c r="F14" s="80">
        <v>398</v>
      </c>
      <c r="G14" s="81">
        <f>(F14/$F$14)*100</f>
        <v>100</v>
      </c>
    </row>
    <row r="15" spans="1:7" ht="12.75">
      <c r="A15" s="36" t="s">
        <v>146</v>
      </c>
      <c r="B15" s="97">
        <v>14</v>
      </c>
      <c r="C15" s="105">
        <f t="shared" si="0"/>
        <v>0.8894536213468869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325</v>
      </c>
      <c r="C16" s="105">
        <f t="shared" si="0"/>
        <v>20.64803049555273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</v>
      </c>
      <c r="G17" s="105">
        <f aca="true" t="shared" si="1" ref="G17:G23">(F17/$F$14)*100</f>
        <v>1.0050251256281406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40</v>
      </c>
      <c r="G18" s="105">
        <f t="shared" si="1"/>
        <v>10.050251256281408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59</v>
      </c>
      <c r="G19" s="105">
        <f t="shared" si="1"/>
        <v>14.824120603015075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130</v>
      </c>
      <c r="G20" s="105">
        <f t="shared" si="1"/>
        <v>32.663316582914575</v>
      </c>
    </row>
    <row r="21" spans="1:7" ht="12.75">
      <c r="A21" s="36" t="s">
        <v>156</v>
      </c>
      <c r="B21" s="98">
        <v>15</v>
      </c>
      <c r="C21" s="105">
        <f aca="true" t="shared" si="2" ref="C21:C28">(B21/$B$8)*100</f>
        <v>0.9529860228716646</v>
      </c>
      <c r="E21" s="1" t="s">
        <v>157</v>
      </c>
      <c r="F21" s="97">
        <v>88</v>
      </c>
      <c r="G21" s="105">
        <f t="shared" si="1"/>
        <v>22.110552763819097</v>
      </c>
    </row>
    <row r="22" spans="1:7" ht="12.75">
      <c r="A22" s="36" t="s">
        <v>158</v>
      </c>
      <c r="B22" s="98">
        <v>66</v>
      </c>
      <c r="C22" s="105">
        <f t="shared" si="2"/>
        <v>4.193138500635324</v>
      </c>
      <c r="E22" s="1" t="s">
        <v>159</v>
      </c>
      <c r="F22" s="97">
        <v>54</v>
      </c>
      <c r="G22" s="105">
        <f t="shared" si="1"/>
        <v>13.5678391959799</v>
      </c>
    </row>
    <row r="23" spans="1:7" ht="12.75">
      <c r="A23" s="36" t="s">
        <v>160</v>
      </c>
      <c r="B23" s="98">
        <v>89</v>
      </c>
      <c r="C23" s="105">
        <f t="shared" si="2"/>
        <v>5.65438373570521</v>
      </c>
      <c r="E23" s="1" t="s">
        <v>161</v>
      </c>
      <c r="F23" s="98">
        <v>23</v>
      </c>
      <c r="G23" s="105">
        <f t="shared" si="1"/>
        <v>5.778894472361809</v>
      </c>
    </row>
    <row r="24" spans="1:7" ht="12.75">
      <c r="A24" s="36" t="s">
        <v>162</v>
      </c>
      <c r="B24" s="97">
        <v>101</v>
      </c>
      <c r="C24" s="105">
        <f t="shared" si="2"/>
        <v>6.416772554002541</v>
      </c>
      <c r="E24" s="1" t="s">
        <v>163</v>
      </c>
      <c r="F24" s="97">
        <v>267300</v>
      </c>
      <c r="G24" s="112" t="s">
        <v>261</v>
      </c>
    </row>
    <row r="25" spans="1:7" ht="12.75">
      <c r="A25" s="36" t="s">
        <v>164</v>
      </c>
      <c r="B25" s="97">
        <v>299</v>
      </c>
      <c r="C25" s="105">
        <f t="shared" si="2"/>
        <v>18.996188055908515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302</v>
      </c>
      <c r="C26" s="105">
        <f t="shared" si="2"/>
        <v>19.186785260482846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572</v>
      </c>
      <c r="C27" s="105">
        <f t="shared" si="2"/>
        <v>36.34053367217281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130</v>
      </c>
      <c r="C28" s="105">
        <f t="shared" si="2"/>
        <v>8.259212198221093</v>
      </c>
      <c r="E28" s="32" t="s">
        <v>176</v>
      </c>
      <c r="F28" s="97">
        <v>191</v>
      </c>
      <c r="G28" s="105">
        <f aca="true" t="shared" si="3" ref="G28:G35">(F28/$F$14)*100</f>
        <v>47.98994974874372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18</v>
      </c>
      <c r="C31" s="105">
        <f aca="true" t="shared" si="4" ref="C31:C39">(B31/$B$8)*100</f>
        <v>1.1435832274459974</v>
      </c>
      <c r="E31" s="32" t="s">
        <v>181</v>
      </c>
      <c r="F31" s="97">
        <v>2</v>
      </c>
      <c r="G31" s="105">
        <f t="shared" si="3"/>
        <v>0.5025125628140703</v>
      </c>
    </row>
    <row r="32" spans="1:7" ht="12.75">
      <c r="A32" s="36" t="s">
        <v>182</v>
      </c>
      <c r="B32" s="97">
        <v>170</v>
      </c>
      <c r="C32" s="105">
        <f t="shared" si="4"/>
        <v>10.800508259212197</v>
      </c>
      <c r="E32" s="32" t="s">
        <v>183</v>
      </c>
      <c r="F32" s="97">
        <v>9</v>
      </c>
      <c r="G32" s="105">
        <f t="shared" si="3"/>
        <v>2.261306532663317</v>
      </c>
    </row>
    <row r="33" spans="1:7" ht="12.75">
      <c r="A33" s="36" t="s">
        <v>184</v>
      </c>
      <c r="B33" s="97">
        <v>65</v>
      </c>
      <c r="C33" s="105">
        <f t="shared" si="4"/>
        <v>4.129606099110546</v>
      </c>
      <c r="E33" s="32" t="s">
        <v>185</v>
      </c>
      <c r="F33" s="97">
        <v>51</v>
      </c>
      <c r="G33" s="105">
        <f t="shared" si="3"/>
        <v>12.814070351758794</v>
      </c>
    </row>
    <row r="34" spans="1:7" ht="12.75">
      <c r="A34" s="36" t="s">
        <v>186</v>
      </c>
      <c r="B34" s="97">
        <v>123</v>
      </c>
      <c r="C34" s="105">
        <f t="shared" si="4"/>
        <v>7.814485387547649</v>
      </c>
      <c r="E34" s="32" t="s">
        <v>187</v>
      </c>
      <c r="F34" s="97">
        <v>48</v>
      </c>
      <c r="G34" s="105">
        <f t="shared" si="3"/>
        <v>12.060301507537687</v>
      </c>
    </row>
    <row r="35" spans="1:7" ht="12.75">
      <c r="A35" s="36" t="s">
        <v>188</v>
      </c>
      <c r="B35" s="97">
        <v>241</v>
      </c>
      <c r="C35" s="105">
        <f t="shared" si="4"/>
        <v>15.31130876747141</v>
      </c>
      <c r="E35" s="32" t="s">
        <v>189</v>
      </c>
      <c r="F35" s="97">
        <v>81</v>
      </c>
      <c r="G35" s="105">
        <f t="shared" si="3"/>
        <v>20.35175879396985</v>
      </c>
    </row>
    <row r="36" spans="1:7" ht="12.75">
      <c r="A36" s="36" t="s">
        <v>190</v>
      </c>
      <c r="B36" s="97">
        <v>318</v>
      </c>
      <c r="C36" s="105">
        <f t="shared" si="4"/>
        <v>20.20330368487929</v>
      </c>
      <c r="E36" s="32" t="s">
        <v>191</v>
      </c>
      <c r="F36" s="97">
        <v>1674</v>
      </c>
      <c r="G36" s="112" t="s">
        <v>261</v>
      </c>
    </row>
    <row r="37" spans="1:7" ht="12.75">
      <c r="A37" s="36" t="s">
        <v>192</v>
      </c>
      <c r="B37" s="97">
        <v>274</v>
      </c>
      <c r="C37" s="105">
        <f t="shared" si="4"/>
        <v>17.407878017789074</v>
      </c>
      <c r="E37" s="32" t="s">
        <v>193</v>
      </c>
      <c r="F37" s="97">
        <v>207</v>
      </c>
      <c r="G37" s="105">
        <f>(F37/$F$14)*100</f>
        <v>52.01005025125628</v>
      </c>
    </row>
    <row r="38" spans="1:7" ht="12.75">
      <c r="A38" s="36" t="s">
        <v>194</v>
      </c>
      <c r="B38" s="97">
        <v>186</v>
      </c>
      <c r="C38" s="105">
        <f t="shared" si="4"/>
        <v>11.81702668360864</v>
      </c>
      <c r="E38" s="32" t="s">
        <v>191</v>
      </c>
      <c r="F38" s="97">
        <v>488</v>
      </c>
      <c r="G38" s="112" t="s">
        <v>261</v>
      </c>
    </row>
    <row r="39" spans="1:7" ht="12.75">
      <c r="A39" s="36" t="s">
        <v>195</v>
      </c>
      <c r="B39" s="97">
        <v>179</v>
      </c>
      <c r="C39" s="105">
        <f t="shared" si="4"/>
        <v>11.372299872935198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544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133</v>
      </c>
      <c r="G43" s="105">
        <f aca="true" t="shared" si="5" ref="G43:G48">(F43/$F$14)*100</f>
        <v>33.41708542713568</v>
      </c>
    </row>
    <row r="44" spans="1:7" ht="12.75">
      <c r="A44" s="36" t="s">
        <v>209</v>
      </c>
      <c r="B44" s="98">
        <v>70</v>
      </c>
      <c r="C44" s="105">
        <f aca="true" t="shared" si="6" ref="C44:C49">(B44/$B$42)*100</f>
        <v>12.867647058823529</v>
      </c>
      <c r="E44" s="32" t="s">
        <v>210</v>
      </c>
      <c r="F44" s="97">
        <v>68</v>
      </c>
      <c r="G44" s="105">
        <f t="shared" si="5"/>
        <v>17.08542713567839</v>
      </c>
    </row>
    <row r="45" spans="1:7" ht="12.75">
      <c r="A45" s="36" t="s">
        <v>211</v>
      </c>
      <c r="B45" s="98">
        <v>119</v>
      </c>
      <c r="C45" s="105">
        <f t="shared" si="6"/>
        <v>21.875</v>
      </c>
      <c r="E45" s="32" t="s">
        <v>212</v>
      </c>
      <c r="F45" s="97">
        <v>32</v>
      </c>
      <c r="G45" s="105">
        <f t="shared" si="5"/>
        <v>8.040201005025125</v>
      </c>
    </row>
    <row r="46" spans="1:7" ht="12.75">
      <c r="A46" s="36" t="s">
        <v>213</v>
      </c>
      <c r="B46" s="98">
        <v>94</v>
      </c>
      <c r="C46" s="105">
        <f t="shared" si="6"/>
        <v>17.27941176470588</v>
      </c>
      <c r="E46" s="32" t="s">
        <v>214</v>
      </c>
      <c r="F46" s="97">
        <v>43</v>
      </c>
      <c r="G46" s="105">
        <f t="shared" si="5"/>
        <v>10.804020100502512</v>
      </c>
    </row>
    <row r="47" spans="1:7" ht="12.75">
      <c r="A47" s="36" t="s">
        <v>215</v>
      </c>
      <c r="B47" s="97">
        <v>96</v>
      </c>
      <c r="C47" s="105">
        <f t="shared" si="6"/>
        <v>17.647058823529413</v>
      </c>
      <c r="E47" s="32" t="s">
        <v>216</v>
      </c>
      <c r="F47" s="97">
        <v>26</v>
      </c>
      <c r="G47" s="105">
        <f t="shared" si="5"/>
        <v>6.532663316582915</v>
      </c>
    </row>
    <row r="48" spans="1:7" ht="12.75">
      <c r="A48" s="36" t="s">
        <v>217</v>
      </c>
      <c r="B48" s="97">
        <v>56</v>
      </c>
      <c r="C48" s="105">
        <f t="shared" si="6"/>
        <v>10.294117647058822</v>
      </c>
      <c r="E48" s="32" t="s">
        <v>218</v>
      </c>
      <c r="F48" s="97">
        <v>96</v>
      </c>
      <c r="G48" s="105">
        <f t="shared" si="5"/>
        <v>24.120603015075375</v>
      </c>
    </row>
    <row r="49" spans="1:7" ht="12.75">
      <c r="A49" s="36" t="s">
        <v>219</v>
      </c>
      <c r="B49" s="97">
        <v>109</v>
      </c>
      <c r="C49" s="105">
        <f t="shared" si="6"/>
        <v>20.036764705882355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82</v>
      </c>
      <c r="G51" s="81">
        <f>(F51/F$51)*100</f>
        <v>100</v>
      </c>
    </row>
    <row r="52" spans="1:7" ht="12.75">
      <c r="A52" s="4" t="s">
        <v>223</v>
      </c>
      <c r="B52" s="97">
        <v>36</v>
      </c>
      <c r="C52" s="105">
        <f>(B52/$B$42)*100</f>
        <v>6.61764705882353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228</v>
      </c>
      <c r="C53" s="105">
        <f>(B53/$B$42)*100</f>
        <v>41.911764705882355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219</v>
      </c>
      <c r="C54" s="105">
        <f>(B54/$B$42)*100</f>
        <v>40.25735294117647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61</v>
      </c>
      <c r="C55" s="105">
        <f>(B55/$B$42)*100</f>
        <v>11.213235294117647</v>
      </c>
      <c r="E55" s="32" t="s">
        <v>230</v>
      </c>
      <c r="F55" s="97">
        <v>4</v>
      </c>
      <c r="G55" s="105">
        <f t="shared" si="7"/>
        <v>4.878048780487805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17</v>
      </c>
      <c r="G56" s="105">
        <f t="shared" si="7"/>
        <v>20.73170731707317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</v>
      </c>
      <c r="G57" s="105">
        <f t="shared" si="7"/>
        <v>32.926829268292686</v>
      </c>
    </row>
    <row r="58" spans="1:7" ht="12.75">
      <c r="A58" s="36" t="s">
        <v>234</v>
      </c>
      <c r="B58" s="97">
        <v>406</v>
      </c>
      <c r="C58" s="105">
        <f aca="true" t="shared" si="8" ref="C58:C66">(B58/$B$42)*100</f>
        <v>74.63235294117648</v>
      </c>
      <c r="E58" s="32" t="s">
        <v>235</v>
      </c>
      <c r="F58" s="97">
        <v>5</v>
      </c>
      <c r="G58" s="105">
        <f t="shared" si="7"/>
        <v>6.097560975609756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12</v>
      </c>
      <c r="G59" s="105">
        <f t="shared" si="7"/>
        <v>14.634146341463413</v>
      </c>
    </row>
    <row r="60" spans="1:7" ht="12.75">
      <c r="A60" s="36" t="s">
        <v>238</v>
      </c>
      <c r="B60" s="97">
        <v>80</v>
      </c>
      <c r="C60" s="105">
        <f t="shared" si="8"/>
        <v>14.705882352941178</v>
      </c>
      <c r="E60" s="32" t="s">
        <v>239</v>
      </c>
      <c r="F60" s="97">
        <v>17</v>
      </c>
      <c r="G60" s="105">
        <f t="shared" si="7"/>
        <v>20.73170731707317</v>
      </c>
    </row>
    <row r="61" spans="1:7" ht="12.75">
      <c r="A61" s="36" t="s">
        <v>240</v>
      </c>
      <c r="B61" s="97">
        <v>58</v>
      </c>
      <c r="C61" s="105">
        <f t="shared" si="8"/>
        <v>10.661764705882353</v>
      </c>
      <c r="E61" s="32" t="s">
        <v>163</v>
      </c>
      <c r="F61" s="97">
        <v>909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</v>
      </c>
      <c r="G65" s="105">
        <f aca="true" t="shared" si="9" ref="G65:G71">(F65/F$51)*100</f>
        <v>7.317073170731707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13</v>
      </c>
      <c r="G66" s="105">
        <f t="shared" si="9"/>
        <v>15.853658536585366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14</v>
      </c>
      <c r="G67" s="105">
        <f t="shared" si="9"/>
        <v>17.073170731707318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</v>
      </c>
      <c r="G68" s="105">
        <f t="shared" si="9"/>
        <v>12.195121951219512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9</v>
      </c>
      <c r="G69" s="105">
        <f t="shared" si="9"/>
        <v>10.975609756097562</v>
      </c>
    </row>
    <row r="70" spans="1:7" ht="12.75">
      <c r="A70" s="36" t="s">
        <v>251</v>
      </c>
      <c r="B70" s="97">
        <v>3</v>
      </c>
      <c r="C70" s="105">
        <f>(B70/$B$42)*100</f>
        <v>0.5514705882352942</v>
      </c>
      <c r="E70" s="32" t="s">
        <v>218</v>
      </c>
      <c r="F70" s="97">
        <v>13</v>
      </c>
      <c r="G70" s="105">
        <f t="shared" si="9"/>
        <v>15.853658536585366</v>
      </c>
    </row>
    <row r="71" spans="1:7" ht="12.75">
      <c r="A71" s="54" t="s">
        <v>252</v>
      </c>
      <c r="B71" s="103">
        <v>3</v>
      </c>
      <c r="C71" s="115">
        <f>(B71/$B$42)*100</f>
        <v>0.5514705882352942</v>
      </c>
      <c r="D71" s="41"/>
      <c r="E71" s="44" t="s">
        <v>220</v>
      </c>
      <c r="F71" s="103">
        <v>17</v>
      </c>
      <c r="G71" s="115">
        <f t="shared" si="9"/>
        <v>20.73170731707317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2002-06-06T11:35:57Z</dcterms:modified>
  <cp:category/>
  <cp:version/>
  <cp:contentType/>
  <cp:contentStatus/>
</cp:coreProperties>
</file>