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180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<sst xmlns="http://schemas.openxmlformats.org/spreadsheetml/2006/main" count="693" uniqueCount="437">
  <si>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</si>
  <si>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</si>
  <si>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</si>
  <si>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</si>
  <si>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</si>
  <si>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</si>
  <si>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</si>
  <si>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</si>
  <si>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</si>
  <si>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</si>
  <si>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</si>
  <si>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</si>
  <si>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</si>
  <si>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</si>
  <si>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</si>
  <si>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</si>
  <si>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</si>
  <si>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</si>
  <si>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</si>
  <si>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</si>
  <si>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</si>
  <si>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</si>
  <si>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</si>
  <si>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</si>
  <si>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</si>
  <si>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</si>
  <si>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</si>
  <si>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</si>
  <si>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</si>
  <si>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</si>
  <si>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</si>
  <si>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</si>
  <si>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</si>
  <si>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</si>
  <si>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</si>
  <si>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</si>
  <si>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</si>
  <si>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</si>
  <si>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</si>
  <si>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</si>
  <si>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</si>
  <si>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</si>
  <si>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</si>
  <si>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</si>
  <si>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</si>
  <si>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</si>
  <si>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</si>
  <si>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</si>
  <si>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</si>
  <si>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</si>
  <si>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</si>
  <si>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</si>
  <si>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</si>
  <si>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</si>
  <si>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</si>
  <si>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</si>
  <si>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</si>
  <si>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</si>
  <si>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</si>
  <si>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</si>
  <si>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</si>
  <si>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</si>
  <si>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</si>
  <si>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</si>
  <si>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</si>
  <si>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</si>
  <si>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</si>
  <si>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</si>
  <si>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</si>
  <si>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</si>
  <si>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</si>
  <si>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</si>
  <si>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</si>
  <si>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</si>
  <si>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</si>
  <si>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</si>
  <si>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</si>
  <si>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</si>
  <si>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</si>
  <si>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</si>
  <si>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</si>
  <si>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</si>
  <si>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</si>
  <si>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</si>
  <si>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</si>
  <si>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</si>
  <si>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</si>
  <si>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</si>
  <si>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</si>
  <si>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</si>
  <si>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</si>
  <si>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</si>
  <si>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</si>
  <si>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</si>
  <si>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</si>
  <si>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</si>
  <si>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</si>
  <si>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</si>
  <si>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</si>
  <si>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</si>
  <si>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</si>
  <si>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</si>
  <si>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</si>
  <si>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</si>
  <si>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</si>
  <si>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</si>
  <si>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</si>
  <si>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</si>
  <si>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</si>
  <si>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</si>
  <si>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</si>
  <si>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</si>
  <si>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</si>
  <si>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</si>
  <si>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</si>
  <si>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</si>
  <si>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</si>
  <si>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</si>
  <si>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</si>
  <si>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</si>
  <si>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</si>
  <si>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</si>
  <si>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</si>
  <si>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</si>
  <si>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</si>
  <si>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</si>
  <si>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</si>
  <si>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</si>
  <si>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</si>
  <si>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</si>
  <si>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</si>
  <si>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</si>
  <si>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</si>
  <si>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</si>
  <si>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</si>
  <si>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</si>
  <si>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</si>
  <si>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</si>
  <si>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</si>
  <si>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</si>
  <si>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</si>
  <si>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</si>
  <si>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</si>
  <si>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</si>
  <si>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</si>
  <si>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</si>
  <si>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</si>
  <si>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</si>
  <si>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</si>
  <si>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</si>
  <si>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</si>
  <si>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</si>
  <si>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</si>
  <si>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</si>
  <si>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</si>
  <si>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</si>
  <si>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</si>
  <si>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</si>
  <si>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</si>
  <si>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</si>
  <si>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</si>
  <si>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</si>
  <si>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</si>
  <si>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</si>
  <si>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</si>
  <si>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</si>
  <si>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</si>
  <si>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</si>
  <si>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</si>
  <si>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</si>
  <si>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</si>
  <si>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</si>
  <si>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</si>
  <si>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</si>
  <si>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</si>
  <si>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</si>
  <si>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</si>
  <si>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</si>
  <si>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</si>
  <si>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</si>
  <si>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</si>
  <si>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</si>
  <si>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</si>
  <si>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</si>
  <si>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</si>
  <si>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</si>
  <si>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</si>
  <si>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</si>
  <si>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</si>
  <si>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</si>
  <si>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</si>
  <si>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</si>
  <si>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</si>
  <si>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</si>
  <si>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</si>
  <si>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</si>
  <si>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</si>
  <si>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</si>
  <si>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</si>
  <si>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</si>
  <si>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</si>
  <si>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</si>
  <si>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</si>
  <si>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</si>
  <si>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</si>
  <si>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</si>
  <si>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</si>
  <si>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</si>
  <si>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</si>
  <si>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</si>
  <si>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</si>
  <si>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</si>
  <si>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</si>
  <si>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</si>
  <si>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</si>
  <si>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</si>
  <si>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</si>
  <si>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</si>
  <si>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</si>
  <si>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</si>
  <si>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</si>
  <si>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</si>
  <si>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</si>
  <si>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</si>
  <si>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</si>
  <si>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</si>
  <si>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</si>
  <si>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</si>
  <si>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</si>
  <si>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</si>
  <si>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</si>
  <si>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</si>
  <si>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</si>
  <si>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</si>
  <si>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</si>
  <si>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</si>
  <si>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</si>
  <si>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</si>
  <si>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</si>
  <si>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</si>
  <si>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</si>
  <si>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</si>
  <si>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</si>
  <si>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</si>
  <si>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</si>
  <si>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</si>
  <si>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</si>
  <si>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</si>
  <si>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</si>
  <si>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</si>
  <si>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</si>
  <si>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</si>
  <si>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</si>
  <si>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</si>
  <si>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</si>
  <si>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</si>
  <si>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</si>
  <si>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</si>
  <si>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</si>
  <si>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</si>
  <si>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</si>
  <si>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</si>
  <si>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</si>
  <si>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</si>
  <si>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</si>
  <si>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</si>
  <si>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</si>
  <si>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</si>
  <si>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</si>
  <si>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</si>
  <si>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</si>
  <si>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</si>
  <si>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</si>
  <si>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</si>
  <si>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</si>
  <si>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</si>
  <si>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</si>
  <si>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</si>
  <si>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</si>
  <si>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</si>
  <si>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</si>
  <si>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</si>
  <si>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</si>
  <si>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</si>
  <si>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</si>
  <si>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</si>
  <si>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</si>
  <si>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</si>
  <si>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</si>
  <si>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</si>
  <si>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</si>
  <si>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</si>
  <si>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</si>
  <si>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</si>
  <si>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</si>
  <si>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</si>
  <si>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</si>
  <si>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</si>
  <si>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</si>
  <si>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</si>
  <si>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</si>
  <si>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</si>
  <si>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</si>
  <si>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</si>
  <si>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</si>
  <si>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</si>
  <si>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</si>
  <si>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</si>
  <si>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</si>
  <si>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</si>
  <si>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</si>
  <si>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</si>
  <si>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</si>
  <si>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</si>
  <si>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</si>
  <si>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</si>
  <si>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</si>
  <si>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</si>
  <si>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</si>
  <si>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</si>
  <si>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</si>
  <si>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</si>
  <si>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</si>
  <si>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</si>
  <si>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</si>
  <si>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</si>
  <si>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</si>
  <si>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</si>
  <si>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</si>
  <si>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</si>
  <si>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</si>
  <si>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</si>
  <si>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</si>
  <si>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</si>
  <si>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</si>
  <si>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</si>
  <si>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</si>
  <si>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</si>
  <si>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</si>
  <si>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</si>
  <si>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</si>
  <si>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</si>
  <si>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</si>
  <si>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</si>
  <si>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</si>
  <si>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</si>
  <si>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</si>
  <si>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</si>
  <si>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</si>
  <si>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</si>
  <si>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</si>
  <si>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</si>
  <si>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</si>
  <si>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</si>
  <si>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</si>
  <si>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</si>
  <si>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</si>
  <si>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</si>
  <si>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</si>
  <si>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</si>
  <si>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</si>
  <si>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</si>
  <si>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</si>
  <si>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</si>
  <si>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</si>
  <si>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</si>
  <si>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</si>
  <si>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</si>
  <si>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</si>
  <si>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</si>
  <si>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</si>
  <si>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</si>
  <si>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</si>
  <si>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</si>
  <si>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</si>
  <si>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</si>
  <si>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</si>
  <si>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</si>
  <si>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</si>
  <si>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</si>
  <si>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</si>
  <si>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</si>
  <si>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</si>
  <si>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</si>
  <si>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</si>
  <si>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</si>
  <si>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</si>
  <si>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</si>
  <si>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</si>
  <si>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</si>
  <si>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</si>
  <si>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</si>
  <si>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</si>
  <si>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</si>
  <si>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</si>
  <si>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</si>
  <si>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Port Republic city, Atlantic County, New Jersey</t>
  </si>
  <si>
    <r>
      <t xml:space="preserve">Table DP-1.  Profile of General Demographic Characteristics for </t>
    </r>
    <r>
      <rPr>
        <b/>
        <sz val="12"/>
        <color indexed="10"/>
        <rFont val="Arial"/>
        <family val="2"/>
      </rPr>
      <t>Port Republic city</t>
    </r>
    <r>
      <rPr>
        <b/>
        <sz val="12"/>
        <rFont val="Arial"/>
        <family val="2"/>
      </rPr>
      <t>, Atlantic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</si>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</sst>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1037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1037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510</v>
      </c>
      <c r="C9" s="150">
        <f>(B9/$B$7)*100</f>
        <v>49.18032786885246</v>
      </c>
      <c r="D9" s="151"/>
      <c r="E9" s="151" t="s">
        <v>403</v>
      </c>
      <c r="F9" s="149">
        <v>11</v>
      </c>
      <c r="G9" s="152">
        <f t="shared" si="0"/>
        <v>1.0607521697203472</v>
      </c>
    </row>
    <row r="10" spans="1:7" ht="12.75">
      <c r="A10" s="148" t="s">
        <v>404</v>
      </c>
      <c r="B10" s="149">
        <v>527</v>
      </c>
      <c r="C10" s="150">
        <f>(B10/$B$7)*100</f>
        <v>50.81967213114754</v>
      </c>
      <c r="D10" s="151"/>
      <c r="E10" s="151" t="s">
        <v>405</v>
      </c>
      <c r="F10" s="149">
        <v>0</v>
      </c>
      <c r="G10" s="152">
        <f t="shared" si="0"/>
        <v>0</v>
      </c>
    </row>
    <row r="11" spans="1:7" ht="12.75">
      <c r="A11" s="148"/>
      <c r="B11" s="149" t="s">
        <v>250</v>
      </c>
      <c r="C11" s="150"/>
      <c r="D11" s="151"/>
      <c r="E11" s="151" t="s">
        <v>406</v>
      </c>
      <c r="F11" s="149">
        <v>7</v>
      </c>
      <c r="G11" s="152">
        <f t="shared" si="0"/>
        <v>0.6750241080038573</v>
      </c>
    </row>
    <row r="12" spans="1:7" ht="12.75">
      <c r="A12" s="148" t="s">
        <v>407</v>
      </c>
      <c r="B12" s="149">
        <v>58</v>
      </c>
      <c r="C12" s="150">
        <f aca="true" t="shared" si="1" ref="C12:C24">B12*100/B$7</f>
        <v>5.593056894889103</v>
      </c>
      <c r="D12" s="151"/>
      <c r="E12" s="151" t="s">
        <v>408</v>
      </c>
      <c r="F12" s="149">
        <v>0</v>
      </c>
      <c r="G12" s="152">
        <f t="shared" si="0"/>
        <v>0</v>
      </c>
    </row>
    <row r="13" spans="1:7" ht="12.75">
      <c r="A13" s="148" t="s">
        <v>409</v>
      </c>
      <c r="B13" s="149">
        <v>63</v>
      </c>
      <c r="C13" s="150">
        <f t="shared" si="1"/>
        <v>6.075216972034715</v>
      </c>
      <c r="D13" s="151"/>
      <c r="E13" s="151" t="s">
        <v>410</v>
      </c>
      <c r="F13" s="149">
        <v>4</v>
      </c>
      <c r="G13" s="152">
        <f t="shared" si="0"/>
        <v>0.3857280617164899</v>
      </c>
    </row>
    <row r="14" spans="1:7" ht="12.75">
      <c r="A14" s="148" t="s">
        <v>411</v>
      </c>
      <c r="B14" s="149">
        <v>84</v>
      </c>
      <c r="C14" s="150">
        <f t="shared" si="1"/>
        <v>8.100289296046288</v>
      </c>
      <c r="D14" s="151"/>
      <c r="E14" s="151" t="s">
        <v>412</v>
      </c>
      <c r="F14" s="149">
        <v>1026</v>
      </c>
      <c r="G14" s="152">
        <f t="shared" si="0"/>
        <v>98.93924783027965</v>
      </c>
    </row>
    <row r="15" spans="1:7" ht="12.75">
      <c r="A15" s="148" t="s">
        <v>413</v>
      </c>
      <c r="B15" s="149">
        <v>73</v>
      </c>
      <c r="C15" s="150">
        <f t="shared" si="1"/>
        <v>7.03953712632594</v>
      </c>
      <c r="D15" s="151"/>
      <c r="E15" s="151" t="s">
        <v>414</v>
      </c>
      <c r="F15" s="149">
        <v>981</v>
      </c>
      <c r="G15" s="152">
        <f t="shared" si="0"/>
        <v>94.59980713596914</v>
      </c>
    </row>
    <row r="16" spans="1:7" ht="12.75">
      <c r="A16" s="148" t="s">
        <v>415</v>
      </c>
      <c r="B16" s="149">
        <v>54</v>
      </c>
      <c r="C16" s="150">
        <f t="shared" si="1"/>
        <v>5.207328833172613</v>
      </c>
      <c r="D16" s="151"/>
      <c r="E16" s="151"/>
      <c r="F16" s="149" t="s">
        <v>250</v>
      </c>
      <c r="G16" s="146"/>
    </row>
    <row r="17" spans="1:7" ht="12.75">
      <c r="A17" s="148" t="s">
        <v>416</v>
      </c>
      <c r="B17" s="149">
        <v>77</v>
      </c>
      <c r="C17" s="150">
        <f t="shared" si="1"/>
        <v>7.42526518804243</v>
      </c>
      <c r="D17" s="151"/>
      <c r="E17" s="143" t="s">
        <v>417</v>
      </c>
      <c r="F17" s="149" t="s">
        <v>250</v>
      </c>
      <c r="G17" s="146"/>
    </row>
    <row r="18" spans="1:7" ht="12.75">
      <c r="A18" s="148" t="s">
        <v>418</v>
      </c>
      <c r="B18" s="149">
        <v>194</v>
      </c>
      <c r="C18" s="150">
        <f t="shared" si="1"/>
        <v>18.70781099324976</v>
      </c>
      <c r="D18" s="151"/>
      <c r="E18" s="143" t="s">
        <v>419</v>
      </c>
      <c r="F18" s="141">
        <v>1037</v>
      </c>
      <c r="G18" s="147">
        <v>100</v>
      </c>
    </row>
    <row r="19" spans="1:7" ht="12.75">
      <c r="A19" s="148" t="s">
        <v>420</v>
      </c>
      <c r="B19" s="149">
        <v>218</v>
      </c>
      <c r="C19" s="150">
        <f t="shared" si="1"/>
        <v>21.022179363548698</v>
      </c>
      <c r="D19" s="151"/>
      <c r="E19" s="151" t="s">
        <v>421</v>
      </c>
      <c r="F19" s="149">
        <v>1031</v>
      </c>
      <c r="G19" s="152">
        <f aca="true" t="shared" si="2" ref="G19:G30">F19*100/F$18</f>
        <v>99.42140790742526</v>
      </c>
    </row>
    <row r="20" spans="1:7" ht="12.75">
      <c r="A20" s="148" t="s">
        <v>422</v>
      </c>
      <c r="B20" s="149">
        <v>51</v>
      </c>
      <c r="C20" s="150">
        <f t="shared" si="1"/>
        <v>4.918032786885246</v>
      </c>
      <c r="D20" s="151"/>
      <c r="E20" s="151" t="s">
        <v>423</v>
      </c>
      <c r="F20" s="149">
        <v>365</v>
      </c>
      <c r="G20" s="152">
        <f t="shared" si="2"/>
        <v>35.1976856316297</v>
      </c>
    </row>
    <row r="21" spans="1:7" ht="12.75">
      <c r="A21" s="148" t="s">
        <v>424</v>
      </c>
      <c r="B21" s="149">
        <v>41</v>
      </c>
      <c r="C21" s="150">
        <f t="shared" si="1"/>
        <v>3.953712632594021</v>
      </c>
      <c r="D21" s="151"/>
      <c r="E21" s="151" t="s">
        <v>425</v>
      </c>
      <c r="F21" s="149">
        <v>237</v>
      </c>
      <c r="G21" s="152">
        <f t="shared" si="2"/>
        <v>22.854387656702023</v>
      </c>
    </row>
    <row r="22" spans="1:7" ht="12.75">
      <c r="A22" s="148" t="s">
        <v>426</v>
      </c>
      <c r="B22" s="149">
        <v>64</v>
      </c>
      <c r="C22" s="150">
        <f t="shared" si="1"/>
        <v>6.171648987463838</v>
      </c>
      <c r="D22" s="151"/>
      <c r="E22" s="151" t="s">
        <v>427</v>
      </c>
      <c r="F22" s="149">
        <v>329</v>
      </c>
      <c r="G22" s="152">
        <f t="shared" si="2"/>
        <v>31.72613307618129</v>
      </c>
    </row>
    <row r="23" spans="1:7" ht="12.75">
      <c r="A23" s="148" t="s">
        <v>428</v>
      </c>
      <c r="B23" s="149">
        <v>43</v>
      </c>
      <c r="C23" s="150">
        <f t="shared" si="1"/>
        <v>4.146576663452266</v>
      </c>
      <c r="D23" s="151"/>
      <c r="E23" s="151" t="s">
        <v>429</v>
      </c>
      <c r="F23" s="149">
        <v>229</v>
      </c>
      <c r="G23" s="152">
        <f t="shared" si="2"/>
        <v>22.082931533269047</v>
      </c>
    </row>
    <row r="24" spans="1:7" ht="12.75">
      <c r="A24" s="148" t="s">
        <v>430</v>
      </c>
      <c r="B24" s="149">
        <v>17</v>
      </c>
      <c r="C24" s="150">
        <f t="shared" si="1"/>
        <v>1.639344262295082</v>
      </c>
      <c r="D24" s="151"/>
      <c r="E24" s="151" t="s">
        <v>431</v>
      </c>
      <c r="F24" s="149">
        <v>61</v>
      </c>
      <c r="G24" s="152">
        <f t="shared" si="2"/>
        <v>5.882352941176471</v>
      </c>
    </row>
    <row r="25" spans="1:7" ht="12.75">
      <c r="A25" s="148"/>
      <c r="B25" s="149" t="s">
        <v>250</v>
      </c>
      <c r="C25" s="153"/>
      <c r="D25" s="151"/>
      <c r="E25" s="151" t="s">
        <v>432</v>
      </c>
      <c r="F25" s="149">
        <v>19</v>
      </c>
      <c r="G25" s="152">
        <f t="shared" si="2"/>
        <v>1.832208293153327</v>
      </c>
    </row>
    <row r="26" spans="1:7" ht="12.75">
      <c r="A26" s="148" t="s">
        <v>433</v>
      </c>
      <c r="B26" s="154">
        <v>41.3</v>
      </c>
      <c r="C26" s="155" t="s">
        <v>261</v>
      </c>
      <c r="D26" s="151"/>
      <c r="E26" s="156" t="s">
        <v>434</v>
      </c>
      <c r="F26" s="149">
        <v>39</v>
      </c>
      <c r="G26" s="152">
        <f t="shared" si="2"/>
        <v>3.760848601735776</v>
      </c>
    </row>
    <row r="27" spans="1:7" ht="12.75">
      <c r="A27" s="148"/>
      <c r="B27" s="149" t="s">
        <v>250</v>
      </c>
      <c r="C27" s="153"/>
      <c r="D27" s="151"/>
      <c r="E27" s="157" t="s">
        <v>435</v>
      </c>
      <c r="F27" s="149">
        <v>23</v>
      </c>
      <c r="G27" s="152">
        <f t="shared" si="2"/>
        <v>2.217936354869817</v>
      </c>
    </row>
    <row r="28" spans="1:7" ht="12.75">
      <c r="A28" s="148" t="s">
        <v>262</v>
      </c>
      <c r="B28" s="149">
        <v>788</v>
      </c>
      <c r="C28" s="150">
        <f aca="true" t="shared" si="3" ref="C28:C35">B28*100/B$7</f>
        <v>75.98842815814851</v>
      </c>
      <c r="D28" s="151"/>
      <c r="E28" s="151" t="s">
        <v>436</v>
      </c>
      <c r="F28" s="149">
        <v>6</v>
      </c>
      <c r="G28" s="152">
        <f t="shared" si="2"/>
        <v>0.5785920925747348</v>
      </c>
    </row>
    <row r="29" spans="1:7" ht="12.75">
      <c r="A29" s="148" t="s">
        <v>0</v>
      </c>
      <c r="B29" s="149">
        <v>380</v>
      </c>
      <c r="C29" s="150">
        <f t="shared" si="3"/>
        <v>36.64416586306654</v>
      </c>
      <c r="D29" s="151"/>
      <c r="E29" s="151" t="s">
        <v>1</v>
      </c>
      <c r="F29" s="149">
        <v>0</v>
      </c>
      <c r="G29" s="152">
        <f t="shared" si="2"/>
        <v>0</v>
      </c>
    </row>
    <row r="30" spans="1:7" ht="12.75">
      <c r="A30" s="148" t="s">
        <v>2</v>
      </c>
      <c r="B30" s="149">
        <v>408</v>
      </c>
      <c r="C30" s="150">
        <f t="shared" si="3"/>
        <v>39.34426229508197</v>
      </c>
      <c r="D30" s="151"/>
      <c r="E30" s="151" t="s">
        <v>3</v>
      </c>
      <c r="F30" s="149">
        <v>6</v>
      </c>
      <c r="G30" s="152">
        <f t="shared" si="2"/>
        <v>0.5785920925747348</v>
      </c>
    </row>
    <row r="31" spans="1:7" ht="12.75">
      <c r="A31" s="148" t="s">
        <v>4</v>
      </c>
      <c r="B31" s="149">
        <v>746</v>
      </c>
      <c r="C31" s="150">
        <f t="shared" si="3"/>
        <v>71.93828351012536</v>
      </c>
      <c r="D31" s="151"/>
      <c r="E31" s="151"/>
      <c r="F31" s="149" t="s">
        <v>250</v>
      </c>
      <c r="G31" s="146"/>
    </row>
    <row r="32" spans="1:7" ht="12.75">
      <c r="A32" s="148" t="s">
        <v>5</v>
      </c>
      <c r="B32" s="149">
        <v>148</v>
      </c>
      <c r="C32" s="150">
        <f t="shared" si="3"/>
        <v>14.271938283510126</v>
      </c>
      <c r="D32" s="151"/>
      <c r="E32" s="143" t="s">
        <v>6</v>
      </c>
      <c r="F32" s="149" t="s">
        <v>250</v>
      </c>
      <c r="G32" s="158"/>
    </row>
    <row r="33" spans="1:7" ht="12.75">
      <c r="A33" s="148" t="s">
        <v>7</v>
      </c>
      <c r="B33" s="149">
        <v>124</v>
      </c>
      <c r="C33" s="150">
        <f t="shared" si="3"/>
        <v>11.957569913211186</v>
      </c>
      <c r="D33" s="151"/>
      <c r="E33" s="143" t="s">
        <v>8</v>
      </c>
      <c r="F33" s="141">
        <v>365</v>
      </c>
      <c r="G33" s="147">
        <v>100</v>
      </c>
    </row>
    <row r="34" spans="1:7" ht="12.75">
      <c r="A34" s="148" t="s">
        <v>0</v>
      </c>
      <c r="B34" s="149">
        <v>50</v>
      </c>
      <c r="C34" s="150">
        <f t="shared" si="3"/>
        <v>4.821600771456123</v>
      </c>
      <c r="D34" s="151"/>
      <c r="E34" s="151" t="s">
        <v>9</v>
      </c>
      <c r="F34" s="149">
        <v>289</v>
      </c>
      <c r="G34" s="152">
        <f aca="true" t="shared" si="4" ref="G34:G42">F34*100/F$33</f>
        <v>79.17808219178082</v>
      </c>
    </row>
    <row r="35" spans="1:7" ht="12.75">
      <c r="A35" s="148" t="s">
        <v>2</v>
      </c>
      <c r="B35" s="149">
        <v>74</v>
      </c>
      <c r="C35" s="150">
        <f t="shared" si="3"/>
        <v>7.135969141755063</v>
      </c>
      <c r="D35" s="151"/>
      <c r="E35" s="151" t="s">
        <v>10</v>
      </c>
      <c r="F35" s="149">
        <v>134</v>
      </c>
      <c r="G35" s="152">
        <f t="shared" si="4"/>
        <v>36.71232876712329</v>
      </c>
    </row>
    <row r="36" spans="1:7" ht="12.75">
      <c r="A36" s="148"/>
      <c r="B36" s="149" t="s">
        <v>250</v>
      </c>
      <c r="C36" s="153"/>
      <c r="D36" s="151"/>
      <c r="E36" s="151" t="s">
        <v>11</v>
      </c>
      <c r="F36" s="149">
        <v>237</v>
      </c>
      <c r="G36" s="152">
        <f t="shared" si="4"/>
        <v>64.93150684931507</v>
      </c>
    </row>
    <row r="37" spans="1:7" ht="12.75">
      <c r="A37" s="159" t="s">
        <v>12</v>
      </c>
      <c r="B37" s="149" t="s">
        <v>250</v>
      </c>
      <c r="C37" s="153"/>
      <c r="D37" s="151"/>
      <c r="E37" s="151" t="s">
        <v>10</v>
      </c>
      <c r="F37" s="149">
        <v>112</v>
      </c>
      <c r="G37" s="152">
        <f t="shared" si="4"/>
        <v>30.684931506849313</v>
      </c>
    </row>
    <row r="38" spans="1:7" ht="12.75">
      <c r="A38" s="160" t="s">
        <v>13</v>
      </c>
      <c r="B38" s="149">
        <v>1020</v>
      </c>
      <c r="C38" s="150">
        <f aca="true" t="shared" si="5" ref="C38:C56">B38*100/B$7</f>
        <v>98.36065573770492</v>
      </c>
      <c r="D38" s="151"/>
      <c r="E38" s="151" t="s">
        <v>14</v>
      </c>
      <c r="F38" s="149">
        <v>37</v>
      </c>
      <c r="G38" s="152">
        <f t="shared" si="4"/>
        <v>10.136986301369863</v>
      </c>
    </row>
    <row r="39" spans="1:7" ht="12.75">
      <c r="A39" s="148" t="s">
        <v>15</v>
      </c>
      <c r="B39" s="149">
        <v>986</v>
      </c>
      <c r="C39" s="150">
        <f t="shared" si="5"/>
        <v>95.08196721311475</v>
      </c>
      <c r="D39" s="151"/>
      <c r="E39" s="151" t="s">
        <v>10</v>
      </c>
      <c r="F39" s="149">
        <v>14</v>
      </c>
      <c r="G39" s="152">
        <f t="shared" si="4"/>
        <v>3.835616438356164</v>
      </c>
    </row>
    <row r="40" spans="1:7" ht="12.75">
      <c r="A40" s="148" t="s">
        <v>16</v>
      </c>
      <c r="B40" s="149">
        <v>17</v>
      </c>
      <c r="C40" s="150">
        <f t="shared" si="5"/>
        <v>1.639344262295082</v>
      </c>
      <c r="D40" s="151"/>
      <c r="E40" s="151" t="s">
        <v>17</v>
      </c>
      <c r="F40" s="149">
        <v>76</v>
      </c>
      <c r="G40" s="152">
        <f t="shared" si="4"/>
        <v>20.82191780821918</v>
      </c>
    </row>
    <row r="41" spans="1:7" ht="12.75">
      <c r="A41" s="148" t="s">
        <v>18</v>
      </c>
      <c r="B41" s="149">
        <v>4</v>
      </c>
      <c r="C41" s="150">
        <f t="shared" si="5"/>
        <v>0.3857280617164899</v>
      </c>
      <c r="D41" s="151"/>
      <c r="E41" s="151" t="s">
        <v>19</v>
      </c>
      <c r="F41" s="149">
        <v>61</v>
      </c>
      <c r="G41" s="152">
        <f t="shared" si="4"/>
        <v>16.71232876712329</v>
      </c>
    </row>
    <row r="42" spans="1:7" ht="12.75">
      <c r="A42" s="148" t="s">
        <v>20</v>
      </c>
      <c r="B42" s="149">
        <v>6</v>
      </c>
      <c r="C42" s="150">
        <f t="shared" si="5"/>
        <v>0.5785920925747348</v>
      </c>
      <c r="D42" s="151"/>
      <c r="E42" s="151" t="s">
        <v>21</v>
      </c>
      <c r="F42" s="149">
        <v>29</v>
      </c>
      <c r="G42" s="152">
        <f t="shared" si="4"/>
        <v>7.945205479452055</v>
      </c>
    </row>
    <row r="43" spans="1:7" ht="12.75">
      <c r="A43" s="148" t="s">
        <v>22</v>
      </c>
      <c r="B43" s="149">
        <v>2</v>
      </c>
      <c r="C43" s="150">
        <f t="shared" si="5"/>
        <v>0.19286403085824494</v>
      </c>
      <c r="D43" s="151"/>
      <c r="E43" s="151"/>
      <c r="F43" s="149" t="s">
        <v>250</v>
      </c>
      <c r="G43" s="146"/>
    </row>
    <row r="44" spans="1:7" ht="12.75">
      <c r="A44" s="148" t="s">
        <v>23</v>
      </c>
      <c r="B44" s="149">
        <v>0</v>
      </c>
      <c r="C44" s="150">
        <f t="shared" si="5"/>
        <v>0</v>
      </c>
      <c r="D44" s="151"/>
      <c r="E44" s="151" t="s">
        <v>24</v>
      </c>
      <c r="F44" s="149">
        <v>146</v>
      </c>
      <c r="G44" s="161">
        <f>F44*100/F33</f>
        <v>40</v>
      </c>
    </row>
    <row r="45" spans="1:7" ht="12.75">
      <c r="A45" s="148" t="s">
        <v>25</v>
      </c>
      <c r="B45" s="149">
        <v>2</v>
      </c>
      <c r="C45" s="150">
        <f t="shared" si="5"/>
        <v>0.19286403085824494</v>
      </c>
      <c r="D45" s="151"/>
      <c r="E45" s="151" t="s">
        <v>26</v>
      </c>
      <c r="F45" s="149">
        <v>92</v>
      </c>
      <c r="G45" s="161">
        <f>F45*100/F33</f>
        <v>25.205479452054796</v>
      </c>
    </row>
    <row r="46" spans="1:7" ht="12.75">
      <c r="A46" s="148" t="s">
        <v>27</v>
      </c>
      <c r="B46" s="149">
        <v>0</v>
      </c>
      <c r="C46" s="150">
        <f t="shared" si="5"/>
        <v>0</v>
      </c>
      <c r="D46" s="151"/>
      <c r="E46" s="151"/>
      <c r="F46" s="149" t="s">
        <v>250</v>
      </c>
      <c r="G46" s="146"/>
    </row>
    <row r="47" spans="1:7" ht="12.75">
      <c r="A47" s="148" t="s">
        <v>28</v>
      </c>
      <c r="B47" s="149">
        <v>0</v>
      </c>
      <c r="C47" s="150">
        <f t="shared" si="5"/>
        <v>0</v>
      </c>
      <c r="D47" s="151"/>
      <c r="E47" s="151" t="s">
        <v>29</v>
      </c>
      <c r="F47" s="162">
        <v>2.82</v>
      </c>
      <c r="G47" s="163" t="s">
        <v>261</v>
      </c>
    </row>
    <row r="48" spans="1:7" ht="12.75">
      <c r="A48" s="148" t="s">
        <v>30</v>
      </c>
      <c r="B48" s="149">
        <v>0</v>
      </c>
      <c r="C48" s="150">
        <f t="shared" si="5"/>
        <v>0</v>
      </c>
      <c r="D48" s="151"/>
      <c r="E48" s="151" t="s">
        <v>31</v>
      </c>
      <c r="F48" s="162">
        <v>3.17</v>
      </c>
      <c r="G48" s="163" t="s">
        <v>261</v>
      </c>
    </row>
    <row r="49" spans="1:7" ht="14.25">
      <c r="A49" s="148" t="s">
        <v>32</v>
      </c>
      <c r="B49" s="149">
        <v>2</v>
      </c>
      <c r="C49" s="150">
        <f t="shared" si="5"/>
        <v>0.19286403085824494</v>
      </c>
      <c r="D49" s="151"/>
      <c r="E49" s="151"/>
      <c r="F49" s="149" t="s">
        <v>250</v>
      </c>
      <c r="G49" s="146"/>
    </row>
    <row r="50" spans="1:7" ht="12.75">
      <c r="A50" s="148" t="s">
        <v>33</v>
      </c>
      <c r="B50" s="149">
        <v>0</v>
      </c>
      <c r="C50" s="150">
        <f t="shared" si="5"/>
        <v>0</v>
      </c>
      <c r="D50" s="151"/>
      <c r="E50" s="143" t="s">
        <v>34</v>
      </c>
      <c r="F50" s="149" t="s">
        <v>250</v>
      </c>
      <c r="G50" s="158"/>
    </row>
    <row r="51" spans="1:7" ht="12.75">
      <c r="A51" s="148" t="s">
        <v>35</v>
      </c>
      <c r="B51" s="149">
        <v>0</v>
      </c>
      <c r="C51" s="150">
        <f t="shared" si="5"/>
        <v>0</v>
      </c>
      <c r="D51" s="151"/>
      <c r="E51" s="143" t="s">
        <v>36</v>
      </c>
      <c r="F51" s="141">
        <v>389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365</v>
      </c>
      <c r="G52" s="152">
        <f>F52*100/F$51</f>
        <v>93.83033419023137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24</v>
      </c>
      <c r="G53" s="152">
        <f>F53*100/F$51</f>
        <v>6.169665809768637</v>
      </c>
    </row>
    <row r="54" spans="1:7" ht="14.25">
      <c r="A54" s="148" t="s">
        <v>41</v>
      </c>
      <c r="B54" s="149">
        <v>0</v>
      </c>
      <c r="C54" s="150">
        <f t="shared" si="5"/>
        <v>0</v>
      </c>
      <c r="D54" s="151"/>
      <c r="E54" s="151" t="s">
        <v>42</v>
      </c>
      <c r="F54" s="149">
        <v>3</v>
      </c>
      <c r="G54" s="152">
        <f>F54*100/F$51</f>
        <v>0.7712082262210797</v>
      </c>
    </row>
    <row r="55" spans="1:7" ht="12.75">
      <c r="A55" s="148" t="s">
        <v>43</v>
      </c>
      <c r="B55" s="149">
        <v>7</v>
      </c>
      <c r="C55" s="150">
        <f t="shared" si="5"/>
        <v>0.6750241080038573</v>
      </c>
      <c r="D55" s="151"/>
      <c r="E55" s="151"/>
      <c r="F55" s="149" t="s">
        <v>250</v>
      </c>
      <c r="G55" s="146"/>
    </row>
    <row r="56" spans="1:7" ht="12.75">
      <c r="A56" s="148" t="s">
        <v>44</v>
      </c>
      <c r="B56" s="149">
        <v>17</v>
      </c>
      <c r="C56" s="150">
        <f t="shared" si="5"/>
        <v>1.639344262295082</v>
      </c>
      <c r="D56" s="151"/>
      <c r="E56" s="151" t="s">
        <v>45</v>
      </c>
      <c r="F56" s="154">
        <v>0.3</v>
      </c>
      <c r="G56" s="163" t="s">
        <v>261</v>
      </c>
    </row>
    <row r="57" spans="1:7" ht="12.75">
      <c r="A57" s="148"/>
      <c r="B57" s="149" t="s">
        <v>250</v>
      </c>
      <c r="C57" s="164"/>
      <c r="D57" s="151"/>
      <c r="E57" s="151" t="s">
        <v>46</v>
      </c>
      <c r="F57" s="154">
        <v>12.2</v>
      </c>
      <c r="G57" s="163" t="s">
        <v>261</v>
      </c>
    </row>
    <row r="58" spans="1:7" ht="12.75">
      <c r="A58" s="165" t="s">
        <v>47</v>
      </c>
      <c r="B58" s="149" t="s">
        <v>250</v>
      </c>
      <c r="C58" s="164"/>
      <c r="D58" s="151"/>
      <c r="E58" s="151"/>
      <c r="F58" s="149" t="s">
        <v>250</v>
      </c>
      <c r="G58" s="146"/>
    </row>
    <row r="59" spans="1:7" ht="14.25">
      <c r="A59" s="166" t="s">
        <v>48</v>
      </c>
      <c r="B59" s="149" t="s">
        <v>250</v>
      </c>
      <c r="C59" s="164"/>
      <c r="D59" s="151"/>
      <c r="E59" s="143" t="s">
        <v>49</v>
      </c>
      <c r="F59" s="149"/>
      <c r="G59" s="158"/>
    </row>
    <row r="60" spans="1:7" ht="12.75">
      <c r="A60" s="148" t="s">
        <v>50</v>
      </c>
      <c r="B60" s="149">
        <v>1003</v>
      </c>
      <c r="C60" s="164">
        <f>B60*100/B7</f>
        <v>96.72131147540983</v>
      </c>
      <c r="D60" s="151"/>
      <c r="E60" s="143" t="s">
        <v>51</v>
      </c>
      <c r="F60" s="141">
        <v>365</v>
      </c>
      <c r="G60" s="147">
        <v>100</v>
      </c>
    </row>
    <row r="61" spans="1:7" ht="12.75">
      <c r="A61" s="148" t="s">
        <v>52</v>
      </c>
      <c r="B61" s="149">
        <v>23</v>
      </c>
      <c r="C61" s="164">
        <f>B61*100/B7</f>
        <v>2.217936354869817</v>
      </c>
      <c r="D61" s="151"/>
      <c r="E61" s="151" t="s">
        <v>53</v>
      </c>
      <c r="F61" s="149">
        <v>329</v>
      </c>
      <c r="G61" s="152">
        <f>F61*100/F$60</f>
        <v>90.13698630136986</v>
      </c>
    </row>
    <row r="62" spans="1:7" ht="12.75">
      <c r="A62" s="148" t="s">
        <v>54</v>
      </c>
      <c r="B62" s="149">
        <v>12</v>
      </c>
      <c r="C62" s="164">
        <f>B62*100/B7</f>
        <v>1.1571841851494695</v>
      </c>
      <c r="D62" s="151"/>
      <c r="E62" s="151" t="s">
        <v>55</v>
      </c>
      <c r="F62" s="149">
        <v>36</v>
      </c>
      <c r="G62" s="152">
        <f>F62*100/F$60</f>
        <v>9.863013698630137</v>
      </c>
    </row>
    <row r="63" spans="1:7" ht="12.75">
      <c r="A63" s="148" t="s">
        <v>56</v>
      </c>
      <c r="B63" s="149">
        <v>9</v>
      </c>
      <c r="C63" s="164">
        <f>B63*100/B7</f>
        <v>0.8678881388621023</v>
      </c>
      <c r="D63" s="151"/>
      <c r="E63" s="151"/>
      <c r="F63" s="149" t="s">
        <v>250</v>
      </c>
      <c r="G63" s="146"/>
    </row>
    <row r="64" spans="1:7" ht="12.75">
      <c r="A64" s="148" t="s">
        <v>57</v>
      </c>
      <c r="B64" s="149">
        <v>0</v>
      </c>
      <c r="C64" s="164">
        <f>B64*100/B7</f>
        <v>0</v>
      </c>
      <c r="D64" s="151"/>
      <c r="E64" s="151" t="s">
        <v>58</v>
      </c>
      <c r="F64" s="162">
        <v>2.87</v>
      </c>
      <c r="G64" s="163" t="s">
        <v>261</v>
      </c>
    </row>
    <row r="65" spans="1:7" ht="13.5" thickBot="1">
      <c r="A65" s="167" t="s">
        <v>59</v>
      </c>
      <c r="B65" s="168">
        <v>9</v>
      </c>
      <c r="C65" s="169">
        <f>B65*100/B7</f>
        <v>0.8678881388621023</v>
      </c>
      <c r="D65" s="170"/>
      <c r="E65" s="170" t="s">
        <v>60</v>
      </c>
      <c r="F65" s="171">
        <v>2.39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1032</v>
      </c>
      <c r="G9" s="33">
        <f>(F9/$F$9)*100</f>
        <v>100</v>
      </c>
    </row>
    <row r="10" spans="1:7" ht="12.75">
      <c r="A10" s="29" t="s">
        <v>269</v>
      </c>
      <c r="B10" s="93">
        <v>242</v>
      </c>
      <c r="C10" s="33">
        <f aca="true" t="shared" si="0" ref="C10:C15">(B10/$B$10)*100</f>
        <v>100</v>
      </c>
      <c r="E10" s="34" t="s">
        <v>270</v>
      </c>
      <c r="F10" s="97">
        <v>985</v>
      </c>
      <c r="G10" s="84">
        <f aca="true" t="shared" si="1" ref="G10:G16">(F10/$F$9)*100</f>
        <v>95.44573643410853</v>
      </c>
    </row>
    <row r="11" spans="1:7" ht="12.75">
      <c r="A11" s="36" t="s">
        <v>271</v>
      </c>
      <c r="B11" s="98">
        <v>8</v>
      </c>
      <c r="C11" s="35">
        <f t="shared" si="0"/>
        <v>3.3057851239669422</v>
      </c>
      <c r="E11" s="34" t="s">
        <v>272</v>
      </c>
      <c r="F11" s="97">
        <v>975</v>
      </c>
      <c r="G11" s="84">
        <f t="shared" si="1"/>
        <v>94.47674418604652</v>
      </c>
    </row>
    <row r="12" spans="1:7" ht="12.75">
      <c r="A12" s="36" t="s">
        <v>273</v>
      </c>
      <c r="B12" s="98">
        <v>6</v>
      </c>
      <c r="C12" s="35">
        <f t="shared" si="0"/>
        <v>2.479338842975207</v>
      </c>
      <c r="E12" s="34" t="s">
        <v>274</v>
      </c>
      <c r="F12" s="97">
        <v>708</v>
      </c>
      <c r="G12" s="84">
        <f t="shared" si="1"/>
        <v>68.6046511627907</v>
      </c>
    </row>
    <row r="13" spans="1:7" ht="12.75">
      <c r="A13" s="36" t="s">
        <v>275</v>
      </c>
      <c r="B13" s="98">
        <v>109</v>
      </c>
      <c r="C13" s="35">
        <f t="shared" si="0"/>
        <v>45.04132231404959</v>
      </c>
      <c r="E13" s="34" t="s">
        <v>276</v>
      </c>
      <c r="F13" s="97">
        <v>267</v>
      </c>
      <c r="G13" s="84">
        <f t="shared" si="1"/>
        <v>25.872093023255815</v>
      </c>
    </row>
    <row r="14" spans="1:7" ht="12.75">
      <c r="A14" s="36" t="s">
        <v>277</v>
      </c>
      <c r="B14" s="98">
        <v>77</v>
      </c>
      <c r="C14" s="35">
        <f t="shared" si="0"/>
        <v>31.818181818181817</v>
      </c>
      <c r="E14" s="34" t="s">
        <v>166</v>
      </c>
      <c r="F14" s="97">
        <v>10</v>
      </c>
      <c r="G14" s="84">
        <f t="shared" si="1"/>
        <v>0.9689922480620154</v>
      </c>
    </row>
    <row r="15" spans="1:7" ht="12.75">
      <c r="A15" s="36" t="s">
        <v>324</v>
      </c>
      <c r="B15" s="97">
        <v>42</v>
      </c>
      <c r="C15" s="35">
        <f t="shared" si="0"/>
        <v>17.355371900826448</v>
      </c>
      <c r="E15" s="34" t="s">
        <v>278</v>
      </c>
      <c r="F15" s="97">
        <v>47</v>
      </c>
      <c r="G15" s="84">
        <f t="shared" si="1"/>
        <v>4.554263565891473</v>
      </c>
    </row>
    <row r="16" spans="1:7" ht="12.75">
      <c r="A16" s="36"/>
      <c r="B16" s="93" t="s">
        <v>250</v>
      </c>
      <c r="C16" s="10"/>
      <c r="E16" s="34" t="s">
        <v>279</v>
      </c>
      <c r="F16" s="98">
        <v>8</v>
      </c>
      <c r="G16" s="84">
        <f t="shared" si="1"/>
        <v>0.7751937984496124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32</v>
      </c>
      <c r="G17" s="84">
        <f>(F17/$F$9)*100</f>
        <v>3.10077519379845</v>
      </c>
    </row>
    <row r="18" spans="1:7" ht="12.75">
      <c r="A18" s="29" t="s">
        <v>282</v>
      </c>
      <c r="B18" s="93">
        <v>707</v>
      </c>
      <c r="C18" s="33">
        <f>(B18/$B$18)*100</f>
        <v>100</v>
      </c>
      <c r="E18" s="34" t="s">
        <v>283</v>
      </c>
      <c r="F18" s="97">
        <v>15</v>
      </c>
      <c r="G18" s="84">
        <f>(F18/$F$9)*100</f>
        <v>1.4534883720930232</v>
      </c>
    </row>
    <row r="19" spans="1:7" ht="12.75">
      <c r="A19" s="36" t="s">
        <v>284</v>
      </c>
      <c r="B19" s="97">
        <v>24</v>
      </c>
      <c r="C19" s="84">
        <f aca="true" t="shared" si="2" ref="C19:C25">(B19/$B$18)*100</f>
        <v>3.3946251768033946</v>
      </c>
      <c r="E19" s="34"/>
      <c r="F19" s="97" t="s">
        <v>250</v>
      </c>
      <c r="G19" s="84"/>
    </row>
    <row r="20" spans="1:7" ht="12.75">
      <c r="A20" s="36" t="s">
        <v>285</v>
      </c>
      <c r="B20" s="97">
        <v>43</v>
      </c>
      <c r="C20" s="84">
        <f t="shared" si="2"/>
        <v>6.082036775106082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251</v>
      </c>
      <c r="C21" s="84">
        <f t="shared" si="2"/>
        <v>35.5021216407355</v>
      </c>
      <c r="E21" s="38" t="s">
        <v>167</v>
      </c>
      <c r="F21" s="80">
        <v>47</v>
      </c>
      <c r="G21" s="33">
        <f>(F21/$F$21)*100</f>
        <v>100</v>
      </c>
    </row>
    <row r="22" spans="1:7" ht="12.75">
      <c r="A22" s="36" t="s">
        <v>302</v>
      </c>
      <c r="B22" s="97">
        <v>127</v>
      </c>
      <c r="C22" s="84">
        <f t="shared" si="2"/>
        <v>17.963224893917964</v>
      </c>
      <c r="E22" s="34" t="s">
        <v>303</v>
      </c>
      <c r="F22" s="97">
        <v>26</v>
      </c>
      <c r="G22" s="84">
        <f aca="true" t="shared" si="3" ref="G22:G27">(F22/$F$21)*100</f>
        <v>55.319148936170215</v>
      </c>
    </row>
    <row r="23" spans="1:7" ht="12.75">
      <c r="A23" s="36" t="s">
        <v>304</v>
      </c>
      <c r="B23" s="97">
        <v>66</v>
      </c>
      <c r="C23" s="84">
        <f t="shared" si="2"/>
        <v>9.335219236209335</v>
      </c>
      <c r="E23" s="34" t="s">
        <v>305</v>
      </c>
      <c r="F23" s="97">
        <v>10</v>
      </c>
      <c r="G23" s="84">
        <f t="shared" si="3"/>
        <v>21.27659574468085</v>
      </c>
    </row>
    <row r="24" spans="1:7" ht="12.75">
      <c r="A24" s="36" t="s">
        <v>306</v>
      </c>
      <c r="B24" s="97">
        <v>143</v>
      </c>
      <c r="C24" s="84">
        <f t="shared" si="2"/>
        <v>20.226308345120223</v>
      </c>
      <c r="E24" s="34" t="s">
        <v>307</v>
      </c>
      <c r="F24" s="97">
        <v>5</v>
      </c>
      <c r="G24" s="84">
        <f t="shared" si="3"/>
        <v>10.638297872340425</v>
      </c>
    </row>
    <row r="25" spans="1:7" ht="12.75">
      <c r="A25" s="36" t="s">
        <v>308</v>
      </c>
      <c r="B25" s="97">
        <v>53</v>
      </c>
      <c r="C25" s="84">
        <f t="shared" si="2"/>
        <v>7.4964639321074955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0</v>
      </c>
      <c r="G26" s="84">
        <f t="shared" si="3"/>
        <v>0</v>
      </c>
    </row>
    <row r="27" spans="1:7" ht="12.75">
      <c r="A27" s="36" t="s">
        <v>311</v>
      </c>
      <c r="B27" s="108">
        <v>90.5</v>
      </c>
      <c r="C27" s="37" t="s">
        <v>261</v>
      </c>
      <c r="E27" s="34" t="s">
        <v>312</v>
      </c>
      <c r="F27" s="97">
        <v>6</v>
      </c>
      <c r="G27" s="84">
        <f t="shared" si="3"/>
        <v>12.76595744680851</v>
      </c>
    </row>
    <row r="28" spans="1:7" ht="12.75">
      <c r="A28" s="36" t="s">
        <v>313</v>
      </c>
      <c r="B28" s="108">
        <v>27.7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979</v>
      </c>
      <c r="G30" s="33">
        <f>(F30/$F$30)*100</f>
        <v>100</v>
      </c>
      <c r="J30" s="39"/>
    </row>
    <row r="31" spans="1:10" ht="12.75">
      <c r="A31" s="95" t="s">
        <v>296</v>
      </c>
      <c r="B31" s="93">
        <v>859</v>
      </c>
      <c r="C31" s="33">
        <f>(B31/$B$31)*100</f>
        <v>100</v>
      </c>
      <c r="E31" s="34" t="s">
        <v>317</v>
      </c>
      <c r="F31" s="97">
        <v>930</v>
      </c>
      <c r="G31" s="101">
        <f>(F31/$F$30)*100</f>
        <v>94.99489274770173</v>
      </c>
      <c r="J31" s="39"/>
    </row>
    <row r="32" spans="1:10" ht="12.75">
      <c r="A32" s="36" t="s">
        <v>318</v>
      </c>
      <c r="B32" s="97">
        <v>198</v>
      </c>
      <c r="C32" s="10">
        <f>(B32/$B$31)*100</f>
        <v>23.050058207217695</v>
      </c>
      <c r="E32" s="34" t="s">
        <v>319</v>
      </c>
      <c r="F32" s="97">
        <v>49</v>
      </c>
      <c r="G32" s="101">
        <f aca="true" t="shared" si="4" ref="G32:G39">(F32/$F$30)*100</f>
        <v>5.005107252298264</v>
      </c>
      <c r="J32" s="39"/>
    </row>
    <row r="33" spans="1:10" ht="12.75">
      <c r="A33" s="36" t="s">
        <v>320</v>
      </c>
      <c r="B33" s="97">
        <v>489</v>
      </c>
      <c r="C33" s="10">
        <f aca="true" t="shared" si="5" ref="C33:C38">(B33/$B$31)*100</f>
        <v>56.92665890570431</v>
      </c>
      <c r="E33" s="34" t="s">
        <v>321</v>
      </c>
      <c r="F33" s="97">
        <v>7</v>
      </c>
      <c r="G33" s="101">
        <f t="shared" si="4"/>
        <v>0.7150153217568949</v>
      </c>
      <c r="J33" s="39"/>
    </row>
    <row r="34" spans="1:7" ht="12.75">
      <c r="A34" s="36" t="s">
        <v>322</v>
      </c>
      <c r="B34" s="97">
        <v>18</v>
      </c>
      <c r="C34" s="10">
        <f t="shared" si="5"/>
        <v>2.0954598370197903</v>
      </c>
      <c r="E34" s="34" t="s">
        <v>323</v>
      </c>
      <c r="F34" s="97">
        <v>8</v>
      </c>
      <c r="G34" s="101">
        <f t="shared" si="4"/>
        <v>0.8171603677221655</v>
      </c>
    </row>
    <row r="35" spans="1:7" ht="12.75">
      <c r="A35" s="36" t="s">
        <v>325</v>
      </c>
      <c r="B35" s="97">
        <v>50</v>
      </c>
      <c r="C35" s="10">
        <f t="shared" si="5"/>
        <v>5.820721769499418</v>
      </c>
      <c r="E35" s="34" t="s">
        <v>321</v>
      </c>
      <c r="F35" s="97">
        <v>0</v>
      </c>
      <c r="G35" s="101">
        <f t="shared" si="4"/>
        <v>0</v>
      </c>
    </row>
    <row r="36" spans="1:7" ht="12.75">
      <c r="A36" s="36" t="s">
        <v>297</v>
      </c>
      <c r="B36" s="97">
        <v>36</v>
      </c>
      <c r="C36" s="10">
        <f t="shared" si="5"/>
        <v>4.190919674039581</v>
      </c>
      <c r="E36" s="34" t="s">
        <v>327</v>
      </c>
      <c r="F36" s="97">
        <v>36</v>
      </c>
      <c r="G36" s="101">
        <f t="shared" si="4"/>
        <v>3.6772216547497445</v>
      </c>
    </row>
    <row r="37" spans="1:7" ht="12.75">
      <c r="A37" s="36" t="s">
        <v>326</v>
      </c>
      <c r="B37" s="97">
        <v>104</v>
      </c>
      <c r="C37" s="10">
        <f t="shared" si="5"/>
        <v>12.107101280558789</v>
      </c>
      <c r="E37" s="34" t="s">
        <v>321</v>
      </c>
      <c r="F37" s="97">
        <v>7</v>
      </c>
      <c r="G37" s="101">
        <f t="shared" si="4"/>
        <v>0.7150153217568949</v>
      </c>
    </row>
    <row r="38" spans="1:7" ht="12.75">
      <c r="A38" s="36" t="s">
        <v>297</v>
      </c>
      <c r="B38" s="97">
        <v>40</v>
      </c>
      <c r="C38" s="10">
        <f t="shared" si="5"/>
        <v>4.656577415599535</v>
      </c>
      <c r="E38" s="34" t="s">
        <v>259</v>
      </c>
      <c r="F38" s="97">
        <v>0</v>
      </c>
      <c r="G38" s="101">
        <f t="shared" si="4"/>
        <v>0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48</v>
      </c>
      <c r="C42" s="33">
        <f>(B42/$B$42)*100</f>
        <v>100</v>
      </c>
      <c r="E42" s="31" t="s">
        <v>268</v>
      </c>
      <c r="F42" s="80">
        <v>1032</v>
      </c>
      <c r="G42" s="99">
        <f>(F42/$F$42)*100</f>
        <v>100</v>
      </c>
      <c r="I42" s="39"/>
    </row>
    <row r="43" spans="1:7" ht="12.75">
      <c r="A43" s="36" t="s">
        <v>301</v>
      </c>
      <c r="B43" s="98">
        <v>7</v>
      </c>
      <c r="C43" s="102">
        <f>(B43/$B$42)*100</f>
        <v>14.583333333333334</v>
      </c>
      <c r="E43" s="60" t="s">
        <v>168</v>
      </c>
      <c r="F43" s="106">
        <v>1341</v>
      </c>
      <c r="G43" s="107">
        <f aca="true" t="shared" si="6" ref="G43:G71">(F43/$F$42)*100</f>
        <v>129.9418604651163</v>
      </c>
    </row>
    <row r="44" spans="1:7" ht="12.75">
      <c r="A44" s="36"/>
      <c r="B44" s="93" t="s">
        <v>250</v>
      </c>
      <c r="C44" s="10"/>
      <c r="E44" s="1" t="s">
        <v>329</v>
      </c>
      <c r="F44" s="97">
        <v>7</v>
      </c>
      <c r="G44" s="101">
        <f t="shared" si="6"/>
        <v>0.6782945736434108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5</v>
      </c>
      <c r="G45" s="101">
        <f t="shared" si="6"/>
        <v>0.4844961240310077</v>
      </c>
    </row>
    <row r="46" spans="1:7" ht="12.75">
      <c r="A46" s="29" t="s">
        <v>331</v>
      </c>
      <c r="B46" s="93">
        <v>801</v>
      </c>
      <c r="C46" s="33">
        <f>(B46/$B$46)*100</f>
        <v>100</v>
      </c>
      <c r="E46" s="1" t="s">
        <v>332</v>
      </c>
      <c r="F46" s="97">
        <v>6</v>
      </c>
      <c r="G46" s="101">
        <f t="shared" si="6"/>
        <v>0.5813953488372093</v>
      </c>
    </row>
    <row r="47" spans="1:7" ht="12.75">
      <c r="A47" s="36" t="s">
        <v>333</v>
      </c>
      <c r="B47" s="97">
        <v>134</v>
      </c>
      <c r="C47" s="10">
        <f>(B47/$B$46)*100</f>
        <v>16.729088639201</v>
      </c>
      <c r="E47" s="1" t="s">
        <v>334</v>
      </c>
      <c r="F47" s="97">
        <v>20</v>
      </c>
      <c r="G47" s="101">
        <f t="shared" si="6"/>
        <v>1.937984496124031</v>
      </c>
    </row>
    <row r="48" spans="1:7" ht="12.75">
      <c r="A48" s="36"/>
      <c r="B48" s="93" t="s">
        <v>250</v>
      </c>
      <c r="C48" s="10"/>
      <c r="E48" s="1" t="s">
        <v>335</v>
      </c>
      <c r="F48" s="97">
        <v>246</v>
      </c>
      <c r="G48" s="101">
        <f t="shared" si="6"/>
        <v>23.837209302325583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39</v>
      </c>
      <c r="G49" s="101">
        <f t="shared" si="6"/>
        <v>3.77906976744186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9</v>
      </c>
      <c r="G50" s="101">
        <f t="shared" si="6"/>
        <v>0.872093023255814</v>
      </c>
    </row>
    <row r="51" spans="1:7" ht="12.75">
      <c r="A51" s="5" t="s">
        <v>338</v>
      </c>
      <c r="B51" s="93">
        <v>235</v>
      </c>
      <c r="C51" s="33">
        <f>(B51/$B$51)*100</f>
        <v>100</v>
      </c>
      <c r="E51" s="1" t="s">
        <v>339</v>
      </c>
      <c r="F51" s="97">
        <v>305</v>
      </c>
      <c r="G51" s="101">
        <f t="shared" si="6"/>
        <v>29.554263565891475</v>
      </c>
    </row>
    <row r="52" spans="1:7" ht="12.75">
      <c r="A52" s="4" t="s">
        <v>340</v>
      </c>
      <c r="B52" s="98">
        <v>14</v>
      </c>
      <c r="C52" s="10">
        <f>(B52/$B$51)*100</f>
        <v>5.957446808510639</v>
      </c>
      <c r="E52" s="1" t="s">
        <v>341</v>
      </c>
      <c r="F52" s="97">
        <v>11</v>
      </c>
      <c r="G52" s="101">
        <f t="shared" si="6"/>
        <v>1.065891472868217</v>
      </c>
    </row>
    <row r="53" spans="1:7" ht="12.75">
      <c r="A53" s="4"/>
      <c r="B53" s="93" t="s">
        <v>250</v>
      </c>
      <c r="C53" s="10"/>
      <c r="E53" s="1" t="s">
        <v>342</v>
      </c>
      <c r="F53" s="97">
        <v>8</v>
      </c>
      <c r="G53" s="101">
        <f t="shared" si="6"/>
        <v>0.7751937984496124</v>
      </c>
    </row>
    <row r="54" spans="1:7" ht="14.25">
      <c r="A54" s="5" t="s">
        <v>343</v>
      </c>
      <c r="B54" s="93">
        <v>638</v>
      </c>
      <c r="C54" s="33">
        <f>(B54/$B$54)*100</f>
        <v>100</v>
      </c>
      <c r="E54" s="1" t="s">
        <v>201</v>
      </c>
      <c r="F54" s="97">
        <v>244</v>
      </c>
      <c r="G54" s="101">
        <f t="shared" si="6"/>
        <v>23.643410852713178</v>
      </c>
    </row>
    <row r="55" spans="1:7" ht="12.75">
      <c r="A55" s="4" t="s">
        <v>340</v>
      </c>
      <c r="B55" s="98">
        <v>78</v>
      </c>
      <c r="C55" s="10">
        <f>(B55/$B$54)*100</f>
        <v>12.225705329153605</v>
      </c>
      <c r="E55" s="1" t="s">
        <v>344</v>
      </c>
      <c r="F55" s="97">
        <v>159</v>
      </c>
      <c r="G55" s="101">
        <f t="shared" si="6"/>
        <v>15.406976744186046</v>
      </c>
    </row>
    <row r="56" spans="1:7" ht="12.75">
      <c r="A56" s="4" t="s">
        <v>345</v>
      </c>
      <c r="B56" s="120">
        <v>64.1</v>
      </c>
      <c r="C56" s="37" t="s">
        <v>261</v>
      </c>
      <c r="E56" s="1" t="s">
        <v>346</v>
      </c>
      <c r="F56" s="97">
        <v>0</v>
      </c>
      <c r="G56" s="101">
        <f t="shared" si="6"/>
        <v>0</v>
      </c>
    </row>
    <row r="57" spans="1:7" ht="12.75">
      <c r="A57" s="4" t="s">
        <v>347</v>
      </c>
      <c r="B57" s="98">
        <v>560</v>
      </c>
      <c r="C57" s="10">
        <f>(B57/$B$54)*100</f>
        <v>87.7742946708464</v>
      </c>
      <c r="E57" s="1" t="s">
        <v>348</v>
      </c>
      <c r="F57" s="97">
        <v>22</v>
      </c>
      <c r="G57" s="101">
        <f t="shared" si="6"/>
        <v>2.131782945736434</v>
      </c>
    </row>
    <row r="58" spans="1:7" ht="12.75">
      <c r="A58" s="4" t="s">
        <v>345</v>
      </c>
      <c r="B58" s="120">
        <v>80.2</v>
      </c>
      <c r="C58" s="37" t="s">
        <v>261</v>
      </c>
      <c r="E58" s="1" t="s">
        <v>349</v>
      </c>
      <c r="F58" s="97">
        <v>52</v>
      </c>
      <c r="G58" s="101">
        <f t="shared" si="6"/>
        <v>5.038759689922481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106</v>
      </c>
      <c r="C60" s="33">
        <f>(B60/$B$60)*100</f>
        <v>100</v>
      </c>
      <c r="E60" s="1" t="s">
        <v>352</v>
      </c>
      <c r="F60" s="97">
        <v>16</v>
      </c>
      <c r="G60" s="101">
        <f t="shared" si="6"/>
        <v>1.550387596899225</v>
      </c>
    </row>
    <row r="61" spans="1:7" ht="12.75">
      <c r="A61" s="4" t="s">
        <v>340</v>
      </c>
      <c r="B61" s="97">
        <v>50</v>
      </c>
      <c r="C61" s="10">
        <f>(B61/$B$60)*100</f>
        <v>47.16981132075472</v>
      </c>
      <c r="E61" s="1" t="s">
        <v>353</v>
      </c>
      <c r="F61" s="97">
        <v>15</v>
      </c>
      <c r="G61" s="101">
        <f t="shared" si="6"/>
        <v>1.4534883720930232</v>
      </c>
    </row>
    <row r="62" spans="1:7" ht="12.75">
      <c r="A62" s="4"/>
      <c r="B62" s="93" t="s">
        <v>250</v>
      </c>
      <c r="C62" s="10"/>
      <c r="E62" s="1" t="s">
        <v>354</v>
      </c>
      <c r="F62" s="97">
        <v>20</v>
      </c>
      <c r="G62" s="101">
        <f t="shared" si="6"/>
        <v>1.937984496124031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0</v>
      </c>
      <c r="G63" s="101">
        <f t="shared" si="6"/>
        <v>0</v>
      </c>
    </row>
    <row r="64" spans="1:7" ht="12.75">
      <c r="A64" s="29" t="s">
        <v>357</v>
      </c>
      <c r="B64" s="93">
        <v>979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712</v>
      </c>
      <c r="C65" s="10">
        <f>(B65/$B$64)*100</f>
        <v>72.72727272727273</v>
      </c>
      <c r="E65" s="1" t="s">
        <v>359</v>
      </c>
      <c r="F65" s="97">
        <v>32</v>
      </c>
      <c r="G65" s="101">
        <f t="shared" si="6"/>
        <v>3.10077519379845</v>
      </c>
    </row>
    <row r="66" spans="1:7" ht="12.75">
      <c r="A66" s="4" t="s">
        <v>257</v>
      </c>
      <c r="B66" s="97">
        <v>259</v>
      </c>
      <c r="C66" s="10">
        <f aca="true" t="shared" si="7" ref="C66:C71">(B66/$B$64)*100</f>
        <v>26.455566905005107</v>
      </c>
      <c r="E66" s="1" t="s">
        <v>360</v>
      </c>
      <c r="F66" s="97">
        <v>2</v>
      </c>
      <c r="G66" s="101">
        <f t="shared" si="6"/>
        <v>0.1937984496124031</v>
      </c>
    </row>
    <row r="67" spans="1:7" ht="12.75">
      <c r="A67" s="4" t="s">
        <v>361</v>
      </c>
      <c r="B67" s="97">
        <v>160</v>
      </c>
      <c r="C67" s="10">
        <f t="shared" si="7"/>
        <v>16.343207354443308</v>
      </c>
      <c r="E67" s="1" t="s">
        <v>362</v>
      </c>
      <c r="F67" s="97">
        <v>2</v>
      </c>
      <c r="G67" s="101">
        <f t="shared" si="6"/>
        <v>0.1937984496124031</v>
      </c>
    </row>
    <row r="68" spans="1:7" ht="12.75">
      <c r="A68" s="4" t="s">
        <v>363</v>
      </c>
      <c r="B68" s="97">
        <v>99</v>
      </c>
      <c r="C68" s="10">
        <f t="shared" si="7"/>
        <v>10.112359550561797</v>
      </c>
      <c r="E68" s="1" t="s">
        <v>364</v>
      </c>
      <c r="F68" s="97">
        <v>51</v>
      </c>
      <c r="G68" s="101">
        <f t="shared" si="6"/>
        <v>4.941860465116279</v>
      </c>
    </row>
    <row r="69" spans="1:7" ht="12.75">
      <c r="A69" s="4" t="s">
        <v>365</v>
      </c>
      <c r="B69" s="97">
        <v>42</v>
      </c>
      <c r="C69" s="10">
        <f t="shared" si="7"/>
        <v>4.290091930541369</v>
      </c>
      <c r="E69" s="1" t="s">
        <v>366</v>
      </c>
      <c r="F69" s="97">
        <v>7</v>
      </c>
      <c r="G69" s="101">
        <f t="shared" si="6"/>
        <v>0.6782945736434108</v>
      </c>
    </row>
    <row r="70" spans="1:7" ht="12.75">
      <c r="A70" s="4" t="s">
        <v>367</v>
      </c>
      <c r="B70" s="97">
        <v>57</v>
      </c>
      <c r="C70" s="10">
        <f t="shared" si="7"/>
        <v>5.822267620020429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8</v>
      </c>
      <c r="C71" s="40">
        <f t="shared" si="7"/>
        <v>0.8171603677221655</v>
      </c>
      <c r="D71" s="41"/>
      <c r="E71" s="9" t="s">
        <v>369</v>
      </c>
      <c r="F71" s="103">
        <v>63</v>
      </c>
      <c r="G71" s="104">
        <f t="shared" si="6"/>
        <v>6.104651162790697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849</v>
      </c>
      <c r="C9" s="81">
        <f>(B9/$B$9)*100</f>
        <v>100</v>
      </c>
      <c r="D9" s="65"/>
      <c r="E9" s="79" t="s">
        <v>381</v>
      </c>
      <c r="F9" s="80">
        <v>356</v>
      </c>
      <c r="G9" s="81">
        <f>(F9/$F$9)*100</f>
        <v>100</v>
      </c>
    </row>
    <row r="10" spans="1:7" ht="12.75">
      <c r="A10" s="82" t="s">
        <v>382</v>
      </c>
      <c r="B10" s="97">
        <v>578</v>
      </c>
      <c r="C10" s="105">
        <f>(B10/$B$9)*100</f>
        <v>68.08009422850412</v>
      </c>
      <c r="D10" s="65"/>
      <c r="E10" s="78" t="s">
        <v>383</v>
      </c>
      <c r="F10" s="97">
        <v>11</v>
      </c>
      <c r="G10" s="105">
        <f aca="true" t="shared" si="0" ref="G10:G19">(F10/$F$9)*100</f>
        <v>3.089887640449438</v>
      </c>
    </row>
    <row r="11" spans="1:7" ht="12.75">
      <c r="A11" s="82" t="s">
        <v>384</v>
      </c>
      <c r="B11" s="97">
        <v>578</v>
      </c>
      <c r="C11" s="105">
        <f aca="true" t="shared" si="1" ref="C11:C16">(B11/$B$9)*100</f>
        <v>68.08009422850412</v>
      </c>
      <c r="D11" s="65"/>
      <c r="E11" s="78" t="s">
        <v>385</v>
      </c>
      <c r="F11" s="97">
        <v>13</v>
      </c>
      <c r="G11" s="105">
        <f t="shared" si="0"/>
        <v>3.651685393258427</v>
      </c>
    </row>
    <row r="12" spans="1:7" ht="12.75">
      <c r="A12" s="82" t="s">
        <v>386</v>
      </c>
      <c r="B12" s="97">
        <v>554</v>
      </c>
      <c r="C12" s="105">
        <f>(B12/$B$9)*100</f>
        <v>65.2532391048292</v>
      </c>
      <c r="D12" s="65"/>
      <c r="E12" s="78" t="s">
        <v>387</v>
      </c>
      <c r="F12" s="97">
        <v>31</v>
      </c>
      <c r="G12" s="105">
        <f t="shared" si="0"/>
        <v>8.707865168539326</v>
      </c>
    </row>
    <row r="13" spans="1:7" ht="12.75">
      <c r="A13" s="82" t="s">
        <v>388</v>
      </c>
      <c r="B13" s="97">
        <v>24</v>
      </c>
      <c r="C13" s="105">
        <f>(B13/$B$9)*100</f>
        <v>2.8268551236749118</v>
      </c>
      <c r="D13" s="65"/>
      <c r="E13" s="78" t="s">
        <v>389</v>
      </c>
      <c r="F13" s="97">
        <v>17</v>
      </c>
      <c r="G13" s="105">
        <f t="shared" si="0"/>
        <v>4.775280898876404</v>
      </c>
    </row>
    <row r="14" spans="1:7" ht="12.75">
      <c r="A14" s="82" t="s">
        <v>390</v>
      </c>
      <c r="B14" s="109">
        <v>4.2</v>
      </c>
      <c r="C14" s="112" t="s">
        <v>261</v>
      </c>
      <c r="D14" s="65"/>
      <c r="E14" s="78" t="s">
        <v>391</v>
      </c>
      <c r="F14" s="97">
        <v>49</v>
      </c>
      <c r="G14" s="105">
        <f t="shared" si="0"/>
        <v>13.764044943820226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92</v>
      </c>
      <c r="G15" s="105">
        <f t="shared" si="0"/>
        <v>25.842696629213485</v>
      </c>
    </row>
    <row r="16" spans="1:7" ht="12.75">
      <c r="A16" s="82" t="s">
        <v>67</v>
      </c>
      <c r="B16" s="97">
        <v>271</v>
      </c>
      <c r="C16" s="105">
        <f t="shared" si="1"/>
        <v>31.919905771495877</v>
      </c>
      <c r="D16" s="65"/>
      <c r="E16" s="78" t="s">
        <v>68</v>
      </c>
      <c r="F16" s="97">
        <v>67</v>
      </c>
      <c r="G16" s="105">
        <f t="shared" si="0"/>
        <v>18.820224719101123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53</v>
      </c>
      <c r="G17" s="105">
        <f t="shared" si="0"/>
        <v>14.887640449438203</v>
      </c>
    </row>
    <row r="18" spans="1:7" ht="12.75">
      <c r="A18" s="77" t="s">
        <v>70</v>
      </c>
      <c r="B18" s="80">
        <v>439</v>
      </c>
      <c r="C18" s="81">
        <f>(B18/$B$18)*100</f>
        <v>100</v>
      </c>
      <c r="D18" s="65"/>
      <c r="E18" s="78" t="s">
        <v>170</v>
      </c>
      <c r="F18" s="97">
        <v>17</v>
      </c>
      <c r="G18" s="105">
        <f t="shared" si="0"/>
        <v>4.775280898876404</v>
      </c>
    </row>
    <row r="19" spans="1:9" ht="12.75">
      <c r="A19" s="82" t="s">
        <v>382</v>
      </c>
      <c r="B19" s="97">
        <v>272</v>
      </c>
      <c r="C19" s="105">
        <f>(B19/$B$18)*100</f>
        <v>61.958997722095674</v>
      </c>
      <c r="D19" s="65"/>
      <c r="E19" s="78" t="s">
        <v>169</v>
      </c>
      <c r="F19" s="98">
        <v>6</v>
      </c>
      <c r="G19" s="105">
        <f t="shared" si="0"/>
        <v>1.6853932584269662</v>
      </c>
      <c r="I19" s="118"/>
    </row>
    <row r="20" spans="1:7" ht="12.75">
      <c r="A20" s="82" t="s">
        <v>384</v>
      </c>
      <c r="B20" s="97">
        <v>272</v>
      </c>
      <c r="C20" s="105">
        <f>(B20/$B$18)*100</f>
        <v>61.958997722095674</v>
      </c>
      <c r="D20" s="65"/>
      <c r="E20" s="78" t="s">
        <v>71</v>
      </c>
      <c r="F20" s="97">
        <v>65833</v>
      </c>
      <c r="G20" s="112" t="s">
        <v>261</v>
      </c>
    </row>
    <row r="21" spans="1:7" ht="12.75">
      <c r="A21" s="82" t="s">
        <v>386</v>
      </c>
      <c r="B21" s="97">
        <v>261</v>
      </c>
      <c r="C21" s="105">
        <f>(B21/$B$18)*100</f>
        <v>59.453302961275625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308</v>
      </c>
      <c r="G22" s="105">
        <f>(F22/$F$9)*100</f>
        <v>86.51685393258427</v>
      </c>
    </row>
    <row r="23" spans="1:7" ht="12.75">
      <c r="A23" s="77" t="s">
        <v>73</v>
      </c>
      <c r="B23" s="80">
        <v>59</v>
      </c>
      <c r="C23" s="81">
        <f>(B23/$B$23)*100</f>
        <v>100</v>
      </c>
      <c r="D23" s="65"/>
      <c r="E23" s="78" t="s">
        <v>74</v>
      </c>
      <c r="F23" s="97">
        <v>70581</v>
      </c>
      <c r="G23" s="112" t="s">
        <v>261</v>
      </c>
    </row>
    <row r="24" spans="1:7" ht="12.75">
      <c r="A24" s="82" t="s">
        <v>75</v>
      </c>
      <c r="B24" s="97">
        <v>34</v>
      </c>
      <c r="C24" s="105">
        <f>(B24/$B$23)*100</f>
        <v>57.6271186440678</v>
      </c>
      <c r="D24" s="65"/>
      <c r="E24" s="78" t="s">
        <v>76</v>
      </c>
      <c r="F24" s="97">
        <v>85</v>
      </c>
      <c r="G24" s="105">
        <f>(F24/$F$9)*100</f>
        <v>23.876404494382022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11177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3</v>
      </c>
      <c r="G26" s="105">
        <f>(F26/$F$9)*100</f>
        <v>0.8426966292134831</v>
      </c>
    </row>
    <row r="27" spans="1:7" ht="12.75">
      <c r="A27" s="77" t="s">
        <v>85</v>
      </c>
      <c r="B27" s="80">
        <v>551</v>
      </c>
      <c r="C27" s="81">
        <f>(B27/$B$27)*100</f>
        <v>100</v>
      </c>
      <c r="D27" s="65"/>
      <c r="E27" s="78" t="s">
        <v>78</v>
      </c>
      <c r="F27" s="98">
        <v>3900</v>
      </c>
      <c r="G27" s="112" t="s">
        <v>261</v>
      </c>
    </row>
    <row r="28" spans="1:7" ht="12.75">
      <c r="A28" s="82" t="s">
        <v>86</v>
      </c>
      <c r="B28" s="97">
        <v>455</v>
      </c>
      <c r="C28" s="105">
        <f aca="true" t="shared" si="2" ref="C28:C33">(B28/$B$27)*100</f>
        <v>82.57713248638838</v>
      </c>
      <c r="D28" s="65"/>
      <c r="E28" s="78" t="s">
        <v>79</v>
      </c>
      <c r="F28" s="97">
        <v>3</v>
      </c>
      <c r="G28" s="105">
        <f>(F28/$F$9)*100</f>
        <v>0.8426966292134831</v>
      </c>
    </row>
    <row r="29" spans="1:7" ht="12.75">
      <c r="A29" s="82" t="s">
        <v>87</v>
      </c>
      <c r="B29" s="97">
        <v>57</v>
      </c>
      <c r="C29" s="105">
        <f t="shared" si="2"/>
        <v>10.344827586206897</v>
      </c>
      <c r="D29" s="65"/>
      <c r="E29" s="78" t="s">
        <v>80</v>
      </c>
      <c r="F29" s="97">
        <v>3400</v>
      </c>
      <c r="G29" s="112" t="s">
        <v>261</v>
      </c>
    </row>
    <row r="30" spans="1:7" ht="12.75">
      <c r="A30" s="82" t="s">
        <v>88</v>
      </c>
      <c r="B30" s="97">
        <v>2</v>
      </c>
      <c r="C30" s="105">
        <f t="shared" si="2"/>
        <v>0.3629764065335753</v>
      </c>
      <c r="D30" s="65"/>
      <c r="E30" s="78" t="s">
        <v>81</v>
      </c>
      <c r="F30" s="97">
        <v>62</v>
      </c>
      <c r="G30" s="105">
        <f>(F30/$F$9)*100</f>
        <v>17.415730337078653</v>
      </c>
    </row>
    <row r="31" spans="1:7" ht="12.75">
      <c r="A31" s="82" t="s">
        <v>115</v>
      </c>
      <c r="B31" s="97">
        <v>10</v>
      </c>
      <c r="C31" s="105">
        <f t="shared" si="2"/>
        <v>1.8148820326678767</v>
      </c>
      <c r="D31" s="65"/>
      <c r="E31" s="78" t="s">
        <v>82</v>
      </c>
      <c r="F31" s="97">
        <v>18440</v>
      </c>
      <c r="G31" s="112" t="s">
        <v>261</v>
      </c>
    </row>
    <row r="32" spans="1:7" ht="12.75">
      <c r="A32" s="82" t="s">
        <v>89</v>
      </c>
      <c r="B32" s="97">
        <v>0</v>
      </c>
      <c r="C32" s="105">
        <f t="shared" si="2"/>
        <v>0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27</v>
      </c>
      <c r="C33" s="105">
        <f t="shared" si="2"/>
        <v>4.900181488203267</v>
      </c>
      <c r="D33" s="65"/>
      <c r="E33" s="79" t="s">
        <v>84</v>
      </c>
      <c r="F33" s="80">
        <v>280</v>
      </c>
      <c r="G33" s="81">
        <f>(F33/$F$33)*100</f>
        <v>100</v>
      </c>
    </row>
    <row r="34" spans="1:7" ht="12.75">
      <c r="A34" s="82" t="s">
        <v>91</v>
      </c>
      <c r="B34" s="109">
        <v>22.7</v>
      </c>
      <c r="C34" s="112" t="s">
        <v>261</v>
      </c>
      <c r="D34" s="65"/>
      <c r="E34" s="78" t="s">
        <v>383</v>
      </c>
      <c r="F34" s="97">
        <v>4</v>
      </c>
      <c r="G34" s="105">
        <f aca="true" t="shared" si="3" ref="G34:G43">(F34/$F$33)*100</f>
        <v>1.4285714285714286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9</v>
      </c>
      <c r="G35" s="105">
        <f t="shared" si="3"/>
        <v>3.214285714285714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15</v>
      </c>
      <c r="G36" s="105">
        <f t="shared" si="3"/>
        <v>5.357142857142857</v>
      </c>
    </row>
    <row r="37" spans="1:7" ht="12.75">
      <c r="A37" s="77" t="s">
        <v>94</v>
      </c>
      <c r="B37" s="80">
        <v>554</v>
      </c>
      <c r="C37" s="81">
        <f>(B37/$B$37)*100</f>
        <v>100</v>
      </c>
      <c r="D37" s="65"/>
      <c r="E37" s="78" t="s">
        <v>389</v>
      </c>
      <c r="F37" s="97">
        <v>9</v>
      </c>
      <c r="G37" s="105">
        <f t="shared" si="3"/>
        <v>3.214285714285714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39</v>
      </c>
      <c r="G38" s="105">
        <f t="shared" si="3"/>
        <v>13.928571428571429</v>
      </c>
    </row>
    <row r="39" spans="1:7" ht="12.75">
      <c r="A39" s="82" t="s">
        <v>97</v>
      </c>
      <c r="B39" s="98">
        <v>161</v>
      </c>
      <c r="C39" s="105">
        <f>(B39/$B$37)*100</f>
        <v>29.061371841155236</v>
      </c>
      <c r="D39" s="65"/>
      <c r="E39" s="78" t="s">
        <v>393</v>
      </c>
      <c r="F39" s="97">
        <v>84</v>
      </c>
      <c r="G39" s="105">
        <f t="shared" si="3"/>
        <v>30</v>
      </c>
    </row>
    <row r="40" spans="1:7" ht="12.75">
      <c r="A40" s="82" t="s">
        <v>98</v>
      </c>
      <c r="B40" s="98">
        <v>89</v>
      </c>
      <c r="C40" s="105">
        <f>(B40/$B$37)*100</f>
        <v>16.064981949458485</v>
      </c>
      <c r="D40" s="65"/>
      <c r="E40" s="78" t="s">
        <v>68</v>
      </c>
      <c r="F40" s="97">
        <v>55</v>
      </c>
      <c r="G40" s="105">
        <f t="shared" si="3"/>
        <v>19.642857142857142</v>
      </c>
    </row>
    <row r="41" spans="1:7" ht="12.75">
      <c r="A41" s="82" t="s">
        <v>100</v>
      </c>
      <c r="B41" s="98">
        <v>153</v>
      </c>
      <c r="C41" s="105">
        <f>(B41/$B$37)*100</f>
        <v>27.617328519855594</v>
      </c>
      <c r="D41" s="65"/>
      <c r="E41" s="78" t="s">
        <v>69</v>
      </c>
      <c r="F41" s="97">
        <v>42</v>
      </c>
      <c r="G41" s="105">
        <f t="shared" si="3"/>
        <v>15</v>
      </c>
    </row>
    <row r="42" spans="1:7" ht="12.75">
      <c r="A42" s="82" t="s">
        <v>260</v>
      </c>
      <c r="B42" s="98">
        <v>7</v>
      </c>
      <c r="C42" s="105">
        <f>(B42/$B$37)*100</f>
        <v>1.263537906137184</v>
      </c>
      <c r="D42" s="65"/>
      <c r="E42" s="78" t="s">
        <v>170</v>
      </c>
      <c r="F42" s="97">
        <v>17</v>
      </c>
      <c r="G42" s="105">
        <f t="shared" si="3"/>
        <v>6.071428571428571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6</v>
      </c>
      <c r="G43" s="105">
        <f t="shared" si="3"/>
        <v>2.142857142857143</v>
      </c>
    </row>
    <row r="44" spans="1:7" ht="12.75">
      <c r="A44" s="82" t="s">
        <v>291</v>
      </c>
      <c r="B44" s="98">
        <v>79</v>
      </c>
      <c r="C44" s="105">
        <f>(B44/$B$37)*100</f>
        <v>14.259927797833935</v>
      </c>
      <c r="D44" s="65"/>
      <c r="E44" s="78" t="s">
        <v>93</v>
      </c>
      <c r="F44" s="97">
        <v>70714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65</v>
      </c>
      <c r="C46" s="105">
        <f>(B46/$B$37)*100</f>
        <v>11.732851985559567</v>
      </c>
      <c r="D46" s="65"/>
      <c r="E46" s="78" t="s">
        <v>96</v>
      </c>
      <c r="F46" s="97">
        <v>24369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42833</v>
      </c>
      <c r="G48" s="112" t="s">
        <v>261</v>
      </c>
    </row>
    <row r="49" spans="1:7" ht="13.5" thickBot="1">
      <c r="A49" s="82" t="s">
        <v>292</v>
      </c>
      <c r="B49" s="98">
        <v>4</v>
      </c>
      <c r="C49" s="105">
        <f aca="true" t="shared" si="4" ref="C49:C55">(B49/$B$37)*100</f>
        <v>0.7220216606498195</v>
      </c>
      <c r="D49" s="87"/>
      <c r="E49" s="88" t="s">
        <v>102</v>
      </c>
      <c r="F49" s="113">
        <v>34375</v>
      </c>
      <c r="G49" s="114" t="s">
        <v>261</v>
      </c>
    </row>
    <row r="50" spans="1:7" ht="13.5" thickTop="1">
      <c r="A50" s="82" t="s">
        <v>116</v>
      </c>
      <c r="B50" s="98">
        <v>49</v>
      </c>
      <c r="C50" s="105">
        <f t="shared" si="4"/>
        <v>8.844765342960288</v>
      </c>
      <c r="D50" s="65"/>
      <c r="E50" s="78"/>
      <c r="F50" s="86"/>
      <c r="G50" s="85"/>
    </row>
    <row r="51" spans="1:7" ht="12.75">
      <c r="A51" s="82" t="s">
        <v>117</v>
      </c>
      <c r="B51" s="98">
        <v>34</v>
      </c>
      <c r="C51" s="105">
        <f t="shared" si="4"/>
        <v>6.137184115523466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13</v>
      </c>
      <c r="C52" s="105">
        <f t="shared" si="4"/>
        <v>2.3465703971119134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96</v>
      </c>
      <c r="C53" s="105">
        <f t="shared" si="4"/>
        <v>17.328519855595665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43</v>
      </c>
      <c r="C54" s="105">
        <f t="shared" si="4"/>
        <v>7.761732851985561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11</v>
      </c>
      <c r="C55" s="105">
        <f t="shared" si="4"/>
        <v>1.9855595667870036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12</v>
      </c>
      <c r="C57" s="105">
        <f>(B57/$B$37)*100</f>
        <v>2.166064981949458</v>
      </c>
      <c r="D57" s="65"/>
      <c r="E57" s="79" t="s">
        <v>84</v>
      </c>
      <c r="F57" s="80">
        <v>9</v>
      </c>
      <c r="G57" s="105">
        <f>(F57/L57)*100</f>
        <v>3.214285714285714</v>
      </c>
      <c r="H57" s="79" t="s">
        <v>84</v>
      </c>
      <c r="L57" s="15">
        <v>280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0</v>
      </c>
      <c r="G58" s="105">
        <f>(F58/L58)*100</f>
        <v>0</v>
      </c>
      <c r="H58" s="78" t="s">
        <v>118</v>
      </c>
      <c r="L58" s="15">
        <v>148</v>
      </c>
    </row>
    <row r="59" spans="1:12" ht="12.75">
      <c r="A59" s="82" t="s">
        <v>112</v>
      </c>
      <c r="B59" s="98">
        <v>30</v>
      </c>
      <c r="C59" s="105">
        <f>(B59/$B$37)*100</f>
        <v>5.415162454873646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57</v>
      </c>
    </row>
    <row r="60" spans="1:7" ht="12.75">
      <c r="A60" s="82" t="s">
        <v>113</v>
      </c>
      <c r="B60" s="98">
        <v>99</v>
      </c>
      <c r="C60" s="105">
        <f>(B60/$B$37)*100</f>
        <v>17.870036101083034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101</v>
      </c>
      <c r="C62" s="105">
        <f>(B62/$B$37)*100</f>
        <v>18.231046931407942</v>
      </c>
      <c r="D62" s="65"/>
      <c r="E62" s="79" t="s">
        <v>123</v>
      </c>
      <c r="F62" s="80">
        <v>0</v>
      </c>
      <c r="G62" s="105">
        <f>(F62/L62)*100</f>
        <v>0</v>
      </c>
      <c r="H62" s="79" t="s">
        <v>394</v>
      </c>
      <c r="L62" s="15">
        <v>31</v>
      </c>
    </row>
    <row r="63" spans="1:12" ht="12.75">
      <c r="A63" s="61" t="s">
        <v>293</v>
      </c>
      <c r="B63" s="98">
        <v>16</v>
      </c>
      <c r="C63" s="105">
        <f>(B63/$B$37)*100</f>
        <v>2.888086642599278</v>
      </c>
      <c r="D63" s="65"/>
      <c r="E63" s="78" t="s">
        <v>118</v>
      </c>
      <c r="F63" s="97">
        <v>0</v>
      </c>
      <c r="G63" s="105">
        <f>(F63/L63)*100</f>
        <v>0</v>
      </c>
      <c r="H63" s="78" t="s">
        <v>118</v>
      </c>
      <c r="L63" s="15">
        <v>12</v>
      </c>
    </row>
    <row r="64" spans="1:12" ht="12.75">
      <c r="A64" s="82" t="s">
        <v>114</v>
      </c>
      <c r="B64" s="98">
        <v>46</v>
      </c>
      <c r="C64" s="105">
        <f>(B64/$B$37)*100</f>
        <v>8.303249097472925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7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36</v>
      </c>
      <c r="G66" s="105">
        <f aca="true" t="shared" si="5" ref="G66:G71">(F66/L66)*100</f>
        <v>3.488372093023256</v>
      </c>
      <c r="H66" s="79" t="s">
        <v>124</v>
      </c>
      <c r="L66" s="15">
        <v>1032</v>
      </c>
    </row>
    <row r="67" spans="1:12" ht="12.75">
      <c r="A67" s="82" t="s">
        <v>126</v>
      </c>
      <c r="B67" s="97">
        <v>371</v>
      </c>
      <c r="C67" s="105">
        <f>(B67/$B$37)*100</f>
        <v>66.96750902527076</v>
      </c>
      <c r="D67" s="65"/>
      <c r="E67" s="78" t="s">
        <v>262</v>
      </c>
      <c r="F67" s="97">
        <v>36</v>
      </c>
      <c r="G67" s="105">
        <f t="shared" si="5"/>
        <v>4.49438202247191</v>
      </c>
      <c r="H67" s="78" t="s">
        <v>262</v>
      </c>
      <c r="L67" s="15">
        <v>801</v>
      </c>
    </row>
    <row r="68" spans="1:12" ht="12.75">
      <c r="A68" s="82" t="s">
        <v>128</v>
      </c>
      <c r="B68" s="97">
        <v>119</v>
      </c>
      <c r="C68" s="105">
        <f>(B68/$B$37)*100</f>
        <v>21.48014440433213</v>
      </c>
      <c r="D68" s="65"/>
      <c r="E68" s="78" t="s">
        <v>127</v>
      </c>
      <c r="F68" s="97">
        <v>14</v>
      </c>
      <c r="G68" s="105">
        <f t="shared" si="5"/>
        <v>13.20754716981132</v>
      </c>
      <c r="H68" s="78" t="s">
        <v>127</v>
      </c>
      <c r="L68" s="15">
        <v>106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0</v>
      </c>
      <c r="G69" s="105">
        <f t="shared" si="5"/>
        <v>0</v>
      </c>
      <c r="H69" s="78" t="s">
        <v>129</v>
      </c>
      <c r="L69" s="15">
        <v>231</v>
      </c>
    </row>
    <row r="70" spans="1:12" ht="12.75">
      <c r="A70" s="82" t="s">
        <v>376</v>
      </c>
      <c r="B70" s="97">
        <v>64</v>
      </c>
      <c r="C70" s="105">
        <f>(B70/$B$37)*100</f>
        <v>11.552346570397113</v>
      </c>
      <c r="D70" s="65"/>
      <c r="E70" s="78" t="s">
        <v>130</v>
      </c>
      <c r="F70" s="97">
        <v>0</v>
      </c>
      <c r="G70" s="105">
        <f t="shared" si="5"/>
        <v>0</v>
      </c>
      <c r="H70" s="78" t="s">
        <v>130</v>
      </c>
      <c r="L70" s="15">
        <v>178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15</v>
      </c>
      <c r="G71" s="119">
        <f t="shared" si="5"/>
        <v>11.811023622047244</v>
      </c>
      <c r="H71" s="92" t="s">
        <v>131</v>
      </c>
      <c r="L71" s="15">
        <v>127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380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361</v>
      </c>
      <c r="G9" s="81">
        <f>(F9/$F$9)*100</f>
        <v>100</v>
      </c>
      <c r="I9" s="53"/>
    </row>
    <row r="10" spans="1:7" ht="12.75">
      <c r="A10" s="36" t="s">
        <v>137</v>
      </c>
      <c r="B10" s="97">
        <v>367</v>
      </c>
      <c r="C10" s="105">
        <f aca="true" t="shared" si="0" ref="C10:C18">(B10/$B$8)*100</f>
        <v>96.57894736842105</v>
      </c>
      <c r="E10" s="32" t="s">
        <v>138</v>
      </c>
      <c r="F10" s="97">
        <v>355</v>
      </c>
      <c r="G10" s="105">
        <f>(F10/$F$9)*100</f>
        <v>98.33795013850416</v>
      </c>
    </row>
    <row r="11" spans="1:7" ht="12.75">
      <c r="A11" s="36" t="s">
        <v>139</v>
      </c>
      <c r="B11" s="97">
        <v>2</v>
      </c>
      <c r="C11" s="105">
        <f t="shared" si="0"/>
        <v>0.5263157894736842</v>
      </c>
      <c r="E11" s="32" t="s">
        <v>140</v>
      </c>
      <c r="F11" s="97">
        <v>6</v>
      </c>
      <c r="G11" s="105">
        <f>(F11/$F$9)*100</f>
        <v>1.662049861495845</v>
      </c>
    </row>
    <row r="12" spans="1:7" ht="12.75">
      <c r="A12" s="36" t="s">
        <v>141</v>
      </c>
      <c r="B12" s="97">
        <v>5</v>
      </c>
      <c r="C12" s="105">
        <f t="shared" si="0"/>
        <v>1.3157894736842104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0</v>
      </c>
      <c r="C13" s="105">
        <f t="shared" si="0"/>
        <v>0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293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4</v>
      </c>
      <c r="G16" s="105">
        <f>(F16/$F$14)*100</f>
        <v>1.3651877133105803</v>
      </c>
    </row>
    <row r="17" spans="1:7" ht="12.75">
      <c r="A17" s="36" t="s">
        <v>150</v>
      </c>
      <c r="B17" s="97">
        <v>6</v>
      </c>
      <c r="C17" s="105">
        <f t="shared" si="0"/>
        <v>1.5789473684210527</v>
      </c>
      <c r="E17" s="1" t="s">
        <v>151</v>
      </c>
      <c r="F17" s="97">
        <v>38</v>
      </c>
      <c r="G17" s="105">
        <f aca="true" t="shared" si="1" ref="G17:G23">(F17/$F$14)*100</f>
        <v>12.969283276450511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90</v>
      </c>
      <c r="G18" s="105">
        <f t="shared" si="1"/>
        <v>30.716723549488055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94</v>
      </c>
      <c r="G19" s="105">
        <f t="shared" si="1"/>
        <v>32.081911262798634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59</v>
      </c>
      <c r="G20" s="105">
        <f t="shared" si="1"/>
        <v>20.13651877133106</v>
      </c>
    </row>
    <row r="21" spans="1:7" ht="12.75">
      <c r="A21" s="36" t="s">
        <v>156</v>
      </c>
      <c r="B21" s="98">
        <v>9</v>
      </c>
      <c r="C21" s="105">
        <f aca="true" t="shared" si="2" ref="C21:C28">(B21/$B$8)*100</f>
        <v>2.368421052631579</v>
      </c>
      <c r="E21" s="1" t="s">
        <v>157</v>
      </c>
      <c r="F21" s="97">
        <v>6</v>
      </c>
      <c r="G21" s="105">
        <f t="shared" si="1"/>
        <v>2.04778156996587</v>
      </c>
    </row>
    <row r="22" spans="1:7" ht="12.75">
      <c r="A22" s="36" t="s">
        <v>158</v>
      </c>
      <c r="B22" s="98">
        <v>17</v>
      </c>
      <c r="C22" s="105">
        <f t="shared" si="2"/>
        <v>4.473684210526316</v>
      </c>
      <c r="E22" s="1" t="s">
        <v>159</v>
      </c>
      <c r="F22" s="97">
        <v>2</v>
      </c>
      <c r="G22" s="105">
        <f t="shared" si="1"/>
        <v>0.6825938566552902</v>
      </c>
    </row>
    <row r="23" spans="1:7" ht="12.75">
      <c r="A23" s="36" t="s">
        <v>160</v>
      </c>
      <c r="B23" s="98">
        <v>24</v>
      </c>
      <c r="C23" s="105">
        <f t="shared" si="2"/>
        <v>6.315789473684211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49</v>
      </c>
      <c r="C24" s="105">
        <f t="shared" si="2"/>
        <v>12.894736842105264</v>
      </c>
      <c r="E24" s="1" t="s">
        <v>163</v>
      </c>
      <c r="F24" s="97">
        <v>155700</v>
      </c>
      <c r="G24" s="112" t="s">
        <v>261</v>
      </c>
    </row>
    <row r="25" spans="1:7" ht="12.75">
      <c r="A25" s="36" t="s">
        <v>164</v>
      </c>
      <c r="B25" s="97">
        <v>86</v>
      </c>
      <c r="C25" s="105">
        <f t="shared" si="2"/>
        <v>22.63157894736842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27</v>
      </c>
      <c r="C26" s="105">
        <f t="shared" si="2"/>
        <v>7.105263157894736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71</v>
      </c>
      <c r="C27" s="105">
        <f t="shared" si="2"/>
        <v>18.684210526315788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97</v>
      </c>
      <c r="C28" s="105">
        <f t="shared" si="2"/>
        <v>25.526315789473685</v>
      </c>
      <c r="E28" s="32" t="s">
        <v>176</v>
      </c>
      <c r="F28" s="97">
        <v>198</v>
      </c>
      <c r="G28" s="105">
        <f aca="true" t="shared" si="3" ref="G28:G35">(F28/$F$14)*100</f>
        <v>67.57679180887372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4</v>
      </c>
      <c r="G30" s="105">
        <f t="shared" si="3"/>
        <v>1.3651877133105803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16</v>
      </c>
      <c r="G31" s="105">
        <f t="shared" si="3"/>
        <v>5.460750853242321</v>
      </c>
    </row>
    <row r="32" spans="1:7" ht="12.75">
      <c r="A32" s="36" t="s">
        <v>182</v>
      </c>
      <c r="B32" s="97">
        <v>2</v>
      </c>
      <c r="C32" s="105">
        <f t="shared" si="4"/>
        <v>0.5263157894736842</v>
      </c>
      <c r="E32" s="32" t="s">
        <v>183</v>
      </c>
      <c r="F32" s="97">
        <v>37</v>
      </c>
      <c r="G32" s="105">
        <f t="shared" si="3"/>
        <v>12.627986348122866</v>
      </c>
    </row>
    <row r="33" spans="1:7" ht="12.75">
      <c r="A33" s="36" t="s">
        <v>184</v>
      </c>
      <c r="B33" s="97">
        <v>7</v>
      </c>
      <c r="C33" s="105">
        <f t="shared" si="4"/>
        <v>1.8421052631578945</v>
      </c>
      <c r="E33" s="32" t="s">
        <v>185</v>
      </c>
      <c r="F33" s="97">
        <v>82</v>
      </c>
      <c r="G33" s="105">
        <f t="shared" si="3"/>
        <v>27.986348122866893</v>
      </c>
    </row>
    <row r="34" spans="1:7" ht="12.75">
      <c r="A34" s="36" t="s">
        <v>186</v>
      </c>
      <c r="B34" s="97">
        <v>23</v>
      </c>
      <c r="C34" s="105">
        <f t="shared" si="4"/>
        <v>6.052631578947368</v>
      </c>
      <c r="E34" s="32" t="s">
        <v>187</v>
      </c>
      <c r="F34" s="97">
        <v>40</v>
      </c>
      <c r="G34" s="105">
        <f t="shared" si="3"/>
        <v>13.651877133105803</v>
      </c>
    </row>
    <row r="35" spans="1:7" ht="12.75">
      <c r="A35" s="36" t="s">
        <v>188</v>
      </c>
      <c r="B35" s="97">
        <v>49</v>
      </c>
      <c r="C35" s="105">
        <f t="shared" si="4"/>
        <v>12.894736842105264</v>
      </c>
      <c r="E35" s="32" t="s">
        <v>189</v>
      </c>
      <c r="F35" s="97">
        <v>19</v>
      </c>
      <c r="G35" s="105">
        <f t="shared" si="3"/>
        <v>6.484641638225256</v>
      </c>
    </row>
    <row r="36" spans="1:7" ht="12.75">
      <c r="A36" s="36" t="s">
        <v>190</v>
      </c>
      <c r="B36" s="97">
        <v>95</v>
      </c>
      <c r="C36" s="105">
        <f t="shared" si="4"/>
        <v>25</v>
      </c>
      <c r="E36" s="32" t="s">
        <v>191</v>
      </c>
      <c r="F36" s="97">
        <v>1292</v>
      </c>
      <c r="G36" s="112" t="s">
        <v>261</v>
      </c>
    </row>
    <row r="37" spans="1:7" ht="12.75">
      <c r="A37" s="36" t="s">
        <v>192</v>
      </c>
      <c r="B37" s="97">
        <v>85</v>
      </c>
      <c r="C37" s="105">
        <f t="shared" si="4"/>
        <v>22.36842105263158</v>
      </c>
      <c r="E37" s="32" t="s">
        <v>193</v>
      </c>
      <c r="F37" s="97">
        <v>95</v>
      </c>
      <c r="G37" s="105">
        <f>(F37/$F$14)*100</f>
        <v>32.42320819112628</v>
      </c>
    </row>
    <row r="38" spans="1:7" ht="12.75">
      <c r="A38" s="36" t="s">
        <v>194</v>
      </c>
      <c r="B38" s="97">
        <v>65</v>
      </c>
      <c r="C38" s="105">
        <f t="shared" si="4"/>
        <v>17.105263157894736</v>
      </c>
      <c r="E38" s="32" t="s">
        <v>191</v>
      </c>
      <c r="F38" s="97">
        <v>469</v>
      </c>
      <c r="G38" s="112" t="s">
        <v>261</v>
      </c>
    </row>
    <row r="39" spans="1:7" ht="12.75">
      <c r="A39" s="36" t="s">
        <v>195</v>
      </c>
      <c r="B39" s="97">
        <v>54</v>
      </c>
      <c r="C39" s="105">
        <f t="shared" si="4"/>
        <v>14.210526315789473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6.7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361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101</v>
      </c>
      <c r="G43" s="105">
        <f aca="true" t="shared" si="5" ref="G43:G48">(F43/$F$14)*100</f>
        <v>34.470989761092156</v>
      </c>
    </row>
    <row r="44" spans="1:7" ht="12.75">
      <c r="A44" s="36" t="s">
        <v>209</v>
      </c>
      <c r="B44" s="98">
        <v>22</v>
      </c>
      <c r="C44" s="105">
        <f aca="true" t="shared" si="6" ref="C44:C49">(B44/$B$42)*100</f>
        <v>6.094182825484765</v>
      </c>
      <c r="E44" s="32" t="s">
        <v>210</v>
      </c>
      <c r="F44" s="97">
        <v>47</v>
      </c>
      <c r="G44" s="105">
        <f t="shared" si="5"/>
        <v>16.040955631399317</v>
      </c>
    </row>
    <row r="45" spans="1:7" ht="12.75">
      <c r="A45" s="36" t="s">
        <v>211</v>
      </c>
      <c r="B45" s="98">
        <v>87</v>
      </c>
      <c r="C45" s="105">
        <f t="shared" si="6"/>
        <v>24.099722991689752</v>
      </c>
      <c r="E45" s="32" t="s">
        <v>212</v>
      </c>
      <c r="F45" s="97">
        <v>44</v>
      </c>
      <c r="G45" s="105">
        <f t="shared" si="5"/>
        <v>15.017064846416384</v>
      </c>
    </row>
    <row r="46" spans="1:7" ht="12.75">
      <c r="A46" s="36" t="s">
        <v>213</v>
      </c>
      <c r="B46" s="98">
        <v>49</v>
      </c>
      <c r="C46" s="105">
        <f t="shared" si="6"/>
        <v>13.573407202216067</v>
      </c>
      <c r="E46" s="32" t="s">
        <v>214</v>
      </c>
      <c r="F46" s="97">
        <v>27</v>
      </c>
      <c r="G46" s="105">
        <f t="shared" si="5"/>
        <v>9.215017064846416</v>
      </c>
    </row>
    <row r="47" spans="1:7" ht="12.75">
      <c r="A47" s="36" t="s">
        <v>215</v>
      </c>
      <c r="B47" s="97">
        <v>72</v>
      </c>
      <c r="C47" s="105">
        <f t="shared" si="6"/>
        <v>19.94459833795014</v>
      </c>
      <c r="E47" s="32" t="s">
        <v>216</v>
      </c>
      <c r="F47" s="97">
        <v>28</v>
      </c>
      <c r="G47" s="105">
        <f t="shared" si="5"/>
        <v>9.556313993174061</v>
      </c>
    </row>
    <row r="48" spans="1:7" ht="12.75">
      <c r="A48" s="36" t="s">
        <v>217</v>
      </c>
      <c r="B48" s="97">
        <v>79</v>
      </c>
      <c r="C48" s="105">
        <f t="shared" si="6"/>
        <v>21.88365650969529</v>
      </c>
      <c r="E48" s="32" t="s">
        <v>218</v>
      </c>
      <c r="F48" s="97">
        <v>46</v>
      </c>
      <c r="G48" s="105">
        <f t="shared" si="5"/>
        <v>15.699658703071673</v>
      </c>
    </row>
    <row r="49" spans="1:7" ht="12.75">
      <c r="A49" s="36" t="s">
        <v>219</v>
      </c>
      <c r="B49" s="97">
        <v>52</v>
      </c>
      <c r="C49" s="105">
        <f t="shared" si="6"/>
        <v>14.40443213296399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35</v>
      </c>
      <c r="G51" s="81">
        <f>(F51/F$51)*100</f>
        <v>100</v>
      </c>
    </row>
    <row r="52" spans="1:7" ht="12.75">
      <c r="A52" s="4" t="s">
        <v>223</v>
      </c>
      <c r="B52" s="97">
        <v>2</v>
      </c>
      <c r="C52" s="105">
        <f>(B52/$B$42)*100</f>
        <v>0.554016620498615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86</v>
      </c>
      <c r="C53" s="105">
        <f>(B53/$B$42)*100</f>
        <v>23.822714681440445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184</v>
      </c>
      <c r="C54" s="105">
        <f>(B54/$B$42)*100</f>
        <v>50.96952908587258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89</v>
      </c>
      <c r="C55" s="105">
        <f>(B55/$B$42)*100</f>
        <v>24.653739612188367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10</v>
      </c>
      <c r="G56" s="105">
        <f t="shared" si="7"/>
        <v>28.57142857142857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15</v>
      </c>
      <c r="G57" s="105">
        <f t="shared" si="7"/>
        <v>42.857142857142854</v>
      </c>
    </row>
    <row r="58" spans="1:7" ht="12.75">
      <c r="A58" s="36" t="s">
        <v>234</v>
      </c>
      <c r="B58" s="97">
        <v>10</v>
      </c>
      <c r="C58" s="105">
        <f aca="true" t="shared" si="8" ref="C58:C66">(B58/$B$42)*100</f>
        <v>2.7700831024930745</v>
      </c>
      <c r="E58" s="32" t="s">
        <v>235</v>
      </c>
      <c r="F58" s="97">
        <v>3</v>
      </c>
      <c r="G58" s="105">
        <f t="shared" si="7"/>
        <v>8.571428571428571</v>
      </c>
    </row>
    <row r="59" spans="1:7" ht="12.75">
      <c r="A59" s="36" t="s">
        <v>236</v>
      </c>
      <c r="B59" s="97">
        <v>39</v>
      </c>
      <c r="C59" s="105">
        <f t="shared" si="8"/>
        <v>10.80332409972299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98</v>
      </c>
      <c r="C60" s="105">
        <f t="shared" si="8"/>
        <v>27.146814404432135</v>
      </c>
      <c r="E60" s="32" t="s">
        <v>239</v>
      </c>
      <c r="F60" s="97">
        <v>7</v>
      </c>
      <c r="G60" s="105">
        <f t="shared" si="7"/>
        <v>20</v>
      </c>
    </row>
    <row r="61" spans="1:7" ht="12.75">
      <c r="A61" s="36" t="s">
        <v>240</v>
      </c>
      <c r="B61" s="97">
        <v>197</v>
      </c>
      <c r="C61" s="105">
        <f t="shared" si="8"/>
        <v>54.57063711911358</v>
      </c>
      <c r="E61" s="32" t="s">
        <v>163</v>
      </c>
      <c r="F61" s="97">
        <v>790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6</v>
      </c>
      <c r="C63" s="105">
        <f t="shared" si="8"/>
        <v>1.662049861495845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2</v>
      </c>
      <c r="C64" s="105">
        <f t="shared" si="8"/>
        <v>0.554016620498615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6</v>
      </c>
      <c r="C65" s="105">
        <f t="shared" si="8"/>
        <v>1.662049861495845</v>
      </c>
      <c r="E65" s="32" t="s">
        <v>208</v>
      </c>
      <c r="F65" s="97">
        <v>9</v>
      </c>
      <c r="G65" s="105">
        <f aca="true" t="shared" si="9" ref="G65:G71">(F65/F$51)*100</f>
        <v>25.71428571428571</v>
      </c>
    </row>
    <row r="66" spans="1:7" ht="12.75">
      <c r="A66" s="36" t="s">
        <v>247</v>
      </c>
      <c r="B66" s="97">
        <v>3</v>
      </c>
      <c r="C66" s="105">
        <f t="shared" si="8"/>
        <v>0.8310249307479225</v>
      </c>
      <c r="E66" s="32" t="s">
        <v>210</v>
      </c>
      <c r="F66" s="97">
        <v>5</v>
      </c>
      <c r="G66" s="105">
        <f t="shared" si="9"/>
        <v>14.285714285714285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</v>
      </c>
      <c r="G67" s="105">
        <f t="shared" si="9"/>
        <v>8.571428571428571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3</v>
      </c>
      <c r="G68" s="105">
        <f t="shared" si="9"/>
        <v>8.571428571428571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0</v>
      </c>
      <c r="G69" s="105">
        <f t="shared" si="9"/>
        <v>0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8</v>
      </c>
      <c r="G70" s="105">
        <f t="shared" si="9"/>
        <v>22.857142857142858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7</v>
      </c>
      <c r="G71" s="115">
        <f t="shared" si="9"/>
        <v>20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2002-05-08T19:51:23Z</cp:lastPrinted>
  <dcterms:created xsi:type="dcterms:W3CDTF">2001-10-15T13:22:32Z</dcterms:created>
  <dcterms:modified xsi:type="dcterms:W3CDTF">2002-06-06T11:41:10Z</dcterms:modified>
  <cp:category/>
  <cp:version/>
  <cp:contentType/>
  <cp:contentStatus/>
</cp:coreProperties>
</file>