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<sst xmlns="http://schemas.openxmlformats.org/spreadsheetml/2006/main" count="674" uniqueCount="437">
  <si>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</si>
  <si>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</si>
  <si>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</si>
  <si>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</si>
  <si>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</si>
  <si>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</si>
  <si>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</si>
  <si>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</si>
  <si>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</si>
  <si>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</si>
  <si>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</si>
  <si>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</si>
  <si>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</si>
  <si>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</si>
  <si>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</si>
  <si>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</si>
  <si>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</si>
  <si>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</si>
  <si>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</si>
  <si>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</si>
  <si>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</si>
  <si>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</si>
  <si>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</si>
  <si>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</si>
  <si>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</si>
  <si>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</si>
  <si>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</si>
  <si>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</si>
  <si>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</si>
  <si>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</si>
  <si>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</si>
  <si>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</si>
  <si>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</si>
  <si>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</si>
  <si>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</si>
  <si>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</si>
  <si>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</si>
  <si>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</si>
  <si>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</si>
  <si>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</si>
  <si>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</si>
  <si>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</si>
  <si>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</si>
  <si>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</si>
  <si>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</si>
  <si>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</si>
  <si>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</si>
  <si>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</si>
  <si>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</si>
  <si>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</si>
  <si>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</si>
  <si>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</si>
  <si>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</si>
  <si>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</si>
  <si>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</si>
  <si>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</si>
  <si>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</si>
  <si>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</si>
  <si>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</si>
  <si>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</si>
  <si>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</si>
  <si>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</si>
  <si>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</si>
  <si>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</si>
  <si>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</si>
  <si>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</si>
  <si>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June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</si>
  <si>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</si>
  <si>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</si>
  <si>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</si>
  <si>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</si>
  <si>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</si>
  <si>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</si>
  <si>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</si>
  <si>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</si>
  <si>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</si>
  <si>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</si>
  <si>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</si>
  <si>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</si>
  <si>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</si>
  <si>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</si>
  <si>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</si>
  <si>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</si>
  <si>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</si>
  <si>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</si>
  <si>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</si>
  <si>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</si>
  <si>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</si>
  <si>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</si>
  <si>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</si>
  <si>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</si>
  <si>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</si>
  <si>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</si>
  <si>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</si>
  <si>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</si>
  <si>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</si>
  <si>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</si>
  <si>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</si>
  <si>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</si>
  <si>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</si>
  <si>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</si>
  <si>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</si>
  <si>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</si>
  <si>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</si>
  <si>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</si>
  <si>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</si>
  <si>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</si>
  <si>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</si>
  <si>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</si>
  <si>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</si>
  <si>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</si>
  <si>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</si>
  <si>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</si>
  <si>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</si>
  <si>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</si>
  <si>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</si>
  <si>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</si>
  <si>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</si>
  <si>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</si>
  <si>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</si>
  <si>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</si>
  <si>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</si>
  <si>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</si>
  <si>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</si>
  <si>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</si>
  <si>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</si>
  <si>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</si>
  <si>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</si>
  <si>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</si>
  <si>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</si>
  <si>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</si>
  <si>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</si>
  <si>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</si>
  <si>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</si>
  <si>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</si>
  <si>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</si>
  <si>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</si>
  <si>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</si>
  <si>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</si>
  <si>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</si>
  <si>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</si>
  <si>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</si>
  <si>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</si>
  <si>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</si>
  <si>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</si>
  <si>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</si>
  <si>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</si>
  <si>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</si>
  <si>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</si>
  <si>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</si>
  <si>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</si>
  <si>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</si>
  <si>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</si>
  <si>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</si>
  <si>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</si>
  <si>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</si>
  <si>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</si>
  <si>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</si>
  <si>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</si>
  <si>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</si>
  <si>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</si>
  <si>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</si>
  <si>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</si>
  <si>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</si>
  <si>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</si>
  <si>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</si>
  <si>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</si>
  <si>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</si>
  <si>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</si>
  <si>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</si>
  <si>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</si>
  <si>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</si>
  <si>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</si>
  <si>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</si>
  <si>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</si>
  <si>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</si>
  <si>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</si>
  <si>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</si>
  <si>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</si>
  <si>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</si>
  <si>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</si>
  <si>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</si>
  <si>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</si>
  <si>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</si>
  <si>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</si>
  <si>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</si>
  <si>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</si>
  <si>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</si>
  <si>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</si>
  <si>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</si>
  <si>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</si>
  <si>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</si>
  <si>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</si>
  <si>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</si>
  <si>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</si>
  <si>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</si>
  <si>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</si>
  <si>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</si>
  <si>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</si>
  <si>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</si>
  <si>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</si>
  <si>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</si>
  <si>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</si>
  <si>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</si>
  <si>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</si>
  <si>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</si>
  <si>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</si>
  <si>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</si>
  <si>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</si>
  <si>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</si>
  <si>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</si>
  <si>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</si>
  <si>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</si>
  <si>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</si>
  <si>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</si>
  <si>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</si>
  <si>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</si>
  <si>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</si>
  <si>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</si>
  <si>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</si>
  <si>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</si>
  <si>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</si>
  <si>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</si>
  <si>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</si>
  <si>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</si>
  <si>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</si>
  <si>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</si>
  <si>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</si>
  <si>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</si>
  <si>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</si>
  <si>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</si>
  <si>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</si>
  <si>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</si>
  <si>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</si>
  <si>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</si>
  <si>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</si>
  <si>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</si>
  <si>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</si>
  <si>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</si>
  <si>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</si>
  <si>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</si>
  <si>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</si>
  <si>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</si>
  <si>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</si>
  <si>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</si>
  <si>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</si>
  <si>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</si>
  <si>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</si>
  <si>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</si>
  <si>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</si>
  <si>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</si>
  <si>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</si>
  <si>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</si>
  <si>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</si>
  <si>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</si>
  <si>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</si>
  <si>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</si>
  <si>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</si>
  <si>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</si>
  <si>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</si>
  <si>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</si>
  <si>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</si>
  <si>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</si>
  <si>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</si>
  <si>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</si>
  <si>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</si>
  <si>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</si>
  <si>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</si>
  <si>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</si>
  <si>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</si>
  <si>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</si>
  <si>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</si>
  <si>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</si>
  <si>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</si>
  <si>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</si>
  <si>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</si>
  <si>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</si>
  <si>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</si>
  <si>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</si>
  <si>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</si>
  <si>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</si>
  <si>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</si>
  <si>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</si>
  <si>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</si>
  <si>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</si>
  <si>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</si>
  <si>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</si>
  <si>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</si>
  <si>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</si>
  <si>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</si>
  <si>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</si>
  <si>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</si>
  <si>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</si>
  <si>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</si>
  <si>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</si>
  <si>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</si>
  <si>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</si>
  <si>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</si>
  <si>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</si>
  <si>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</si>
  <si>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</si>
  <si>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</si>
  <si>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</si>
  <si>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</si>
  <si>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</si>
  <si>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</si>
  <si>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</si>
  <si>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</si>
  <si>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</si>
  <si>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</si>
  <si>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</si>
  <si>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</si>
  <si>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</si>
  <si>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</si>
  <si>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</si>
  <si>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</si>
  <si>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</si>
  <si>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</si>
  <si>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</si>
  <si>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</si>
  <si>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</si>
  <si>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</si>
  <si>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</si>
  <si>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</si>
  <si>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</si>
  <si>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</si>
  <si>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</si>
  <si>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</si>
  <si>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</si>
  <si>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</si>
  <si>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</si>
  <si>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</si>
  <si>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</si>
  <si>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</si>
  <si>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</si>
  <si>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</si>
  <si>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</si>
  <si>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</si>
  <si>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</si>
  <si>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</si>
  <si>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</si>
  <si>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</si>
  <si>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</si>
  <si>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</si>
  <si>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</si>
  <si>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</si>
  <si>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</si>
  <si>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</si>
  <si>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</si>
  <si>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</si>
  <si>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</si>
  <si>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</si>
  <si>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</si>
  <si>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</si>
  <si>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</si>
  <si>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</si>
  <si>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</si>
  <si>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</si>
  <si>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</si>
  <si>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</si>
  <si>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</si>
  <si>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</si>
  <si>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</si>
  <si>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</si>
  <si>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</si>
  <si>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</si>
  <si>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</si>
  <si>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</si>
  <si>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</si>
  <si>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</si>
  <si>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</si>
  <si>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</si>
  <si>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</si>
  <si>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</si>
  <si>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</si>
  <si>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</si>
  <si>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</si>
  <si>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</si>
  <si>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</si>
  <si>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</si>
  <si>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</si>
  <si>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</si>
  <si>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</si>
  <si>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</si>
  <si>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</si>
  <si>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</si>
  <si>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</si>
  <si>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</si>
  <si>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</si>
  <si>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</si>
  <si>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</si>
  <si>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</si>
  <si>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</si>
  <si>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</si>
  <si>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</si>
  <si>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</si>
  <si>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Bergenfield borough, Bergen County, New Jersey</t>
  </si>
  <si>
    <r>
      <t xml:space="preserve">Table DP-1.  Profile of General Demographic Characteristics for </t>
    </r>
    <r>
      <rPr>
        <b/>
        <sz val="12"/>
        <color indexed="10"/>
        <rFont val="Arial"/>
        <family val="2"/>
      </rPr>
      <t>Bergenfield borough</t>
    </r>
    <r>
      <rPr>
        <b/>
        <sz val="12"/>
        <rFont val="Arial"/>
        <family val="2"/>
      </rPr>
      <t>, Bergen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</si>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</sst>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3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6" fontId="0" fillId="0" borderId="40" xfId="0" applyNumberFormat="1" applyFon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Fon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Font="1" applyBorder="1" applyAlignment="1">
      <alignment vertical="top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Fon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26247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1"/>
      <c r="C8" s="142"/>
      <c r="D8" s="143"/>
      <c r="E8" s="143" t="s">
        <v>399</v>
      </c>
      <c r="F8" s="141">
        <v>26247</v>
      </c>
      <c r="G8" s="147">
        <f aca="true" t="shared" si="0" ref="G8:G15">F8*100/F$8</f>
        <v>100</v>
      </c>
    </row>
    <row r="9" spans="1:7" ht="12.75">
      <c r="A9" s="148" t="s">
        <v>402</v>
      </c>
      <c r="B9" s="149">
        <v>12534</v>
      </c>
      <c r="C9" s="150">
        <f>(B9/$B$7)*100</f>
        <v>47.75402903188936</v>
      </c>
      <c r="D9" s="151"/>
      <c r="E9" s="151" t="s">
        <v>403</v>
      </c>
      <c r="F9" s="149">
        <v>4474</v>
      </c>
      <c r="G9" s="152">
        <f t="shared" si="0"/>
        <v>17.04575761039357</v>
      </c>
    </row>
    <row r="10" spans="1:7" ht="12.75">
      <c r="A10" s="148" t="s">
        <v>404</v>
      </c>
      <c r="B10" s="149">
        <v>13713</v>
      </c>
      <c r="C10" s="150">
        <f>(B10/$B$7)*100</f>
        <v>52.24597096811065</v>
      </c>
      <c r="D10" s="151"/>
      <c r="E10" s="151" t="s">
        <v>405</v>
      </c>
      <c r="F10" s="149">
        <v>220</v>
      </c>
      <c r="G10" s="152">
        <f t="shared" si="0"/>
        <v>0.8381910313559645</v>
      </c>
    </row>
    <row r="11" spans="1:7" ht="12.75">
      <c r="A11" s="148"/>
      <c r="B11" s="149"/>
      <c r="C11" s="150"/>
      <c r="D11" s="151"/>
      <c r="E11" s="151" t="s">
        <v>406</v>
      </c>
      <c r="F11" s="149">
        <v>926</v>
      </c>
      <c r="G11" s="152">
        <f t="shared" si="0"/>
        <v>3.528022250161923</v>
      </c>
    </row>
    <row r="12" spans="1:7" ht="12.75">
      <c r="A12" s="148" t="s">
        <v>407</v>
      </c>
      <c r="B12" s="149">
        <v>1779</v>
      </c>
      <c r="C12" s="150">
        <f aca="true" t="shared" si="1" ref="C12:C24">B12*100/B$7</f>
        <v>6.777917476283004</v>
      </c>
      <c r="D12" s="151"/>
      <c r="E12" s="151" t="s">
        <v>408</v>
      </c>
      <c r="F12" s="149">
        <v>247</v>
      </c>
      <c r="G12" s="152">
        <f t="shared" si="0"/>
        <v>0.9410599306587419</v>
      </c>
    </row>
    <row r="13" spans="1:7" ht="12.75">
      <c r="A13" s="148" t="s">
        <v>409</v>
      </c>
      <c r="B13" s="149">
        <v>1925</v>
      </c>
      <c r="C13" s="150">
        <f t="shared" si="1"/>
        <v>7.334171524364689</v>
      </c>
      <c r="D13" s="151"/>
      <c r="E13" s="151" t="s">
        <v>410</v>
      </c>
      <c r="F13" s="149">
        <v>3081</v>
      </c>
      <c r="G13" s="152">
        <f t="shared" si="0"/>
        <v>11.738484398216938</v>
      </c>
    </row>
    <row r="14" spans="1:7" ht="12.75">
      <c r="A14" s="148" t="s">
        <v>411</v>
      </c>
      <c r="B14" s="149">
        <v>1814</v>
      </c>
      <c r="C14" s="150">
        <f t="shared" si="1"/>
        <v>6.911266049453271</v>
      </c>
      <c r="D14" s="151"/>
      <c r="E14" s="151" t="s">
        <v>412</v>
      </c>
      <c r="F14" s="149">
        <v>21773</v>
      </c>
      <c r="G14" s="152">
        <f t="shared" si="0"/>
        <v>82.95424238960643</v>
      </c>
    </row>
    <row r="15" spans="1:7" ht="12.75">
      <c r="A15" s="148" t="s">
        <v>413</v>
      </c>
      <c r="B15" s="149">
        <v>1552</v>
      </c>
      <c r="C15" s="150">
        <f t="shared" si="1"/>
        <v>5.913056730292986</v>
      </c>
      <c r="D15" s="151"/>
      <c r="E15" s="151" t="s">
        <v>414</v>
      </c>
      <c r="F15" s="149">
        <v>14165</v>
      </c>
      <c r="G15" s="152">
        <f t="shared" si="0"/>
        <v>53.968072541623805</v>
      </c>
    </row>
    <row r="16" spans="1:7" ht="12.75">
      <c r="A16" s="148" t="s">
        <v>415</v>
      </c>
      <c r="B16" s="149">
        <v>1373</v>
      </c>
      <c r="C16" s="150">
        <f t="shared" si="1"/>
        <v>5.231074027507906</v>
      </c>
      <c r="D16" s="151"/>
      <c r="E16" s="151"/>
      <c r="F16" s="141"/>
      <c r="G16" s="146"/>
    </row>
    <row r="17" spans="1:7" ht="12.75">
      <c r="A17" s="148" t="s">
        <v>416</v>
      </c>
      <c r="B17" s="149">
        <v>3519</v>
      </c>
      <c r="C17" s="150">
        <f t="shared" si="1"/>
        <v>13.407246542461996</v>
      </c>
      <c r="D17" s="151"/>
      <c r="E17" s="143" t="s">
        <v>417</v>
      </c>
      <c r="F17" s="141"/>
      <c r="G17" s="146"/>
    </row>
    <row r="18" spans="1:7" ht="12.75">
      <c r="A18" s="148" t="s">
        <v>418</v>
      </c>
      <c r="B18" s="149">
        <v>4627</v>
      </c>
      <c r="C18" s="150">
        <f t="shared" si="1"/>
        <v>17.62868137310931</v>
      </c>
      <c r="D18" s="151"/>
      <c r="E18" s="143" t="s">
        <v>419</v>
      </c>
      <c r="F18" s="141">
        <v>26247</v>
      </c>
      <c r="G18" s="147">
        <v>100</v>
      </c>
    </row>
    <row r="19" spans="1:7" ht="12.75">
      <c r="A19" s="148" t="s">
        <v>420</v>
      </c>
      <c r="B19" s="149">
        <v>3745</v>
      </c>
      <c r="C19" s="150">
        <f t="shared" si="1"/>
        <v>14.268297329218578</v>
      </c>
      <c r="D19" s="151"/>
      <c r="E19" s="151" t="s">
        <v>421</v>
      </c>
      <c r="F19" s="149">
        <v>26191</v>
      </c>
      <c r="G19" s="152">
        <f aca="true" t="shared" si="2" ref="G19:G30">F19*100/F$18</f>
        <v>99.78664228292757</v>
      </c>
    </row>
    <row r="20" spans="1:7" ht="12.75">
      <c r="A20" s="148" t="s">
        <v>422</v>
      </c>
      <c r="B20" s="149">
        <v>1334</v>
      </c>
      <c r="C20" s="150">
        <f t="shared" si="1"/>
        <v>5.0824856174038935</v>
      </c>
      <c r="D20" s="151"/>
      <c r="E20" s="151" t="s">
        <v>423</v>
      </c>
      <c r="F20" s="149">
        <v>8981</v>
      </c>
      <c r="G20" s="152">
        <f t="shared" si="2"/>
        <v>34.21724387549053</v>
      </c>
    </row>
    <row r="21" spans="1:7" ht="12.75">
      <c r="A21" s="148" t="s">
        <v>424</v>
      </c>
      <c r="B21" s="149">
        <v>1023</v>
      </c>
      <c r="C21" s="150">
        <f t="shared" si="1"/>
        <v>3.897588295805235</v>
      </c>
      <c r="D21" s="151"/>
      <c r="E21" s="151" t="s">
        <v>425</v>
      </c>
      <c r="F21" s="149">
        <v>5373</v>
      </c>
      <c r="G21" s="152">
        <f t="shared" si="2"/>
        <v>20.470910961252713</v>
      </c>
    </row>
    <row r="22" spans="1:7" ht="12.75">
      <c r="A22" s="148" t="s">
        <v>426</v>
      </c>
      <c r="B22" s="149">
        <v>1820</v>
      </c>
      <c r="C22" s="150">
        <f t="shared" si="1"/>
        <v>6.934125804853888</v>
      </c>
      <c r="D22" s="151"/>
      <c r="E22" s="151" t="s">
        <v>427</v>
      </c>
      <c r="F22" s="149">
        <v>8725</v>
      </c>
      <c r="G22" s="152">
        <f t="shared" si="2"/>
        <v>33.24189431173087</v>
      </c>
    </row>
    <row r="23" spans="1:7" ht="12.75">
      <c r="A23" s="148" t="s">
        <v>428</v>
      </c>
      <c r="B23" s="149">
        <v>1349</v>
      </c>
      <c r="C23" s="150">
        <f t="shared" si="1"/>
        <v>5.139635005905437</v>
      </c>
      <c r="D23" s="151"/>
      <c r="E23" s="151" t="s">
        <v>429</v>
      </c>
      <c r="F23" s="149">
        <v>5990</v>
      </c>
      <c r="G23" s="152">
        <f t="shared" si="2"/>
        <v>22.821655808282852</v>
      </c>
    </row>
    <row r="24" spans="1:7" ht="12.75">
      <c r="A24" s="148" t="s">
        <v>430</v>
      </c>
      <c r="B24" s="149">
        <v>387</v>
      </c>
      <c r="C24" s="150">
        <f t="shared" si="1"/>
        <v>1.4744542233398104</v>
      </c>
      <c r="D24" s="151"/>
      <c r="E24" s="151" t="s">
        <v>431</v>
      </c>
      <c r="F24" s="149">
        <v>2147</v>
      </c>
      <c r="G24" s="152">
        <f t="shared" si="2"/>
        <v>8.179982474187526</v>
      </c>
    </row>
    <row r="25" spans="1:7" ht="12.75">
      <c r="A25" s="148"/>
      <c r="B25" s="149"/>
      <c r="C25" s="153"/>
      <c r="D25" s="151"/>
      <c r="E25" s="151" t="s">
        <v>432</v>
      </c>
      <c r="F25" s="149">
        <v>482</v>
      </c>
      <c r="G25" s="152">
        <f t="shared" si="2"/>
        <v>1.8364003505162494</v>
      </c>
    </row>
    <row r="26" spans="1:7" ht="12.75">
      <c r="A26" s="148" t="s">
        <v>433</v>
      </c>
      <c r="B26" s="154">
        <v>37.6</v>
      </c>
      <c r="C26" s="155" t="s">
        <v>261</v>
      </c>
      <c r="D26" s="151"/>
      <c r="E26" s="156" t="s">
        <v>434</v>
      </c>
      <c r="F26" s="149">
        <v>965</v>
      </c>
      <c r="G26" s="152">
        <f t="shared" si="2"/>
        <v>3.676610660265935</v>
      </c>
    </row>
    <row r="27" spans="1:7" ht="12.75">
      <c r="A27" s="148"/>
      <c r="B27" s="149"/>
      <c r="C27" s="153"/>
      <c r="D27" s="151"/>
      <c r="E27" s="157" t="s">
        <v>435</v>
      </c>
      <c r="F27" s="149">
        <v>325</v>
      </c>
      <c r="G27" s="152">
        <f t="shared" si="2"/>
        <v>1.2382367508667658</v>
      </c>
    </row>
    <row r="28" spans="1:7" ht="12.75">
      <c r="A28" s="148" t="s">
        <v>262</v>
      </c>
      <c r="B28" s="149">
        <v>19726</v>
      </c>
      <c r="C28" s="150">
        <f aca="true" t="shared" si="3" ref="C28:C35">B28*100/B$7</f>
        <v>75.15525583876253</v>
      </c>
      <c r="D28" s="151"/>
      <c r="E28" s="151" t="s">
        <v>436</v>
      </c>
      <c r="F28" s="149">
        <v>56</v>
      </c>
      <c r="G28" s="152">
        <f t="shared" si="2"/>
        <v>0.21335771707242732</v>
      </c>
    </row>
    <row r="29" spans="1:7" ht="12.75">
      <c r="A29" s="148" t="s">
        <v>0</v>
      </c>
      <c r="B29" s="149">
        <v>9247</v>
      </c>
      <c r="C29" s="150">
        <f t="shared" si="3"/>
        <v>35.230693031584565</v>
      </c>
      <c r="D29" s="151"/>
      <c r="E29" s="151" t="s">
        <v>1</v>
      </c>
      <c r="F29" s="149">
        <v>8</v>
      </c>
      <c r="G29" s="152">
        <f t="shared" si="2"/>
        <v>0.030479673867489617</v>
      </c>
    </row>
    <row r="30" spans="1:7" ht="12.75">
      <c r="A30" s="148" t="s">
        <v>2</v>
      </c>
      <c r="B30" s="149">
        <v>10479</v>
      </c>
      <c r="C30" s="150">
        <f t="shared" si="3"/>
        <v>39.92456280717796</v>
      </c>
      <c r="D30" s="151"/>
      <c r="E30" s="151" t="s">
        <v>3</v>
      </c>
      <c r="F30" s="149">
        <v>48</v>
      </c>
      <c r="G30" s="152">
        <f t="shared" si="2"/>
        <v>0.1828780432049377</v>
      </c>
    </row>
    <row r="31" spans="1:7" ht="12.75">
      <c r="A31" s="148" t="s">
        <v>4</v>
      </c>
      <c r="B31" s="149">
        <v>18881</v>
      </c>
      <c r="C31" s="150">
        <f t="shared" si="3"/>
        <v>71.93584028650893</v>
      </c>
      <c r="D31" s="151"/>
      <c r="E31" s="151"/>
      <c r="F31" s="141"/>
      <c r="G31" s="146"/>
    </row>
    <row r="32" spans="1:7" ht="12.75">
      <c r="A32" s="148" t="s">
        <v>5</v>
      </c>
      <c r="B32" s="149">
        <v>4156</v>
      </c>
      <c r="C32" s="150">
        <f t="shared" si="3"/>
        <v>15.834190574160857</v>
      </c>
      <c r="D32" s="151"/>
      <c r="E32" s="143" t="s">
        <v>6</v>
      </c>
      <c r="F32" s="141"/>
      <c r="G32" s="158"/>
    </row>
    <row r="33" spans="1:7" ht="12.75">
      <c r="A33" s="148" t="s">
        <v>7</v>
      </c>
      <c r="B33" s="149">
        <v>3556</v>
      </c>
      <c r="C33" s="150">
        <f t="shared" si="3"/>
        <v>13.548215034099135</v>
      </c>
      <c r="D33" s="151"/>
      <c r="E33" s="143" t="s">
        <v>8</v>
      </c>
      <c r="F33" s="141">
        <v>8981</v>
      </c>
      <c r="G33" s="147">
        <v>100</v>
      </c>
    </row>
    <row r="34" spans="1:7" ht="12.75">
      <c r="A34" s="148" t="s">
        <v>0</v>
      </c>
      <c r="B34" s="149">
        <v>1371</v>
      </c>
      <c r="C34" s="150">
        <f t="shared" si="3"/>
        <v>5.223454109041033</v>
      </c>
      <c r="D34" s="151"/>
      <c r="E34" s="151" t="s">
        <v>9</v>
      </c>
      <c r="F34" s="149">
        <v>6750</v>
      </c>
      <c r="G34" s="152">
        <f aca="true" t="shared" si="4" ref="G34:G42">F34*100/F$33</f>
        <v>75.15866829974391</v>
      </c>
    </row>
    <row r="35" spans="1:7" ht="12.75">
      <c r="A35" s="148" t="s">
        <v>2</v>
      </c>
      <c r="B35" s="149">
        <v>2185</v>
      </c>
      <c r="C35" s="150">
        <f t="shared" si="3"/>
        <v>8.324760925058103</v>
      </c>
      <c r="D35" s="151"/>
      <c r="E35" s="151" t="s">
        <v>10</v>
      </c>
      <c r="F35" s="149">
        <v>3270</v>
      </c>
      <c r="G35" s="152">
        <f t="shared" si="4"/>
        <v>36.41019930965371</v>
      </c>
    </row>
    <row r="36" spans="1:7" ht="12.75">
      <c r="A36" s="148"/>
      <c r="B36" s="149"/>
      <c r="C36" s="153"/>
      <c r="D36" s="151"/>
      <c r="E36" s="151" t="s">
        <v>11</v>
      </c>
      <c r="F36" s="149">
        <v>5373</v>
      </c>
      <c r="G36" s="152">
        <f t="shared" si="4"/>
        <v>59.826299966596146</v>
      </c>
    </row>
    <row r="37" spans="1:7" ht="12.75">
      <c r="A37" s="159" t="s">
        <v>12</v>
      </c>
      <c r="B37" s="149"/>
      <c r="C37" s="153"/>
      <c r="D37" s="151"/>
      <c r="E37" s="151" t="s">
        <v>10</v>
      </c>
      <c r="F37" s="149">
        <v>2759</v>
      </c>
      <c r="G37" s="152">
        <f t="shared" si="4"/>
        <v>30.72040975392495</v>
      </c>
    </row>
    <row r="38" spans="1:7" ht="12.75">
      <c r="A38" s="160" t="s">
        <v>13</v>
      </c>
      <c r="B38" s="149">
        <v>25444</v>
      </c>
      <c r="C38" s="150">
        <f aca="true" t="shared" si="5" ref="C38:C54">B38*100/B$7</f>
        <v>96.94060273555073</v>
      </c>
      <c r="D38" s="151"/>
      <c r="E38" s="151" t="s">
        <v>14</v>
      </c>
      <c r="F38" s="149">
        <v>1058</v>
      </c>
      <c r="G38" s="152">
        <f t="shared" si="4"/>
        <v>11.780425342389488</v>
      </c>
    </row>
    <row r="39" spans="1:7" ht="12.75">
      <c r="A39" s="148" t="s">
        <v>15</v>
      </c>
      <c r="B39" s="149">
        <v>16510</v>
      </c>
      <c r="C39" s="150">
        <f t="shared" si="5"/>
        <v>62.902426944031696</v>
      </c>
      <c r="D39" s="151"/>
      <c r="E39" s="151" t="s">
        <v>10</v>
      </c>
      <c r="F39" s="149">
        <v>417</v>
      </c>
      <c r="G39" s="152">
        <f t="shared" si="4"/>
        <v>4.64313550829529</v>
      </c>
    </row>
    <row r="40" spans="1:7" ht="12.75">
      <c r="A40" s="148" t="s">
        <v>16</v>
      </c>
      <c r="B40" s="149">
        <v>1812</v>
      </c>
      <c r="C40" s="150">
        <f t="shared" si="5"/>
        <v>6.903646130986399</v>
      </c>
      <c r="D40" s="151"/>
      <c r="E40" s="151" t="s">
        <v>17</v>
      </c>
      <c r="F40" s="149">
        <v>2231</v>
      </c>
      <c r="G40" s="152">
        <f t="shared" si="4"/>
        <v>24.841331700256095</v>
      </c>
    </row>
    <row r="41" spans="1:7" ht="12.75">
      <c r="A41" s="148" t="s">
        <v>18</v>
      </c>
      <c r="B41" s="149">
        <v>63</v>
      </c>
      <c r="C41" s="150">
        <f t="shared" si="5"/>
        <v>0.24002743170648075</v>
      </c>
      <c r="D41" s="151"/>
      <c r="E41" s="151" t="s">
        <v>19</v>
      </c>
      <c r="F41" s="149">
        <v>1868</v>
      </c>
      <c r="G41" s="152">
        <f t="shared" si="4"/>
        <v>20.799465538358756</v>
      </c>
    </row>
    <row r="42" spans="1:7" ht="12.75">
      <c r="A42" s="148" t="s">
        <v>20</v>
      </c>
      <c r="B42" s="149">
        <v>5357</v>
      </c>
      <c r="C42" s="150">
        <f t="shared" si="5"/>
        <v>20.409951613517734</v>
      </c>
      <c r="D42" s="151"/>
      <c r="E42" s="151" t="s">
        <v>21</v>
      </c>
      <c r="F42" s="149">
        <v>885</v>
      </c>
      <c r="G42" s="152">
        <f t="shared" si="4"/>
        <v>9.854136510410868</v>
      </c>
    </row>
    <row r="43" spans="1:7" ht="12.75">
      <c r="A43" s="148" t="s">
        <v>22</v>
      </c>
      <c r="B43" s="149">
        <v>1504</v>
      </c>
      <c r="C43" s="150">
        <f t="shared" si="5"/>
        <v>5.730178687088048</v>
      </c>
      <c r="D43" s="151"/>
      <c r="E43" s="151"/>
      <c r="F43" s="149"/>
      <c r="G43" s="146"/>
    </row>
    <row r="44" spans="1:7" ht="12.75">
      <c r="A44" s="148" t="s">
        <v>23</v>
      </c>
      <c r="B44" s="149">
        <v>232</v>
      </c>
      <c r="C44" s="150">
        <f t="shared" si="5"/>
        <v>0.8839105421571989</v>
      </c>
      <c r="D44" s="151"/>
      <c r="E44" s="151" t="s">
        <v>24</v>
      </c>
      <c r="F44" s="149">
        <v>3542</v>
      </c>
      <c r="G44" s="161">
        <f>F44*100/F33</f>
        <v>39.438815276695244</v>
      </c>
    </row>
    <row r="45" spans="1:7" ht="12.75">
      <c r="A45" s="148" t="s">
        <v>25</v>
      </c>
      <c r="B45" s="149">
        <v>3133</v>
      </c>
      <c r="C45" s="150">
        <f t="shared" si="5"/>
        <v>11.936602278355622</v>
      </c>
      <c r="D45" s="151"/>
      <c r="E45" s="151" t="s">
        <v>26</v>
      </c>
      <c r="F45" s="149">
        <v>2656</v>
      </c>
      <c r="G45" s="161">
        <f>F45*100/F33</f>
        <v>29.57354414875849</v>
      </c>
    </row>
    <row r="46" spans="1:7" ht="12.75">
      <c r="A46" s="148" t="s">
        <v>27</v>
      </c>
      <c r="B46" s="149">
        <v>65</v>
      </c>
      <c r="C46" s="150">
        <f t="shared" si="5"/>
        <v>0.24764735017335315</v>
      </c>
      <c r="D46" s="151"/>
      <c r="E46" s="151"/>
      <c r="F46" s="149"/>
      <c r="G46" s="146"/>
    </row>
    <row r="47" spans="1:7" ht="12.75">
      <c r="A47" s="148" t="s">
        <v>28</v>
      </c>
      <c r="B47" s="149">
        <v>203</v>
      </c>
      <c r="C47" s="150">
        <f t="shared" si="5"/>
        <v>0.7734217243875491</v>
      </c>
      <c r="D47" s="151"/>
      <c r="E47" s="151" t="s">
        <v>29</v>
      </c>
      <c r="F47" s="162">
        <v>2.92</v>
      </c>
      <c r="G47" s="163" t="s">
        <v>261</v>
      </c>
    </row>
    <row r="48" spans="1:7" ht="12.75">
      <c r="A48" s="148" t="s">
        <v>30</v>
      </c>
      <c r="B48" s="149">
        <v>24</v>
      </c>
      <c r="C48" s="150">
        <f t="shared" si="5"/>
        <v>0.09143902160246885</v>
      </c>
      <c r="D48" s="151"/>
      <c r="E48" s="151" t="s">
        <v>31</v>
      </c>
      <c r="F48" s="162">
        <v>3.41</v>
      </c>
      <c r="G48" s="163" t="s">
        <v>261</v>
      </c>
    </row>
    <row r="49" spans="1:7" ht="14.25">
      <c r="A49" s="148" t="s">
        <v>32</v>
      </c>
      <c r="B49" s="149">
        <v>196</v>
      </c>
      <c r="C49" s="150">
        <f t="shared" si="5"/>
        <v>0.7467520097534956</v>
      </c>
      <c r="D49" s="151"/>
      <c r="E49" s="151"/>
      <c r="F49" s="141"/>
      <c r="G49" s="146"/>
    </row>
    <row r="50" spans="1:7" ht="12.75">
      <c r="A50" s="148" t="s">
        <v>33</v>
      </c>
      <c r="B50" s="149">
        <v>4</v>
      </c>
      <c r="C50" s="150">
        <f t="shared" si="5"/>
        <v>0.015239836933744809</v>
      </c>
      <c r="D50" s="151"/>
      <c r="E50" s="143" t="s">
        <v>34</v>
      </c>
      <c r="F50" s="141"/>
      <c r="G50" s="158"/>
    </row>
    <row r="51" spans="1:7" ht="12.75">
      <c r="A51" s="148" t="s">
        <v>35</v>
      </c>
      <c r="B51" s="149">
        <v>1</v>
      </c>
      <c r="C51" s="150">
        <f t="shared" si="5"/>
        <v>0.003809959233436202</v>
      </c>
      <c r="D51" s="151"/>
      <c r="E51" s="143" t="s">
        <v>36</v>
      </c>
      <c r="F51" s="141">
        <v>9147</v>
      </c>
      <c r="G51" s="147">
        <v>100</v>
      </c>
    </row>
    <row r="52" spans="1:7" ht="12.75">
      <c r="A52" s="148" t="s">
        <v>37</v>
      </c>
      <c r="B52" s="149">
        <v>0</v>
      </c>
      <c r="C52" s="150">
        <f t="shared" si="5"/>
        <v>0</v>
      </c>
      <c r="D52" s="151"/>
      <c r="E52" s="151" t="s">
        <v>38</v>
      </c>
      <c r="F52" s="149">
        <v>8981</v>
      </c>
      <c r="G52" s="152">
        <f>F52*100/F$51</f>
        <v>98.18519733245873</v>
      </c>
    </row>
    <row r="53" spans="1:7" ht="12.75">
      <c r="A53" s="148" t="s">
        <v>39</v>
      </c>
      <c r="B53" s="149">
        <v>0</v>
      </c>
      <c r="C53" s="150">
        <f t="shared" si="5"/>
        <v>0</v>
      </c>
      <c r="D53" s="151"/>
      <c r="E53" s="151" t="s">
        <v>40</v>
      </c>
      <c r="F53" s="149">
        <v>166</v>
      </c>
      <c r="G53" s="152">
        <f>F53*100/F$51</f>
        <v>1.8148026675412703</v>
      </c>
    </row>
    <row r="54" spans="1:7" ht="14.25">
      <c r="A54" s="148" t="s">
        <v>41</v>
      </c>
      <c r="B54" s="149">
        <v>3</v>
      </c>
      <c r="C54" s="150">
        <f t="shared" si="5"/>
        <v>0.011429877700308606</v>
      </c>
      <c r="D54" s="151"/>
      <c r="E54" s="151" t="s">
        <v>42</v>
      </c>
      <c r="F54" s="149">
        <v>19</v>
      </c>
      <c r="G54" s="152">
        <f>F54*100/F$51</f>
        <v>0.20771837761014542</v>
      </c>
    </row>
    <row r="55" spans="1:7" ht="12.75">
      <c r="A55" s="148" t="s">
        <v>43</v>
      </c>
      <c r="B55" s="149">
        <v>1698</v>
      </c>
      <c r="C55" s="150">
        <f>B55*100/B$7</f>
        <v>6.4693107783746715</v>
      </c>
      <c r="D55" s="151"/>
      <c r="E55" s="151"/>
      <c r="F55" s="149"/>
      <c r="G55" s="146"/>
    </row>
    <row r="56" spans="1:7" ht="12.75">
      <c r="A56" s="148" t="s">
        <v>44</v>
      </c>
      <c r="B56" s="149">
        <v>803</v>
      </c>
      <c r="C56" s="164">
        <f>B56*100/B$7</f>
        <v>3.05939726444927</v>
      </c>
      <c r="D56" s="151"/>
      <c r="E56" s="151" t="s">
        <v>45</v>
      </c>
      <c r="F56" s="154">
        <v>0.4</v>
      </c>
      <c r="G56" s="163" t="s">
        <v>261</v>
      </c>
    </row>
    <row r="57" spans="1:7" ht="12.75">
      <c r="A57" s="148"/>
      <c r="B57" s="149"/>
      <c r="C57" s="164"/>
      <c r="D57" s="151"/>
      <c r="E57" s="151" t="s">
        <v>46</v>
      </c>
      <c r="F57" s="154">
        <v>1.8</v>
      </c>
      <c r="G57" s="163" t="s">
        <v>261</v>
      </c>
    </row>
    <row r="58" spans="1:7" ht="12.75">
      <c r="A58" s="165" t="s">
        <v>47</v>
      </c>
      <c r="B58" s="149"/>
      <c r="C58" s="164"/>
      <c r="D58" s="151"/>
      <c r="E58" s="151"/>
      <c r="F58" s="141"/>
      <c r="G58" s="146"/>
    </row>
    <row r="59" spans="1:7" ht="14.25">
      <c r="A59" s="166" t="s">
        <v>48</v>
      </c>
      <c r="B59" s="149"/>
      <c r="C59" s="164"/>
      <c r="D59" s="151"/>
      <c r="E59" s="143" t="s">
        <v>49</v>
      </c>
      <c r="F59" s="141"/>
      <c r="G59" s="158"/>
    </row>
    <row r="60" spans="1:7" ht="12.75">
      <c r="A60" s="148" t="s">
        <v>50</v>
      </c>
      <c r="B60" s="149">
        <v>17040</v>
      </c>
      <c r="C60" s="164">
        <f>B60*100/B7</f>
        <v>64.92170533775288</v>
      </c>
      <c r="D60" s="151"/>
      <c r="E60" s="143" t="s">
        <v>51</v>
      </c>
      <c r="F60" s="141">
        <v>8981</v>
      </c>
      <c r="G60" s="147">
        <v>100</v>
      </c>
    </row>
    <row r="61" spans="1:7" ht="12.75">
      <c r="A61" s="148" t="s">
        <v>52</v>
      </c>
      <c r="B61" s="149">
        <v>2050</v>
      </c>
      <c r="C61" s="164">
        <f>B61*100/B7</f>
        <v>7.810416428544214</v>
      </c>
      <c r="D61" s="151"/>
      <c r="E61" s="151" t="s">
        <v>53</v>
      </c>
      <c r="F61" s="149">
        <v>6388</v>
      </c>
      <c r="G61" s="152">
        <f>F61*100/F$60</f>
        <v>71.12793675537246</v>
      </c>
    </row>
    <row r="62" spans="1:7" ht="12.75">
      <c r="A62" s="148" t="s">
        <v>54</v>
      </c>
      <c r="B62" s="149">
        <v>175</v>
      </c>
      <c r="C62" s="164">
        <f>B62*100/B7</f>
        <v>0.6667428658513354</v>
      </c>
      <c r="D62" s="151"/>
      <c r="E62" s="151" t="s">
        <v>55</v>
      </c>
      <c r="F62" s="149">
        <v>2593</v>
      </c>
      <c r="G62" s="152">
        <f>F62*100/F$60</f>
        <v>28.872063244627547</v>
      </c>
    </row>
    <row r="63" spans="1:7" ht="12.75">
      <c r="A63" s="148" t="s">
        <v>56</v>
      </c>
      <c r="B63" s="149">
        <v>5624</v>
      </c>
      <c r="C63" s="164">
        <f>B63*100/B7</f>
        <v>21.4272107288452</v>
      </c>
      <c r="D63" s="151"/>
      <c r="E63" s="151"/>
      <c r="F63" s="149"/>
      <c r="G63" s="146"/>
    </row>
    <row r="64" spans="1:7" ht="12.75">
      <c r="A64" s="148" t="s">
        <v>57</v>
      </c>
      <c r="B64" s="149">
        <v>27</v>
      </c>
      <c r="C64" s="164">
        <f>B64*100/B7</f>
        <v>0.10286889930277746</v>
      </c>
      <c r="D64" s="151"/>
      <c r="E64" s="151" t="s">
        <v>58</v>
      </c>
      <c r="F64" s="162">
        <v>3.09</v>
      </c>
      <c r="G64" s="163" t="s">
        <v>261</v>
      </c>
    </row>
    <row r="65" spans="1:7" ht="13.5" thickBot="1">
      <c r="A65" s="167" t="s">
        <v>59</v>
      </c>
      <c r="B65" s="168">
        <v>2180</v>
      </c>
      <c r="C65" s="169">
        <f>B65*100/B7</f>
        <v>8.305711128890922</v>
      </c>
      <c r="D65" s="170"/>
      <c r="E65" s="170" t="s">
        <v>60</v>
      </c>
      <c r="F65" s="171">
        <v>2.49</v>
      </c>
      <c r="G65" s="172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26247</v>
      </c>
      <c r="G9" s="33">
        <f>(F9/$F$9)*100</f>
        <v>100</v>
      </c>
    </row>
    <row r="10" spans="1:7" ht="12.75">
      <c r="A10" s="29" t="s">
        <v>269</v>
      </c>
      <c r="B10" s="93">
        <v>7004</v>
      </c>
      <c r="C10" s="33">
        <f aca="true" t="shared" si="0" ref="C10:C15">(B10/$B$10)*100</f>
        <v>100</v>
      </c>
      <c r="E10" s="34" t="s">
        <v>270</v>
      </c>
      <c r="F10" s="97">
        <v>17810</v>
      </c>
      <c r="G10" s="84">
        <f aca="true" t="shared" si="1" ref="G10:G16">(F10/$F$9)*100</f>
        <v>67.85537394749876</v>
      </c>
    </row>
    <row r="11" spans="1:7" ht="12.75">
      <c r="A11" s="36" t="s">
        <v>271</v>
      </c>
      <c r="B11" s="98">
        <v>488</v>
      </c>
      <c r="C11" s="35">
        <f t="shared" si="0"/>
        <v>6.9674471730439755</v>
      </c>
      <c r="E11" s="34" t="s">
        <v>272</v>
      </c>
      <c r="F11" s="97">
        <v>17355</v>
      </c>
      <c r="G11" s="84">
        <f t="shared" si="1"/>
        <v>66.12184249628528</v>
      </c>
    </row>
    <row r="12" spans="1:7" ht="12.75">
      <c r="A12" s="36" t="s">
        <v>273</v>
      </c>
      <c r="B12" s="98">
        <v>447</v>
      </c>
      <c r="C12" s="35">
        <f t="shared" si="0"/>
        <v>6.382067390062822</v>
      </c>
      <c r="E12" s="34" t="s">
        <v>274</v>
      </c>
      <c r="F12" s="97">
        <v>9931</v>
      </c>
      <c r="G12" s="84">
        <f t="shared" si="1"/>
        <v>37.836705147254925</v>
      </c>
    </row>
    <row r="13" spans="1:7" ht="12.75">
      <c r="A13" s="36" t="s">
        <v>275</v>
      </c>
      <c r="B13" s="98">
        <v>2910</v>
      </c>
      <c r="C13" s="35">
        <f t="shared" si="0"/>
        <v>41.54768703597944</v>
      </c>
      <c r="E13" s="34" t="s">
        <v>276</v>
      </c>
      <c r="F13" s="97">
        <v>7424</v>
      </c>
      <c r="G13" s="84">
        <f t="shared" si="1"/>
        <v>28.285137349030364</v>
      </c>
    </row>
    <row r="14" spans="1:7" ht="12.75">
      <c r="A14" s="36" t="s">
        <v>277</v>
      </c>
      <c r="B14" s="98">
        <v>1420</v>
      </c>
      <c r="C14" s="35">
        <f t="shared" si="0"/>
        <v>20.27412906910337</v>
      </c>
      <c r="E14" s="34" t="s">
        <v>166</v>
      </c>
      <c r="F14" s="97">
        <v>455</v>
      </c>
      <c r="G14" s="84">
        <f t="shared" si="1"/>
        <v>1.733531451213472</v>
      </c>
    </row>
    <row r="15" spans="1:7" ht="12.75">
      <c r="A15" s="36" t="s">
        <v>324</v>
      </c>
      <c r="B15" s="97">
        <v>1739</v>
      </c>
      <c r="C15" s="35">
        <f t="shared" si="0"/>
        <v>24.828669331810392</v>
      </c>
      <c r="E15" s="34" t="s">
        <v>278</v>
      </c>
      <c r="F15" s="97">
        <v>8437</v>
      </c>
      <c r="G15" s="84">
        <f t="shared" si="1"/>
        <v>32.14462605250124</v>
      </c>
    </row>
    <row r="16" spans="1:7" ht="12.75">
      <c r="A16" s="36"/>
      <c r="B16" s="93" t="s">
        <v>250</v>
      </c>
      <c r="C16" s="10"/>
      <c r="E16" s="34" t="s">
        <v>279</v>
      </c>
      <c r="F16" s="98">
        <v>3255</v>
      </c>
      <c r="G16" s="84">
        <f t="shared" si="1"/>
        <v>12.401417304834839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4657</v>
      </c>
      <c r="G17" s="84">
        <f>(F17/$F$9)*100</f>
        <v>17.742980150112395</v>
      </c>
    </row>
    <row r="18" spans="1:7" ht="12.75">
      <c r="A18" s="29" t="s">
        <v>282</v>
      </c>
      <c r="B18" s="93">
        <v>17831</v>
      </c>
      <c r="C18" s="33">
        <f>(B18/$B$18)*100</f>
        <v>100</v>
      </c>
      <c r="E18" s="34" t="s">
        <v>283</v>
      </c>
      <c r="F18" s="97">
        <v>3780</v>
      </c>
      <c r="G18" s="84">
        <f>(F18/$F$9)*100</f>
        <v>14.401645902388843</v>
      </c>
    </row>
    <row r="19" spans="1:7" ht="12.75">
      <c r="A19" s="36" t="s">
        <v>284</v>
      </c>
      <c r="B19" s="97">
        <v>876</v>
      </c>
      <c r="C19" s="84">
        <f aca="true" t="shared" si="2" ref="C19:C25">(B19/$B$18)*100</f>
        <v>4.912792327968146</v>
      </c>
      <c r="E19" s="34"/>
      <c r="F19" s="97" t="s">
        <v>250</v>
      </c>
      <c r="G19" s="84"/>
    </row>
    <row r="20" spans="1:7" ht="12.75">
      <c r="A20" s="36" t="s">
        <v>285</v>
      </c>
      <c r="B20" s="97">
        <v>1515</v>
      </c>
      <c r="C20" s="84">
        <f t="shared" si="2"/>
        <v>8.496438786383266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5066</v>
      </c>
      <c r="C21" s="84">
        <f t="shared" si="2"/>
        <v>28.41119398799843</v>
      </c>
      <c r="E21" s="38" t="s">
        <v>167</v>
      </c>
      <c r="F21" s="80">
        <v>8437</v>
      </c>
      <c r="G21" s="33">
        <f>(F21/$F$21)*100</f>
        <v>100</v>
      </c>
    </row>
    <row r="22" spans="1:7" ht="12.75">
      <c r="A22" s="36" t="s">
        <v>302</v>
      </c>
      <c r="B22" s="97">
        <v>3594</v>
      </c>
      <c r="C22" s="84">
        <f t="shared" si="2"/>
        <v>20.15590824967753</v>
      </c>
      <c r="E22" s="34" t="s">
        <v>303</v>
      </c>
      <c r="F22" s="97">
        <v>1143</v>
      </c>
      <c r="G22" s="84">
        <f aca="true" t="shared" si="3" ref="G22:G27">(F22/$F$21)*100</f>
        <v>13.54746947967287</v>
      </c>
    </row>
    <row r="23" spans="1:7" ht="12.75">
      <c r="A23" s="36" t="s">
        <v>304</v>
      </c>
      <c r="B23" s="97">
        <v>1023</v>
      </c>
      <c r="C23" s="84">
        <f t="shared" si="2"/>
        <v>5.737199259716225</v>
      </c>
      <c r="E23" s="34" t="s">
        <v>305</v>
      </c>
      <c r="F23" s="97">
        <v>4312</v>
      </c>
      <c r="G23" s="84">
        <f t="shared" si="3"/>
        <v>51.10821382007823</v>
      </c>
    </row>
    <row r="24" spans="1:7" ht="12.75">
      <c r="A24" s="36" t="s">
        <v>306</v>
      </c>
      <c r="B24" s="97">
        <v>3999</v>
      </c>
      <c r="C24" s="84">
        <f t="shared" si="2"/>
        <v>22.427233469799788</v>
      </c>
      <c r="E24" s="34" t="s">
        <v>307</v>
      </c>
      <c r="F24" s="97">
        <v>204</v>
      </c>
      <c r="G24" s="84">
        <f t="shared" si="3"/>
        <v>2.4179210619888583</v>
      </c>
    </row>
    <row r="25" spans="1:7" ht="12.75">
      <c r="A25" s="36" t="s">
        <v>308</v>
      </c>
      <c r="B25" s="97">
        <v>1758</v>
      </c>
      <c r="C25" s="84">
        <f t="shared" si="2"/>
        <v>9.85923391845662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2738</v>
      </c>
      <c r="G26" s="84">
        <f t="shared" si="3"/>
        <v>32.45229346924262</v>
      </c>
    </row>
    <row r="27" spans="1:7" ht="12.75">
      <c r="A27" s="36" t="s">
        <v>311</v>
      </c>
      <c r="B27" s="108">
        <v>86.6</v>
      </c>
      <c r="C27" s="37" t="s">
        <v>261</v>
      </c>
      <c r="E27" s="34" t="s">
        <v>312</v>
      </c>
      <c r="F27" s="97">
        <v>40</v>
      </c>
      <c r="G27" s="84">
        <f t="shared" si="3"/>
        <v>0.47410216901742325</v>
      </c>
    </row>
    <row r="28" spans="1:7" ht="12.75">
      <c r="A28" s="36" t="s">
        <v>313</v>
      </c>
      <c r="B28" s="108">
        <v>32.3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24426</v>
      </c>
      <c r="G30" s="33">
        <f>(F30/$F$30)*100</f>
        <v>100</v>
      </c>
      <c r="J30" s="39"/>
    </row>
    <row r="31" spans="1:10" ht="12.75">
      <c r="A31" s="95" t="s">
        <v>296</v>
      </c>
      <c r="B31" s="93">
        <v>20792</v>
      </c>
      <c r="C31" s="33">
        <f>(B31/$B$31)*100</f>
        <v>100</v>
      </c>
      <c r="E31" s="34" t="s">
        <v>317</v>
      </c>
      <c r="F31" s="97">
        <v>14788</v>
      </c>
      <c r="G31" s="101">
        <f>(F31/$F$30)*100</f>
        <v>60.542045361500044</v>
      </c>
      <c r="J31" s="39"/>
    </row>
    <row r="32" spans="1:10" ht="12.75">
      <c r="A32" s="36" t="s">
        <v>318</v>
      </c>
      <c r="B32" s="97">
        <v>5490</v>
      </c>
      <c r="C32" s="10">
        <f>(B32/$B$31)*100</f>
        <v>26.404386302424008</v>
      </c>
      <c r="E32" s="34" t="s">
        <v>319</v>
      </c>
      <c r="F32" s="97">
        <v>9638</v>
      </c>
      <c r="G32" s="101">
        <f aca="true" t="shared" si="4" ref="G32:G39">(F32/$F$30)*100</f>
        <v>39.457954638499956</v>
      </c>
      <c r="J32" s="39"/>
    </row>
    <row r="33" spans="1:10" ht="12.75">
      <c r="A33" s="36" t="s">
        <v>320</v>
      </c>
      <c r="B33" s="97">
        <v>11921</v>
      </c>
      <c r="C33" s="10">
        <f aca="true" t="shared" si="5" ref="C33:C38">(B33/$B$31)*100</f>
        <v>57.334551750673334</v>
      </c>
      <c r="E33" s="34" t="s">
        <v>321</v>
      </c>
      <c r="F33" s="97">
        <v>3600</v>
      </c>
      <c r="G33" s="101">
        <f t="shared" si="4"/>
        <v>14.738393515106853</v>
      </c>
      <c r="J33" s="39"/>
    </row>
    <row r="34" spans="1:7" ht="12.75">
      <c r="A34" s="36" t="s">
        <v>322</v>
      </c>
      <c r="B34" s="97">
        <v>446</v>
      </c>
      <c r="C34" s="10">
        <f t="shared" si="5"/>
        <v>2.1450557906887266</v>
      </c>
      <c r="E34" s="34" t="s">
        <v>323</v>
      </c>
      <c r="F34" s="97">
        <v>3717</v>
      </c>
      <c r="G34" s="101">
        <f t="shared" si="4"/>
        <v>15.217391304347828</v>
      </c>
    </row>
    <row r="35" spans="1:7" ht="12.75">
      <c r="A35" s="36" t="s">
        <v>325</v>
      </c>
      <c r="B35" s="97">
        <v>1641</v>
      </c>
      <c r="C35" s="10">
        <f t="shared" si="5"/>
        <v>7.892458637937668</v>
      </c>
      <c r="E35" s="34" t="s">
        <v>321</v>
      </c>
      <c r="F35" s="97">
        <v>1533</v>
      </c>
      <c r="G35" s="101">
        <f t="shared" si="4"/>
        <v>6.276099238516335</v>
      </c>
    </row>
    <row r="36" spans="1:7" ht="12.75">
      <c r="A36" s="36" t="s">
        <v>297</v>
      </c>
      <c r="B36" s="97">
        <v>1371</v>
      </c>
      <c r="C36" s="10">
        <f t="shared" si="5"/>
        <v>6.593882262408619</v>
      </c>
      <c r="E36" s="34" t="s">
        <v>327</v>
      </c>
      <c r="F36" s="97">
        <v>1845</v>
      </c>
      <c r="G36" s="101">
        <f t="shared" si="4"/>
        <v>7.553426676492263</v>
      </c>
    </row>
    <row r="37" spans="1:7" ht="12.75">
      <c r="A37" s="36" t="s">
        <v>326</v>
      </c>
      <c r="B37" s="97">
        <v>1294</v>
      </c>
      <c r="C37" s="10">
        <f t="shared" si="5"/>
        <v>6.22354751827626</v>
      </c>
      <c r="E37" s="34" t="s">
        <v>321</v>
      </c>
      <c r="F37" s="97">
        <v>595</v>
      </c>
      <c r="G37" s="101">
        <f t="shared" si="4"/>
        <v>2.4359289281912715</v>
      </c>
    </row>
    <row r="38" spans="1:7" ht="12.75">
      <c r="A38" s="36" t="s">
        <v>297</v>
      </c>
      <c r="B38" s="97">
        <v>773</v>
      </c>
      <c r="C38" s="10">
        <f t="shared" si="5"/>
        <v>3.717776067718353</v>
      </c>
      <c r="E38" s="34" t="s">
        <v>259</v>
      </c>
      <c r="F38" s="97">
        <v>3822</v>
      </c>
      <c r="G38" s="101">
        <f t="shared" si="4"/>
        <v>15.64726111520511</v>
      </c>
    </row>
    <row r="39" spans="1:7" ht="12.75">
      <c r="A39" s="36"/>
      <c r="B39" s="97" t="s">
        <v>250</v>
      </c>
      <c r="C39" s="10"/>
      <c r="E39" s="34" t="s">
        <v>321</v>
      </c>
      <c r="F39" s="97">
        <v>1421</v>
      </c>
      <c r="G39" s="101">
        <f t="shared" si="4"/>
        <v>5.8175714402685665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819</v>
      </c>
      <c r="C42" s="33">
        <f>(B42/$B$42)*100</f>
        <v>100</v>
      </c>
      <c r="E42" s="31" t="s">
        <v>268</v>
      </c>
      <c r="F42" s="80">
        <v>26247</v>
      </c>
      <c r="G42" s="99">
        <f>(F42/$F$42)*100</f>
        <v>100</v>
      </c>
      <c r="I42" s="39"/>
    </row>
    <row r="43" spans="1:7" ht="12.75">
      <c r="A43" s="36" t="s">
        <v>301</v>
      </c>
      <c r="B43" s="98">
        <v>116</v>
      </c>
      <c r="C43" s="102">
        <f>(B43/$B$42)*100</f>
        <v>14.163614163614163</v>
      </c>
      <c r="E43" s="60" t="s">
        <v>168</v>
      </c>
      <c r="F43" s="106">
        <v>30211</v>
      </c>
      <c r="G43" s="107">
        <f aca="true" t="shared" si="6" ref="G43:G71">(F43/$F$42)*100</f>
        <v>115.1026784013411</v>
      </c>
    </row>
    <row r="44" spans="1:7" ht="12.75">
      <c r="A44" s="36"/>
      <c r="B44" s="93" t="s">
        <v>250</v>
      </c>
      <c r="C44" s="10"/>
      <c r="E44" s="1" t="s">
        <v>329</v>
      </c>
      <c r="F44" s="97">
        <v>154</v>
      </c>
      <c r="G44" s="101">
        <f t="shared" si="6"/>
        <v>0.5867337219491752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157</v>
      </c>
      <c r="G45" s="101">
        <f t="shared" si="6"/>
        <v>0.5981635996494838</v>
      </c>
    </row>
    <row r="46" spans="1:7" ht="12.75">
      <c r="A46" s="29" t="s">
        <v>331</v>
      </c>
      <c r="B46" s="93">
        <v>19759</v>
      </c>
      <c r="C46" s="33">
        <f>(B46/$B$46)*100</f>
        <v>100</v>
      </c>
      <c r="E46" s="1" t="s">
        <v>332</v>
      </c>
      <c r="F46" s="97">
        <v>21</v>
      </c>
      <c r="G46" s="101">
        <f t="shared" si="6"/>
        <v>0.08000914390216024</v>
      </c>
    </row>
    <row r="47" spans="1:7" ht="12.75">
      <c r="A47" s="36" t="s">
        <v>333</v>
      </c>
      <c r="B47" s="97">
        <v>1931</v>
      </c>
      <c r="C47" s="10">
        <f>(B47/$B$46)*100</f>
        <v>9.772761779442279</v>
      </c>
      <c r="E47" s="1" t="s">
        <v>334</v>
      </c>
      <c r="F47" s="97">
        <v>287</v>
      </c>
      <c r="G47" s="101">
        <f t="shared" si="6"/>
        <v>1.09345829999619</v>
      </c>
    </row>
    <row r="48" spans="1:7" ht="12.75">
      <c r="A48" s="36"/>
      <c r="B48" s="93" t="s">
        <v>250</v>
      </c>
      <c r="C48" s="10"/>
      <c r="E48" s="1" t="s">
        <v>335</v>
      </c>
      <c r="F48" s="97">
        <v>951</v>
      </c>
      <c r="G48" s="101">
        <f t="shared" si="6"/>
        <v>3.6232712309978288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328</v>
      </c>
      <c r="G49" s="101">
        <f t="shared" si="6"/>
        <v>1.2496666285670743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37</v>
      </c>
      <c r="G50" s="101">
        <f t="shared" si="6"/>
        <v>0.14096849163713948</v>
      </c>
    </row>
    <row r="51" spans="1:7" ht="12.75">
      <c r="A51" s="5" t="s">
        <v>338</v>
      </c>
      <c r="B51" s="93">
        <v>5527</v>
      </c>
      <c r="C51" s="33">
        <f>(B51/$B$51)*100</f>
        <v>100</v>
      </c>
      <c r="E51" s="1" t="s">
        <v>339</v>
      </c>
      <c r="F51" s="97">
        <v>2807</v>
      </c>
      <c r="G51" s="101">
        <f t="shared" si="6"/>
        <v>10.694555568255419</v>
      </c>
    </row>
    <row r="52" spans="1:7" ht="12.75">
      <c r="A52" s="4" t="s">
        <v>340</v>
      </c>
      <c r="B52" s="98">
        <v>464</v>
      </c>
      <c r="C52" s="10">
        <f>(B52/$B$51)*100</f>
        <v>8.395151076533383</v>
      </c>
      <c r="E52" s="1" t="s">
        <v>341</v>
      </c>
      <c r="F52" s="97">
        <v>409</v>
      </c>
      <c r="G52" s="101">
        <f t="shared" si="6"/>
        <v>1.5582733264754067</v>
      </c>
    </row>
    <row r="53" spans="1:7" ht="12.75">
      <c r="A53" s="4"/>
      <c r="B53" s="93" t="s">
        <v>250</v>
      </c>
      <c r="C53" s="10"/>
      <c r="E53" s="1" t="s">
        <v>342</v>
      </c>
      <c r="F53" s="97">
        <v>137</v>
      </c>
      <c r="G53" s="101">
        <f t="shared" si="6"/>
        <v>0.5219644149807596</v>
      </c>
    </row>
    <row r="54" spans="1:7" ht="14.25">
      <c r="A54" s="5" t="s">
        <v>343</v>
      </c>
      <c r="B54" s="93">
        <v>15269</v>
      </c>
      <c r="C54" s="33">
        <f>(B54/$B$54)*100</f>
        <v>100</v>
      </c>
      <c r="E54" s="1" t="s">
        <v>201</v>
      </c>
      <c r="F54" s="97">
        <v>4242</v>
      </c>
      <c r="G54" s="101">
        <f t="shared" si="6"/>
        <v>16.16184706823637</v>
      </c>
    </row>
    <row r="55" spans="1:7" ht="12.75">
      <c r="A55" s="4" t="s">
        <v>340</v>
      </c>
      <c r="B55" s="98">
        <v>2562</v>
      </c>
      <c r="C55" s="10">
        <f>(B55/$B$54)*100</f>
        <v>16.77909489815967</v>
      </c>
      <c r="E55" s="1" t="s">
        <v>344</v>
      </c>
      <c r="F55" s="97">
        <v>4419</v>
      </c>
      <c r="G55" s="101">
        <f t="shared" si="6"/>
        <v>16.83620985255458</v>
      </c>
    </row>
    <row r="56" spans="1:7" ht="12.75">
      <c r="A56" s="4" t="s">
        <v>345</v>
      </c>
      <c r="B56" s="119">
        <v>71.4</v>
      </c>
      <c r="C56" s="37" t="s">
        <v>261</v>
      </c>
      <c r="E56" s="1" t="s">
        <v>346</v>
      </c>
      <c r="F56" s="97">
        <v>35</v>
      </c>
      <c r="G56" s="101">
        <f t="shared" si="6"/>
        <v>0.13334857317026708</v>
      </c>
    </row>
    <row r="57" spans="1:7" ht="12.75">
      <c r="A57" s="4" t="s">
        <v>347</v>
      </c>
      <c r="B57" s="98">
        <v>12707</v>
      </c>
      <c r="C57" s="10">
        <f>(B57/$B$54)*100</f>
        <v>83.22090510184033</v>
      </c>
      <c r="E57" s="1" t="s">
        <v>348</v>
      </c>
      <c r="F57" s="97">
        <v>119</v>
      </c>
      <c r="G57" s="101">
        <f t="shared" si="6"/>
        <v>0.4533851487789081</v>
      </c>
    </row>
    <row r="58" spans="1:7" ht="12.75">
      <c r="A58" s="4" t="s">
        <v>345</v>
      </c>
      <c r="B58" s="119">
        <v>79.9</v>
      </c>
      <c r="C58" s="37" t="s">
        <v>261</v>
      </c>
      <c r="E58" s="1" t="s">
        <v>349</v>
      </c>
      <c r="F58" s="97">
        <v>809</v>
      </c>
      <c r="G58" s="101">
        <f t="shared" si="6"/>
        <v>3.0822570198498878</v>
      </c>
    </row>
    <row r="59" spans="1:7" ht="12.75">
      <c r="A59" s="4"/>
      <c r="B59" s="93" t="s">
        <v>250</v>
      </c>
      <c r="C59" s="10"/>
      <c r="E59" s="1" t="s">
        <v>350</v>
      </c>
      <c r="F59" s="97">
        <v>45</v>
      </c>
      <c r="G59" s="101">
        <f t="shared" si="6"/>
        <v>0.1714481655046291</v>
      </c>
    </row>
    <row r="60" spans="1:7" ht="12.75">
      <c r="A60" s="5" t="s">
        <v>351</v>
      </c>
      <c r="B60" s="93">
        <v>3613</v>
      </c>
      <c r="C60" s="33">
        <f>(B60/$B$60)*100</f>
        <v>100</v>
      </c>
      <c r="E60" s="1" t="s">
        <v>352</v>
      </c>
      <c r="F60" s="97">
        <v>350</v>
      </c>
      <c r="G60" s="101">
        <f t="shared" si="6"/>
        <v>1.3334857317026707</v>
      </c>
    </row>
    <row r="61" spans="1:7" ht="12.75">
      <c r="A61" s="4" t="s">
        <v>340</v>
      </c>
      <c r="B61" s="97">
        <v>1225</v>
      </c>
      <c r="C61" s="10">
        <f>(B61/$B$60)*100</f>
        <v>33.90534182120122</v>
      </c>
      <c r="E61" s="1" t="s">
        <v>353</v>
      </c>
      <c r="F61" s="97">
        <v>199</v>
      </c>
      <c r="G61" s="101">
        <f t="shared" si="6"/>
        <v>0.7581818874538042</v>
      </c>
    </row>
    <row r="62" spans="1:7" ht="12.75">
      <c r="A62" s="4"/>
      <c r="B62" s="93" t="s">
        <v>250</v>
      </c>
      <c r="C62" s="10"/>
      <c r="E62" s="1" t="s">
        <v>354</v>
      </c>
      <c r="F62" s="97">
        <v>208</v>
      </c>
      <c r="G62" s="101">
        <f t="shared" si="6"/>
        <v>0.79247152055473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67</v>
      </c>
      <c r="G63" s="101">
        <f t="shared" si="6"/>
        <v>0.25526726864022553</v>
      </c>
    </row>
    <row r="64" spans="1:7" ht="12.75">
      <c r="A64" s="29" t="s">
        <v>357</v>
      </c>
      <c r="B64" s="93">
        <v>24426</v>
      </c>
      <c r="C64" s="33">
        <f>(B64/$B$64)*100</f>
        <v>100</v>
      </c>
      <c r="E64" s="1" t="s">
        <v>358</v>
      </c>
      <c r="F64" s="97">
        <v>313</v>
      </c>
      <c r="G64" s="101">
        <f t="shared" si="6"/>
        <v>1.1925172400655313</v>
      </c>
    </row>
    <row r="65" spans="1:7" ht="12.75">
      <c r="A65" s="4" t="s">
        <v>256</v>
      </c>
      <c r="B65" s="97">
        <v>15782</v>
      </c>
      <c r="C65" s="10">
        <f>(B65/$B$64)*100</f>
        <v>64.61147957094899</v>
      </c>
      <c r="E65" s="1" t="s">
        <v>359</v>
      </c>
      <c r="F65" s="97">
        <v>173</v>
      </c>
      <c r="G65" s="101">
        <f t="shared" si="6"/>
        <v>0.659122947384463</v>
      </c>
    </row>
    <row r="66" spans="1:7" ht="12.75">
      <c r="A66" s="4" t="s">
        <v>257</v>
      </c>
      <c r="B66" s="97">
        <v>7314</v>
      </c>
      <c r="C66" s="10">
        <f aca="true" t="shared" si="7" ref="C66:C71">(B66/$B$64)*100</f>
        <v>29.943502824858758</v>
      </c>
      <c r="E66" s="1" t="s">
        <v>360</v>
      </c>
      <c r="F66" s="97">
        <v>131</v>
      </c>
      <c r="G66" s="101">
        <f t="shared" si="6"/>
        <v>0.49910465958014244</v>
      </c>
    </row>
    <row r="67" spans="1:7" ht="12.75">
      <c r="A67" s="4" t="s">
        <v>361</v>
      </c>
      <c r="B67" s="97">
        <v>4332</v>
      </c>
      <c r="C67" s="10">
        <f t="shared" si="7"/>
        <v>17.73520019651191</v>
      </c>
      <c r="E67" s="1" t="s">
        <v>362</v>
      </c>
      <c r="F67" s="97">
        <v>99</v>
      </c>
      <c r="G67" s="101">
        <f t="shared" si="6"/>
        <v>0.377185964110184</v>
      </c>
    </row>
    <row r="68" spans="1:7" ht="12.75">
      <c r="A68" s="4" t="s">
        <v>363</v>
      </c>
      <c r="B68" s="97">
        <v>2982</v>
      </c>
      <c r="C68" s="10">
        <f t="shared" si="7"/>
        <v>12.208302628346845</v>
      </c>
      <c r="E68" s="1" t="s">
        <v>364</v>
      </c>
      <c r="F68" s="97">
        <v>699</v>
      </c>
      <c r="G68" s="101">
        <f t="shared" si="6"/>
        <v>2.6631615041719052</v>
      </c>
    </row>
    <row r="69" spans="1:7" ht="12.75">
      <c r="A69" s="4" t="s">
        <v>365</v>
      </c>
      <c r="B69" s="97">
        <v>761</v>
      </c>
      <c r="C69" s="10">
        <f t="shared" si="7"/>
        <v>3.115532629165643</v>
      </c>
      <c r="E69" s="1" t="s">
        <v>366</v>
      </c>
      <c r="F69" s="97">
        <v>48</v>
      </c>
      <c r="G69" s="101">
        <f t="shared" si="6"/>
        <v>0.1828780432049377</v>
      </c>
    </row>
    <row r="70" spans="1:7" ht="12.75">
      <c r="A70" s="4" t="s">
        <v>367</v>
      </c>
      <c r="B70" s="97">
        <v>2221</v>
      </c>
      <c r="C70" s="10">
        <f t="shared" si="7"/>
        <v>9.0927699991812</v>
      </c>
      <c r="E70" s="1" t="s">
        <v>368</v>
      </c>
      <c r="F70" s="97">
        <v>590</v>
      </c>
      <c r="G70" s="101">
        <f t="shared" si="6"/>
        <v>2.2478759477273593</v>
      </c>
    </row>
    <row r="71" spans="1:7" ht="12.75">
      <c r="A71" s="7" t="s">
        <v>258</v>
      </c>
      <c r="B71" s="103">
        <v>1330</v>
      </c>
      <c r="C71" s="40">
        <f t="shared" si="7"/>
        <v>5.4450176041922544</v>
      </c>
      <c r="D71" s="41"/>
      <c r="E71" s="9" t="s">
        <v>369</v>
      </c>
      <c r="F71" s="103">
        <v>12377</v>
      </c>
      <c r="G71" s="104">
        <f t="shared" si="6"/>
        <v>47.15586543223987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20501</v>
      </c>
      <c r="C9" s="81">
        <f>(B9/$B$9)*100</f>
        <v>100</v>
      </c>
      <c r="D9" s="65"/>
      <c r="E9" s="79" t="s">
        <v>381</v>
      </c>
      <c r="F9" s="80">
        <v>8977</v>
      </c>
      <c r="G9" s="81">
        <f>(F9/$F$9)*100</f>
        <v>100</v>
      </c>
    </row>
    <row r="10" spans="1:7" ht="12.75">
      <c r="A10" s="82" t="s">
        <v>382</v>
      </c>
      <c r="B10" s="97">
        <v>13731</v>
      </c>
      <c r="C10" s="105">
        <f>(B10/$B$9)*100</f>
        <v>66.97722062338423</v>
      </c>
      <c r="D10" s="65"/>
      <c r="E10" s="78" t="s">
        <v>383</v>
      </c>
      <c r="F10" s="97">
        <v>285</v>
      </c>
      <c r="G10" s="105">
        <f aca="true" t="shared" si="0" ref="G10:G19">(F10/$F$9)*100</f>
        <v>3.174779993316253</v>
      </c>
    </row>
    <row r="11" spans="1:7" ht="12.75">
      <c r="A11" s="82" t="s">
        <v>384</v>
      </c>
      <c r="B11" s="97">
        <v>13731</v>
      </c>
      <c r="C11" s="105">
        <f aca="true" t="shared" si="1" ref="C11:C16">(B11/$B$9)*100</f>
        <v>66.97722062338423</v>
      </c>
      <c r="D11" s="65"/>
      <c r="E11" s="78" t="s">
        <v>385</v>
      </c>
      <c r="F11" s="97">
        <v>285</v>
      </c>
      <c r="G11" s="105">
        <f t="shared" si="0"/>
        <v>3.174779993316253</v>
      </c>
    </row>
    <row r="12" spans="1:7" ht="12.75">
      <c r="A12" s="82" t="s">
        <v>386</v>
      </c>
      <c r="B12" s="97">
        <v>13241</v>
      </c>
      <c r="C12" s="105">
        <f>(B12/$B$9)*100</f>
        <v>64.58709331252133</v>
      </c>
      <c r="D12" s="65"/>
      <c r="E12" s="78" t="s">
        <v>387</v>
      </c>
      <c r="F12" s="97">
        <v>721</v>
      </c>
      <c r="G12" s="105">
        <f t="shared" si="0"/>
        <v>8.031636404143923</v>
      </c>
    </row>
    <row r="13" spans="1:7" ht="12.75">
      <c r="A13" s="82" t="s">
        <v>388</v>
      </c>
      <c r="B13" s="97">
        <v>490</v>
      </c>
      <c r="C13" s="105">
        <f>(B13/$B$9)*100</f>
        <v>2.3901273108628844</v>
      </c>
      <c r="D13" s="65"/>
      <c r="E13" s="78" t="s">
        <v>389</v>
      </c>
      <c r="F13" s="97">
        <v>835</v>
      </c>
      <c r="G13" s="105">
        <f t="shared" si="0"/>
        <v>9.301548401470425</v>
      </c>
    </row>
    <row r="14" spans="1:7" ht="12.75">
      <c r="A14" s="82" t="s">
        <v>390</v>
      </c>
      <c r="B14" s="109">
        <v>3.6</v>
      </c>
      <c r="C14" s="112" t="s">
        <v>261</v>
      </c>
      <c r="D14" s="65"/>
      <c r="E14" s="78" t="s">
        <v>391</v>
      </c>
      <c r="F14" s="97">
        <v>1341</v>
      </c>
      <c r="G14" s="105">
        <f t="shared" si="0"/>
        <v>14.938175336972263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1914</v>
      </c>
      <c r="G15" s="105">
        <f t="shared" si="0"/>
        <v>21.321154060376518</v>
      </c>
    </row>
    <row r="16" spans="1:7" ht="12.75">
      <c r="A16" s="82" t="s">
        <v>67</v>
      </c>
      <c r="B16" s="97">
        <v>6770</v>
      </c>
      <c r="C16" s="105">
        <f t="shared" si="1"/>
        <v>33.02277937661577</v>
      </c>
      <c r="D16" s="65"/>
      <c r="E16" s="78" t="s">
        <v>68</v>
      </c>
      <c r="F16" s="97">
        <v>1509</v>
      </c>
      <c r="G16" s="105">
        <f t="shared" si="0"/>
        <v>16.809624596190265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1568</v>
      </c>
      <c r="G17" s="105">
        <f t="shared" si="0"/>
        <v>17.466859752701346</v>
      </c>
    </row>
    <row r="18" spans="1:7" ht="12.75">
      <c r="A18" s="77" t="s">
        <v>70</v>
      </c>
      <c r="B18" s="80">
        <v>10855</v>
      </c>
      <c r="C18" s="81">
        <f>(B18/$B$18)*100</f>
        <v>100</v>
      </c>
      <c r="D18" s="65"/>
      <c r="E18" s="78" t="s">
        <v>170</v>
      </c>
      <c r="F18" s="97">
        <v>271</v>
      </c>
      <c r="G18" s="105">
        <f t="shared" si="0"/>
        <v>3.018825888381419</v>
      </c>
    </row>
    <row r="19" spans="1:9" ht="12.75">
      <c r="A19" s="82" t="s">
        <v>382</v>
      </c>
      <c r="B19" s="97">
        <v>6613</v>
      </c>
      <c r="C19" s="105">
        <f>(B19/$B$18)*100</f>
        <v>60.921234454168584</v>
      </c>
      <c r="D19" s="65"/>
      <c r="E19" s="78" t="s">
        <v>169</v>
      </c>
      <c r="F19" s="98">
        <v>248</v>
      </c>
      <c r="G19" s="105">
        <f t="shared" si="0"/>
        <v>2.7626155731313355</v>
      </c>
      <c r="I19" s="117"/>
    </row>
    <row r="20" spans="1:7" ht="12.75">
      <c r="A20" s="82" t="s">
        <v>384</v>
      </c>
      <c r="B20" s="97">
        <v>6613</v>
      </c>
      <c r="C20" s="105">
        <f>(B20/$B$18)*100</f>
        <v>60.921234454168584</v>
      </c>
      <c r="D20" s="65"/>
      <c r="E20" s="78" t="s">
        <v>71</v>
      </c>
      <c r="F20" s="97">
        <v>62172</v>
      </c>
      <c r="G20" s="112" t="s">
        <v>261</v>
      </c>
    </row>
    <row r="21" spans="1:7" ht="12.75">
      <c r="A21" s="82" t="s">
        <v>386</v>
      </c>
      <c r="B21" s="97">
        <v>6379</v>
      </c>
      <c r="C21" s="105">
        <f>(B21/$B$18)*100</f>
        <v>58.76554583141409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7590</v>
      </c>
      <c r="G22" s="105">
        <f>(F22/$F$9)*100</f>
        <v>84.54940403252758</v>
      </c>
    </row>
    <row r="23" spans="1:7" ht="12.75">
      <c r="A23" s="77" t="s">
        <v>73</v>
      </c>
      <c r="B23" s="80">
        <v>2051</v>
      </c>
      <c r="C23" s="81">
        <f>(B23/$B$23)*100</f>
        <v>100</v>
      </c>
      <c r="D23" s="65"/>
      <c r="E23" s="78" t="s">
        <v>74</v>
      </c>
      <c r="F23" s="97">
        <v>71871</v>
      </c>
      <c r="G23" s="112" t="s">
        <v>261</v>
      </c>
    </row>
    <row r="24" spans="1:7" ht="12.75">
      <c r="A24" s="82" t="s">
        <v>75</v>
      </c>
      <c r="B24" s="97">
        <v>1244</v>
      </c>
      <c r="C24" s="105">
        <f>(B24/$B$23)*100</f>
        <v>60.653339834227204</v>
      </c>
      <c r="D24" s="65"/>
      <c r="E24" s="78" t="s">
        <v>76</v>
      </c>
      <c r="F24" s="97">
        <v>2593</v>
      </c>
      <c r="G24" s="105">
        <f>(F24/$F$9)*100</f>
        <v>28.88492814971594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13481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199</v>
      </c>
      <c r="G26" s="105">
        <f>(F26/$F$9)*100</f>
        <v>2.2167762058594187</v>
      </c>
    </row>
    <row r="27" spans="1:7" ht="12.75">
      <c r="A27" s="77" t="s">
        <v>85</v>
      </c>
      <c r="B27" s="80">
        <v>12972</v>
      </c>
      <c r="C27" s="81">
        <f>(B27/$B$27)*100</f>
        <v>100</v>
      </c>
      <c r="D27" s="65"/>
      <c r="E27" s="78" t="s">
        <v>78</v>
      </c>
      <c r="F27" s="98">
        <v>6759</v>
      </c>
      <c r="G27" s="112" t="s">
        <v>261</v>
      </c>
    </row>
    <row r="28" spans="1:7" ht="12.75">
      <c r="A28" s="82" t="s">
        <v>86</v>
      </c>
      <c r="B28" s="97">
        <v>9304</v>
      </c>
      <c r="C28" s="105">
        <f aca="true" t="shared" si="2" ref="C28:C33">(B28/$B$27)*100</f>
        <v>71.72371261177922</v>
      </c>
      <c r="D28" s="65"/>
      <c r="E28" s="78" t="s">
        <v>79</v>
      </c>
      <c r="F28" s="97">
        <v>105</v>
      </c>
      <c r="G28" s="105">
        <f>(F28/$F$9)*100</f>
        <v>1.169655787011251</v>
      </c>
    </row>
    <row r="29" spans="1:7" ht="12.75">
      <c r="A29" s="82" t="s">
        <v>87</v>
      </c>
      <c r="B29" s="97">
        <v>1473</v>
      </c>
      <c r="C29" s="105">
        <f t="shared" si="2"/>
        <v>11.355226641998149</v>
      </c>
      <c r="D29" s="65"/>
      <c r="E29" s="78" t="s">
        <v>80</v>
      </c>
      <c r="F29" s="97">
        <v>3944</v>
      </c>
      <c r="G29" s="112" t="s">
        <v>261</v>
      </c>
    </row>
    <row r="30" spans="1:7" ht="12.75">
      <c r="A30" s="82" t="s">
        <v>88</v>
      </c>
      <c r="B30" s="97">
        <v>1499</v>
      </c>
      <c r="C30" s="105">
        <f t="shared" si="2"/>
        <v>11.555658341042244</v>
      </c>
      <c r="D30" s="65"/>
      <c r="E30" s="78" t="s">
        <v>81</v>
      </c>
      <c r="F30" s="97">
        <v>1654</v>
      </c>
      <c r="G30" s="105">
        <f>(F30/$F$9)*100</f>
        <v>18.42486354015818</v>
      </c>
    </row>
    <row r="31" spans="1:7" ht="12.75">
      <c r="A31" s="82" t="s">
        <v>115</v>
      </c>
      <c r="B31" s="97">
        <v>354</v>
      </c>
      <c r="C31" s="105">
        <f t="shared" si="2"/>
        <v>2.72895467160037</v>
      </c>
      <c r="D31" s="65"/>
      <c r="E31" s="78" t="s">
        <v>82</v>
      </c>
      <c r="F31" s="97">
        <v>16020</v>
      </c>
      <c r="G31" s="112" t="s">
        <v>261</v>
      </c>
    </row>
    <row r="32" spans="1:7" ht="12.75">
      <c r="A32" s="82" t="s">
        <v>89</v>
      </c>
      <c r="B32" s="97">
        <v>104</v>
      </c>
      <c r="C32" s="105">
        <f t="shared" si="2"/>
        <v>0.8017267961763799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238</v>
      </c>
      <c r="C33" s="105">
        <f t="shared" si="2"/>
        <v>1.8347209374036384</v>
      </c>
      <c r="D33" s="65"/>
      <c r="E33" s="79" t="s">
        <v>84</v>
      </c>
      <c r="F33" s="80">
        <v>6749</v>
      </c>
      <c r="G33" s="81">
        <f>(F33/$F$33)*100</f>
        <v>100</v>
      </c>
    </row>
    <row r="34" spans="1:7" ht="12.75">
      <c r="A34" s="82" t="s">
        <v>91</v>
      </c>
      <c r="B34" s="120">
        <v>29.8</v>
      </c>
      <c r="C34" s="112" t="s">
        <v>261</v>
      </c>
      <c r="D34" s="65"/>
      <c r="E34" s="78" t="s">
        <v>383</v>
      </c>
      <c r="F34" s="97">
        <v>117</v>
      </c>
      <c r="G34" s="105">
        <f aca="true" t="shared" si="3" ref="G34:G43">(F34/$F$33)*100</f>
        <v>1.7335901615054081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81</v>
      </c>
      <c r="G35" s="105">
        <f t="shared" si="3"/>
        <v>1.2001778041191287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312</v>
      </c>
      <c r="G36" s="105">
        <f t="shared" si="3"/>
        <v>4.622907097347755</v>
      </c>
    </row>
    <row r="37" spans="1:7" ht="12.75">
      <c r="A37" s="77" t="s">
        <v>94</v>
      </c>
      <c r="B37" s="80">
        <v>13241</v>
      </c>
      <c r="C37" s="81">
        <f>(B37/$B$37)*100</f>
        <v>100</v>
      </c>
      <c r="D37" s="65"/>
      <c r="E37" s="78" t="s">
        <v>389</v>
      </c>
      <c r="F37" s="97">
        <v>529</v>
      </c>
      <c r="G37" s="105">
        <f t="shared" si="3"/>
        <v>7.838198251592829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926</v>
      </c>
      <c r="G38" s="105">
        <f t="shared" si="3"/>
        <v>13.720551192769298</v>
      </c>
    </row>
    <row r="39" spans="1:7" ht="12.75">
      <c r="A39" s="82" t="s">
        <v>97</v>
      </c>
      <c r="B39" s="98">
        <v>5040</v>
      </c>
      <c r="C39" s="105">
        <f>(B39/$B$37)*100</f>
        <v>38.06359036326562</v>
      </c>
      <c r="D39" s="65"/>
      <c r="E39" s="78" t="s">
        <v>393</v>
      </c>
      <c r="F39" s="97">
        <v>1606</v>
      </c>
      <c r="G39" s="105">
        <f t="shared" si="3"/>
        <v>23.79611794339902</v>
      </c>
    </row>
    <row r="40" spans="1:7" ht="12.75">
      <c r="A40" s="82" t="s">
        <v>98</v>
      </c>
      <c r="B40" s="98">
        <v>1898</v>
      </c>
      <c r="C40" s="105">
        <f>(B40/$B$37)*100</f>
        <v>14.334264783626613</v>
      </c>
      <c r="D40" s="65"/>
      <c r="E40" s="78" t="s">
        <v>68</v>
      </c>
      <c r="F40" s="97">
        <v>1361</v>
      </c>
      <c r="G40" s="105">
        <f t="shared" si="3"/>
        <v>20.165950511186843</v>
      </c>
    </row>
    <row r="41" spans="1:7" ht="12.75">
      <c r="A41" s="82" t="s">
        <v>100</v>
      </c>
      <c r="B41" s="98">
        <v>3875</v>
      </c>
      <c r="C41" s="105">
        <f>(B41/$B$37)*100</f>
        <v>29.265161241598065</v>
      </c>
      <c r="D41" s="65"/>
      <c r="E41" s="78" t="s">
        <v>69</v>
      </c>
      <c r="F41" s="97">
        <v>1349</v>
      </c>
      <c r="G41" s="105">
        <f t="shared" si="3"/>
        <v>19.98814639205808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264</v>
      </c>
      <c r="G42" s="105">
        <f t="shared" si="3"/>
        <v>3.911690620832716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204</v>
      </c>
      <c r="G43" s="105">
        <f t="shared" si="3"/>
        <v>3.022670025188917</v>
      </c>
    </row>
    <row r="44" spans="1:7" ht="12.75">
      <c r="A44" s="82" t="s">
        <v>291</v>
      </c>
      <c r="B44" s="98">
        <v>933</v>
      </c>
      <c r="C44" s="105">
        <f>(B44/$B$37)*100</f>
        <v>7.046295597009289</v>
      </c>
      <c r="D44" s="65"/>
      <c r="E44" s="78" t="s">
        <v>93</v>
      </c>
      <c r="F44" s="97">
        <v>71187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1495</v>
      </c>
      <c r="C46" s="105">
        <f>(B46/$B$37)*100</f>
        <v>11.290688014500414</v>
      </c>
      <c r="D46" s="65"/>
      <c r="E46" s="78" t="s">
        <v>96</v>
      </c>
      <c r="F46" s="97">
        <v>24706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42074</v>
      </c>
      <c r="G48" s="112" t="s">
        <v>261</v>
      </c>
    </row>
    <row r="49" spans="1:7" ht="13.5" thickBot="1">
      <c r="A49" s="82" t="s">
        <v>292</v>
      </c>
      <c r="B49" s="98">
        <v>11</v>
      </c>
      <c r="C49" s="105">
        <f aca="true" t="shared" si="4" ref="C49:C55">(B49/$B$37)*100</f>
        <v>0.08307529642776225</v>
      </c>
      <c r="D49" s="87"/>
      <c r="E49" s="88" t="s">
        <v>102</v>
      </c>
      <c r="F49" s="113">
        <v>35137</v>
      </c>
      <c r="G49" s="114" t="s">
        <v>261</v>
      </c>
    </row>
    <row r="50" spans="1:7" ht="13.5" thickTop="1">
      <c r="A50" s="82" t="s">
        <v>116</v>
      </c>
      <c r="B50" s="98">
        <v>595</v>
      </c>
      <c r="C50" s="105">
        <f t="shared" si="4"/>
        <v>4.493618306774413</v>
      </c>
      <c r="D50" s="65"/>
      <c r="E50" s="78"/>
      <c r="F50" s="86"/>
      <c r="G50" s="85"/>
    </row>
    <row r="51" spans="1:7" ht="12.75">
      <c r="A51" s="82" t="s">
        <v>117</v>
      </c>
      <c r="B51" s="98">
        <v>1275</v>
      </c>
      <c r="C51" s="105">
        <f t="shared" si="4"/>
        <v>9.629182085945171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737</v>
      </c>
      <c r="C52" s="105">
        <f t="shared" si="4"/>
        <v>5.566044860660071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1638</v>
      </c>
      <c r="C53" s="105">
        <f t="shared" si="4"/>
        <v>12.370666868061326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860</v>
      </c>
      <c r="C54" s="105">
        <f t="shared" si="4"/>
        <v>6.4949777207159585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536</v>
      </c>
      <c r="C55" s="105">
        <f t="shared" si="4"/>
        <v>4.048032625934598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1045</v>
      </c>
      <c r="C57" s="105">
        <f>(B57/$B$37)*100</f>
        <v>7.892153160637413</v>
      </c>
      <c r="D57" s="65"/>
      <c r="E57" s="79" t="s">
        <v>84</v>
      </c>
      <c r="F57" s="80">
        <v>174</v>
      </c>
      <c r="G57" s="105">
        <f>(F57/$L57)*100</f>
        <v>2.578159727367017</v>
      </c>
      <c r="H57" s="79" t="s">
        <v>84</v>
      </c>
      <c r="L57" s="15">
        <v>6749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120</v>
      </c>
      <c r="G58" s="105">
        <f>(F58/L58)*100</f>
        <v>3.402324922030054</v>
      </c>
      <c r="H58" s="78" t="s">
        <v>118</v>
      </c>
      <c r="L58" s="15">
        <v>3527</v>
      </c>
    </row>
    <row r="59" spans="1:12" ht="12.75">
      <c r="A59" s="82" t="s">
        <v>112</v>
      </c>
      <c r="B59" s="98">
        <v>1287</v>
      </c>
      <c r="C59" s="105">
        <f>(B59/$B$37)*100</f>
        <v>9.719809682048183</v>
      </c>
      <c r="D59" s="65"/>
      <c r="E59" s="78" t="s">
        <v>120</v>
      </c>
      <c r="F59" s="97">
        <v>48</v>
      </c>
      <c r="G59" s="105">
        <f>(F59/L59)*100</f>
        <v>3.155818540433925</v>
      </c>
      <c r="H59" s="78" t="s">
        <v>120</v>
      </c>
      <c r="L59" s="15">
        <v>1521</v>
      </c>
    </row>
    <row r="60" spans="1:7" ht="12.75">
      <c r="A60" s="82" t="s">
        <v>113</v>
      </c>
      <c r="B60" s="98">
        <v>3359</v>
      </c>
      <c r="C60" s="105">
        <f>(B60/$B$37)*100</f>
        <v>25.36817460916849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829</v>
      </c>
      <c r="C62" s="105">
        <f>(B62/$B$37)*100</f>
        <v>6.260856430783174</v>
      </c>
      <c r="D62" s="65"/>
      <c r="E62" s="79" t="s">
        <v>123</v>
      </c>
      <c r="F62" s="80">
        <v>67</v>
      </c>
      <c r="G62" s="105">
        <f>(F62/L62)*100</f>
        <v>6.423777564717162</v>
      </c>
      <c r="H62" s="79" t="s">
        <v>394</v>
      </c>
      <c r="L62" s="15">
        <v>1043</v>
      </c>
    </row>
    <row r="63" spans="1:12" ht="12.75">
      <c r="A63" s="61" t="s">
        <v>293</v>
      </c>
      <c r="B63" s="98">
        <v>657</v>
      </c>
      <c r="C63" s="105">
        <f>(B63/$B$37)*100</f>
        <v>4.9618608866399825</v>
      </c>
      <c r="D63" s="65"/>
      <c r="E63" s="78" t="s">
        <v>118</v>
      </c>
      <c r="F63" s="97">
        <v>58</v>
      </c>
      <c r="G63" s="105">
        <f>(F63/L63)*100</f>
        <v>11.530815109343937</v>
      </c>
      <c r="H63" s="78" t="s">
        <v>118</v>
      </c>
      <c r="L63" s="15">
        <v>503</v>
      </c>
    </row>
    <row r="64" spans="1:12" ht="12.75">
      <c r="A64" s="82" t="s">
        <v>114</v>
      </c>
      <c r="B64" s="98">
        <v>412</v>
      </c>
      <c r="C64" s="105">
        <f>(B64/$B$37)*100</f>
        <v>3.1115474662034592</v>
      </c>
      <c r="D64" s="65"/>
      <c r="E64" s="78" t="s">
        <v>120</v>
      </c>
      <c r="F64" s="97">
        <v>24</v>
      </c>
      <c r="G64" s="105">
        <f>(F64/L64)*100</f>
        <v>17.647058823529413</v>
      </c>
      <c r="H64" s="78" t="s">
        <v>120</v>
      </c>
      <c r="L64" s="15">
        <v>136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919</v>
      </c>
      <c r="G66" s="105">
        <f aca="true" t="shared" si="5" ref="G66:G71">(F66/L66)*100</f>
        <v>3.5111179032627797</v>
      </c>
      <c r="H66" s="79" t="s">
        <v>124</v>
      </c>
      <c r="L66" s="15">
        <v>26174</v>
      </c>
    </row>
    <row r="67" spans="1:12" ht="12.75">
      <c r="A67" s="82" t="s">
        <v>126</v>
      </c>
      <c r="B67" s="97">
        <v>10952</v>
      </c>
      <c r="C67" s="105">
        <f>(B67/$B$37)*100</f>
        <v>82.71278604335019</v>
      </c>
      <c r="D67" s="65"/>
      <c r="E67" s="78" t="s">
        <v>262</v>
      </c>
      <c r="F67" s="97">
        <v>746</v>
      </c>
      <c r="G67" s="105">
        <f t="shared" si="5"/>
        <v>3.778745821092088</v>
      </c>
      <c r="H67" s="78" t="s">
        <v>262</v>
      </c>
      <c r="L67" s="15">
        <v>19742</v>
      </c>
    </row>
    <row r="68" spans="1:12" ht="12.75">
      <c r="A68" s="82" t="s">
        <v>128</v>
      </c>
      <c r="B68" s="97">
        <v>1648</v>
      </c>
      <c r="C68" s="105">
        <f>(B68/$B$37)*100</f>
        <v>12.446189864813837</v>
      </c>
      <c r="D68" s="65"/>
      <c r="E68" s="78" t="s">
        <v>127</v>
      </c>
      <c r="F68" s="97">
        <v>136</v>
      </c>
      <c r="G68" s="105">
        <f t="shared" si="5"/>
        <v>3.764184887904788</v>
      </c>
      <c r="H68" s="78" t="s">
        <v>127</v>
      </c>
      <c r="L68" s="15">
        <v>3613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167</v>
      </c>
      <c r="G69" s="105">
        <f t="shared" si="5"/>
        <v>2.6040854514267893</v>
      </c>
      <c r="H69" s="78" t="s">
        <v>129</v>
      </c>
      <c r="L69" s="15">
        <v>6413</v>
      </c>
    </row>
    <row r="70" spans="1:12" ht="12.75">
      <c r="A70" s="82" t="s">
        <v>376</v>
      </c>
      <c r="B70" s="97">
        <v>606</v>
      </c>
      <c r="C70" s="105">
        <f>(B70/$B$37)*100</f>
        <v>4.576693603202175</v>
      </c>
      <c r="D70" s="65"/>
      <c r="E70" s="78" t="s">
        <v>130</v>
      </c>
      <c r="F70" s="97">
        <v>133</v>
      </c>
      <c r="G70" s="105">
        <f t="shared" si="5"/>
        <v>2.8719499028287627</v>
      </c>
      <c r="H70" s="78" t="s">
        <v>130</v>
      </c>
      <c r="L70" s="15">
        <v>4631</v>
      </c>
    </row>
    <row r="71" spans="1:12" ht="13.5" thickBot="1">
      <c r="A71" s="90" t="s">
        <v>371</v>
      </c>
      <c r="B71" s="110">
        <v>35</v>
      </c>
      <c r="C71" s="111">
        <f>(B71/$B$37)*100</f>
        <v>0.264330488633789</v>
      </c>
      <c r="D71" s="91"/>
      <c r="E71" s="92" t="s">
        <v>131</v>
      </c>
      <c r="F71" s="110">
        <v>371</v>
      </c>
      <c r="G71" s="118">
        <f t="shared" si="5"/>
        <v>11.608260325406757</v>
      </c>
      <c r="H71" s="92" t="s">
        <v>131</v>
      </c>
      <c r="L71" s="15">
        <v>3196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9147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8981</v>
      </c>
      <c r="G9" s="81">
        <f>(F9/$F$9)*100</f>
        <v>100</v>
      </c>
      <c r="I9" s="53"/>
    </row>
    <row r="10" spans="1:7" ht="12.75">
      <c r="A10" s="36" t="s">
        <v>137</v>
      </c>
      <c r="B10" s="97">
        <v>6002</v>
      </c>
      <c r="C10" s="105">
        <f aca="true" t="shared" si="0" ref="C10:C18">(B10/$B$8)*100</f>
        <v>65.61714223242593</v>
      </c>
      <c r="E10" s="32" t="s">
        <v>138</v>
      </c>
      <c r="F10" s="97">
        <v>8429</v>
      </c>
      <c r="G10" s="105">
        <f>(F10/$F$9)*100</f>
        <v>93.85369112570984</v>
      </c>
    </row>
    <row r="11" spans="1:7" ht="12.75">
      <c r="A11" s="36" t="s">
        <v>139</v>
      </c>
      <c r="B11" s="97">
        <v>245</v>
      </c>
      <c r="C11" s="105">
        <f t="shared" si="0"/>
        <v>2.678473816551875</v>
      </c>
      <c r="E11" s="32" t="s">
        <v>140</v>
      </c>
      <c r="F11" s="97">
        <v>288</v>
      </c>
      <c r="G11" s="105">
        <f>(F11/$F$9)*100</f>
        <v>3.20676984745574</v>
      </c>
    </row>
    <row r="12" spans="1:7" ht="12.75">
      <c r="A12" s="36" t="s">
        <v>141</v>
      </c>
      <c r="B12" s="97">
        <v>1154</v>
      </c>
      <c r="C12" s="105">
        <f t="shared" si="0"/>
        <v>12.616158303268833</v>
      </c>
      <c r="E12" s="32" t="s">
        <v>142</v>
      </c>
      <c r="F12" s="97">
        <v>264</v>
      </c>
      <c r="G12" s="105">
        <f>(F12/$F$9)*100</f>
        <v>2.939539026834428</v>
      </c>
    </row>
    <row r="13" spans="1:7" ht="12.75">
      <c r="A13" s="36" t="s">
        <v>143</v>
      </c>
      <c r="B13" s="97">
        <v>330</v>
      </c>
      <c r="C13" s="105">
        <f t="shared" si="0"/>
        <v>3.607740242702526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193</v>
      </c>
      <c r="C14" s="105">
        <f t="shared" si="0"/>
        <v>2.109981414671477</v>
      </c>
      <c r="E14" s="42" t="s">
        <v>145</v>
      </c>
      <c r="F14" s="80">
        <v>5642</v>
      </c>
      <c r="G14" s="81">
        <f>(F14/$F$14)*100</f>
        <v>100</v>
      </c>
    </row>
    <row r="15" spans="1:7" ht="12.75">
      <c r="A15" s="36" t="s">
        <v>146</v>
      </c>
      <c r="B15" s="97">
        <v>497</v>
      </c>
      <c r="C15" s="105">
        <f t="shared" si="0"/>
        <v>5.433475456433803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726</v>
      </c>
      <c r="C16" s="105">
        <f t="shared" si="0"/>
        <v>7.937028533945556</v>
      </c>
      <c r="E16" s="1" t="s">
        <v>149</v>
      </c>
      <c r="F16" s="97">
        <v>46</v>
      </c>
      <c r="G16" s="105">
        <f>(F16/$F$14)*100</f>
        <v>0.8153137185395251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38</v>
      </c>
      <c r="G17" s="105">
        <f aca="true" t="shared" si="1" ref="G17:G23">(F17/$F$14)*100</f>
        <v>0.673520028358738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633</v>
      </c>
      <c r="G18" s="105">
        <f t="shared" si="1"/>
        <v>11.219425735554768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3106</v>
      </c>
      <c r="G19" s="105">
        <f t="shared" si="1"/>
        <v>55.05140021269054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1555</v>
      </c>
      <c r="G20" s="105">
        <f t="shared" si="1"/>
        <v>27.561148528890467</v>
      </c>
    </row>
    <row r="21" spans="1:7" ht="12.75">
      <c r="A21" s="36" t="s">
        <v>156</v>
      </c>
      <c r="B21" s="98">
        <v>16</v>
      </c>
      <c r="C21" s="105">
        <f aca="true" t="shared" si="2" ref="C21:C28">(B21/$B$8)*100</f>
        <v>0.17492073904012245</v>
      </c>
      <c r="E21" s="1" t="s">
        <v>157</v>
      </c>
      <c r="F21" s="97">
        <v>232</v>
      </c>
      <c r="G21" s="105">
        <f t="shared" si="1"/>
        <v>4.112017015242822</v>
      </c>
    </row>
    <row r="22" spans="1:7" ht="12.75">
      <c r="A22" s="36" t="s">
        <v>158</v>
      </c>
      <c r="B22" s="98">
        <v>38</v>
      </c>
      <c r="C22" s="105">
        <f t="shared" si="2"/>
        <v>0.41543675522029083</v>
      </c>
      <c r="E22" s="1" t="s">
        <v>159</v>
      </c>
      <c r="F22" s="97">
        <v>19</v>
      </c>
      <c r="G22" s="105">
        <f t="shared" si="1"/>
        <v>0.336760014179369</v>
      </c>
    </row>
    <row r="23" spans="1:7" ht="12.75">
      <c r="A23" s="36" t="s">
        <v>160</v>
      </c>
      <c r="B23" s="98">
        <v>66</v>
      </c>
      <c r="C23" s="105">
        <f t="shared" si="2"/>
        <v>0.7215480485405051</v>
      </c>
      <c r="E23" s="1" t="s">
        <v>161</v>
      </c>
      <c r="F23" s="98">
        <v>13</v>
      </c>
      <c r="G23" s="105">
        <f t="shared" si="1"/>
        <v>0.2304147465437788</v>
      </c>
    </row>
    <row r="24" spans="1:7" ht="12.75">
      <c r="A24" s="36" t="s">
        <v>162</v>
      </c>
      <c r="B24" s="97">
        <v>320</v>
      </c>
      <c r="C24" s="105">
        <f t="shared" si="2"/>
        <v>3.498414780802449</v>
      </c>
      <c r="E24" s="1" t="s">
        <v>163</v>
      </c>
      <c r="F24" s="97">
        <v>184400</v>
      </c>
      <c r="G24" s="112" t="s">
        <v>261</v>
      </c>
    </row>
    <row r="25" spans="1:7" ht="12.75">
      <c r="A25" s="36" t="s">
        <v>164</v>
      </c>
      <c r="B25" s="97">
        <v>364</v>
      </c>
      <c r="C25" s="105">
        <f t="shared" si="2"/>
        <v>3.9794468131627854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1014</v>
      </c>
      <c r="C26" s="105">
        <f t="shared" si="2"/>
        <v>11.085601836667761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5123</v>
      </c>
      <c r="C27" s="105">
        <f t="shared" si="2"/>
        <v>56.007434131409205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2206</v>
      </c>
      <c r="C28" s="105">
        <f t="shared" si="2"/>
        <v>24.11719689515688</v>
      </c>
      <c r="E28" s="32" t="s">
        <v>176</v>
      </c>
      <c r="F28" s="97">
        <v>3983</v>
      </c>
      <c r="G28" s="105">
        <f aca="true" t="shared" si="3" ref="G28:G35">(F28/$F$14)*100</f>
        <v>70.5955334987593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6</v>
      </c>
      <c r="G30" s="105">
        <f t="shared" si="3"/>
        <v>0.10634526763559021</v>
      </c>
    </row>
    <row r="31" spans="1:7" ht="12.75">
      <c r="A31" s="36" t="s">
        <v>180</v>
      </c>
      <c r="B31" s="97">
        <v>140</v>
      </c>
      <c r="C31" s="105">
        <f aca="true" t="shared" si="4" ref="C31:C39">(B31/$B$8)*100</f>
        <v>1.5305564666010714</v>
      </c>
      <c r="E31" s="32" t="s">
        <v>181</v>
      </c>
      <c r="F31" s="97">
        <v>13</v>
      </c>
      <c r="G31" s="105">
        <f t="shared" si="3"/>
        <v>0.2304147465437788</v>
      </c>
    </row>
    <row r="32" spans="1:7" ht="12.75">
      <c r="A32" s="36" t="s">
        <v>182</v>
      </c>
      <c r="B32" s="97">
        <v>305</v>
      </c>
      <c r="C32" s="105">
        <f t="shared" si="4"/>
        <v>3.334426587952334</v>
      </c>
      <c r="E32" s="32" t="s">
        <v>183</v>
      </c>
      <c r="F32" s="97">
        <v>211</v>
      </c>
      <c r="G32" s="105">
        <f t="shared" si="3"/>
        <v>3.7398085785182564</v>
      </c>
    </row>
    <row r="33" spans="1:7" ht="12.75">
      <c r="A33" s="36" t="s">
        <v>184</v>
      </c>
      <c r="B33" s="97">
        <v>1103</v>
      </c>
      <c r="C33" s="105">
        <f t="shared" si="4"/>
        <v>12.05859844757844</v>
      </c>
      <c r="E33" s="32" t="s">
        <v>185</v>
      </c>
      <c r="F33" s="97">
        <v>863</v>
      </c>
      <c r="G33" s="105">
        <f t="shared" si="3"/>
        <v>15.295994328252394</v>
      </c>
    </row>
    <row r="34" spans="1:7" ht="12.75">
      <c r="A34" s="36" t="s">
        <v>186</v>
      </c>
      <c r="B34" s="97">
        <v>968</v>
      </c>
      <c r="C34" s="105">
        <f t="shared" si="4"/>
        <v>10.58270471192741</v>
      </c>
      <c r="E34" s="32" t="s">
        <v>187</v>
      </c>
      <c r="F34" s="97">
        <v>1575</v>
      </c>
      <c r="G34" s="105">
        <f t="shared" si="3"/>
        <v>27.915632754342433</v>
      </c>
    </row>
    <row r="35" spans="1:7" ht="12.75">
      <c r="A35" s="36" t="s">
        <v>188</v>
      </c>
      <c r="B35" s="97">
        <v>1399</v>
      </c>
      <c r="C35" s="105">
        <f t="shared" si="4"/>
        <v>15.294632119820706</v>
      </c>
      <c r="E35" s="32" t="s">
        <v>189</v>
      </c>
      <c r="F35" s="97">
        <v>1315</v>
      </c>
      <c r="G35" s="105">
        <f t="shared" si="3"/>
        <v>23.307337823466856</v>
      </c>
    </row>
    <row r="36" spans="1:7" ht="12.75">
      <c r="A36" s="36" t="s">
        <v>190</v>
      </c>
      <c r="B36" s="97">
        <v>2065</v>
      </c>
      <c r="C36" s="105">
        <f t="shared" si="4"/>
        <v>22.575707882365805</v>
      </c>
      <c r="E36" s="32" t="s">
        <v>191</v>
      </c>
      <c r="F36" s="97">
        <v>1643</v>
      </c>
      <c r="G36" s="112" t="s">
        <v>261</v>
      </c>
    </row>
    <row r="37" spans="1:7" ht="12.75">
      <c r="A37" s="36" t="s">
        <v>192</v>
      </c>
      <c r="B37" s="97">
        <v>1851</v>
      </c>
      <c r="C37" s="105">
        <f t="shared" si="4"/>
        <v>20.236142997704164</v>
      </c>
      <c r="E37" s="32" t="s">
        <v>193</v>
      </c>
      <c r="F37" s="97">
        <v>1659</v>
      </c>
      <c r="G37" s="105">
        <f>(F37/$F$14)*100</f>
        <v>29.404466501240694</v>
      </c>
    </row>
    <row r="38" spans="1:7" ht="12.75">
      <c r="A38" s="36" t="s">
        <v>194</v>
      </c>
      <c r="B38" s="97">
        <v>778</v>
      </c>
      <c r="C38" s="105">
        <f t="shared" si="4"/>
        <v>8.505520935825954</v>
      </c>
      <c r="E38" s="32" t="s">
        <v>191</v>
      </c>
      <c r="F38" s="97">
        <v>564</v>
      </c>
      <c r="G38" s="112" t="s">
        <v>261</v>
      </c>
    </row>
    <row r="39" spans="1:7" ht="12.75">
      <c r="A39" s="36" t="s">
        <v>195</v>
      </c>
      <c r="B39" s="97">
        <v>538</v>
      </c>
      <c r="C39" s="105">
        <f t="shared" si="4"/>
        <v>5.881709850224117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5.8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8981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1066</v>
      </c>
      <c r="G43" s="105">
        <f aca="true" t="shared" si="5" ref="G43:G48">(F43/$F$14)*100</f>
        <v>18.89400921658986</v>
      </c>
    </row>
    <row r="44" spans="1:7" ht="12.75">
      <c r="A44" s="36" t="s">
        <v>209</v>
      </c>
      <c r="B44" s="98">
        <v>1028</v>
      </c>
      <c r="C44" s="105">
        <f aca="true" t="shared" si="6" ref="C44:C49">(B44/$B$42)*100</f>
        <v>11.446386816612849</v>
      </c>
      <c r="E44" s="32" t="s">
        <v>210</v>
      </c>
      <c r="F44" s="97">
        <v>860</v>
      </c>
      <c r="G44" s="105">
        <f t="shared" si="5"/>
        <v>15.242821694434596</v>
      </c>
    </row>
    <row r="45" spans="1:7" ht="12.75">
      <c r="A45" s="36" t="s">
        <v>211</v>
      </c>
      <c r="B45" s="98">
        <v>2344</v>
      </c>
      <c r="C45" s="105">
        <f t="shared" si="6"/>
        <v>26.099543480681437</v>
      </c>
      <c r="E45" s="32" t="s">
        <v>212</v>
      </c>
      <c r="F45" s="97">
        <v>1075</v>
      </c>
      <c r="G45" s="105">
        <f t="shared" si="5"/>
        <v>19.05352711804325</v>
      </c>
    </row>
    <row r="46" spans="1:7" ht="12.75">
      <c r="A46" s="36" t="s">
        <v>213</v>
      </c>
      <c r="B46" s="98">
        <v>1289</v>
      </c>
      <c r="C46" s="105">
        <f t="shared" si="6"/>
        <v>14.352521990869613</v>
      </c>
      <c r="E46" s="32" t="s">
        <v>214</v>
      </c>
      <c r="F46" s="97">
        <v>730</v>
      </c>
      <c r="G46" s="105">
        <f t="shared" si="5"/>
        <v>12.93867422899681</v>
      </c>
    </row>
    <row r="47" spans="1:7" ht="12.75">
      <c r="A47" s="36" t="s">
        <v>215</v>
      </c>
      <c r="B47" s="97">
        <v>1499</v>
      </c>
      <c r="C47" s="105">
        <f t="shared" si="6"/>
        <v>16.69079167130609</v>
      </c>
      <c r="E47" s="32" t="s">
        <v>216</v>
      </c>
      <c r="F47" s="97">
        <v>486</v>
      </c>
      <c r="G47" s="105">
        <f t="shared" si="5"/>
        <v>8.613966678482807</v>
      </c>
    </row>
    <row r="48" spans="1:7" ht="12.75">
      <c r="A48" s="36" t="s">
        <v>217</v>
      </c>
      <c r="B48" s="97">
        <v>1124</v>
      </c>
      <c r="C48" s="105">
        <f t="shared" si="6"/>
        <v>12.515310099098095</v>
      </c>
      <c r="E48" s="32" t="s">
        <v>218</v>
      </c>
      <c r="F48" s="97">
        <v>1411</v>
      </c>
      <c r="G48" s="105">
        <f t="shared" si="5"/>
        <v>25.008862105636297</v>
      </c>
    </row>
    <row r="49" spans="1:7" ht="12.75">
      <c r="A49" s="36" t="s">
        <v>219</v>
      </c>
      <c r="B49" s="97">
        <v>1697</v>
      </c>
      <c r="C49" s="105">
        <f t="shared" si="6"/>
        <v>18.895445941431912</v>
      </c>
      <c r="E49" s="32" t="s">
        <v>220</v>
      </c>
      <c r="F49" s="97">
        <v>14</v>
      </c>
      <c r="G49" s="105">
        <f>(F49/$F$14)*100</f>
        <v>0.24813895781637718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2588</v>
      </c>
      <c r="G51" s="81">
        <f>(F51/F$51)*100</f>
        <v>100</v>
      </c>
    </row>
    <row r="52" spans="1:7" ht="12.75">
      <c r="A52" s="4" t="s">
        <v>223</v>
      </c>
      <c r="B52" s="97">
        <v>700</v>
      </c>
      <c r="C52" s="105">
        <f>(B52/$B$42)*100</f>
        <v>7.79423226812159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3235</v>
      </c>
      <c r="C53" s="105">
        <f>(B53/$B$42)*100</f>
        <v>36.020487696247635</v>
      </c>
      <c r="E53" s="32" t="s">
        <v>226</v>
      </c>
      <c r="F53" s="97">
        <v>78</v>
      </c>
      <c r="G53" s="105">
        <f>(F53/F$51)*100</f>
        <v>3.0139103554868623</v>
      </c>
    </row>
    <row r="54" spans="1:7" ht="12.75">
      <c r="A54" s="4" t="s">
        <v>227</v>
      </c>
      <c r="B54" s="97">
        <v>3620</v>
      </c>
      <c r="C54" s="105">
        <f>(B54/$B$42)*100</f>
        <v>40.30731544371451</v>
      </c>
      <c r="E54" s="32" t="s">
        <v>228</v>
      </c>
      <c r="F54" s="97">
        <v>65</v>
      </c>
      <c r="G54" s="105">
        <f aca="true" t="shared" si="7" ref="G54:G60">(F54/F$51)*100</f>
        <v>2.511591962905719</v>
      </c>
    </row>
    <row r="55" spans="1:7" ht="12.75">
      <c r="A55" s="4" t="s">
        <v>229</v>
      </c>
      <c r="B55" s="97">
        <v>1426</v>
      </c>
      <c r="C55" s="105">
        <f>(B55/$B$42)*100</f>
        <v>15.87796459191627</v>
      </c>
      <c r="E55" s="32" t="s">
        <v>230</v>
      </c>
      <c r="F55" s="97">
        <v>56</v>
      </c>
      <c r="G55" s="105">
        <f t="shared" si="7"/>
        <v>2.1638330757341575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395</v>
      </c>
      <c r="G56" s="105">
        <f t="shared" si="7"/>
        <v>15.262751159196291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1234</v>
      </c>
      <c r="G57" s="105">
        <f t="shared" si="7"/>
        <v>47.68160741885626</v>
      </c>
    </row>
    <row r="58" spans="1:7" ht="12.75">
      <c r="A58" s="36" t="s">
        <v>234</v>
      </c>
      <c r="B58" s="97">
        <v>7159</v>
      </c>
      <c r="C58" s="105">
        <f aca="true" t="shared" si="8" ref="C58:C66">(B58/$B$42)*100</f>
        <v>79.71272686783209</v>
      </c>
      <c r="E58" s="32" t="s">
        <v>235</v>
      </c>
      <c r="F58" s="97">
        <v>603</v>
      </c>
      <c r="G58" s="105">
        <f t="shared" si="7"/>
        <v>23.29984544049459</v>
      </c>
    </row>
    <row r="59" spans="1:7" ht="12.75">
      <c r="A59" s="36" t="s">
        <v>236</v>
      </c>
      <c r="B59" s="97">
        <v>98</v>
      </c>
      <c r="C59" s="105">
        <f t="shared" si="8"/>
        <v>1.0911925175370227</v>
      </c>
      <c r="E59" s="32" t="s">
        <v>237</v>
      </c>
      <c r="F59" s="98">
        <v>93</v>
      </c>
      <c r="G59" s="105">
        <f t="shared" si="7"/>
        <v>3.593508500772798</v>
      </c>
    </row>
    <row r="60" spans="1:7" ht="12.75">
      <c r="A60" s="36" t="s">
        <v>238</v>
      </c>
      <c r="B60" s="97">
        <v>345</v>
      </c>
      <c r="C60" s="105">
        <f t="shared" si="8"/>
        <v>3.841443046431355</v>
      </c>
      <c r="E60" s="32" t="s">
        <v>239</v>
      </c>
      <c r="F60" s="97">
        <v>64</v>
      </c>
      <c r="G60" s="105">
        <f t="shared" si="7"/>
        <v>2.472952086553323</v>
      </c>
    </row>
    <row r="61" spans="1:7" ht="12.75">
      <c r="A61" s="36" t="s">
        <v>240</v>
      </c>
      <c r="B61" s="97">
        <v>1317</v>
      </c>
      <c r="C61" s="105">
        <f t="shared" si="8"/>
        <v>14.664291281594476</v>
      </c>
      <c r="E61" s="32" t="s">
        <v>163</v>
      </c>
      <c r="F61" s="97">
        <v>855</v>
      </c>
      <c r="G61" s="112" t="s">
        <v>261</v>
      </c>
    </row>
    <row r="62" spans="1:7" ht="12.75">
      <c r="A62" s="36" t="s">
        <v>241</v>
      </c>
      <c r="B62" s="97">
        <v>5</v>
      </c>
      <c r="C62" s="105">
        <f t="shared" si="8"/>
        <v>0.055673087629439934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10</v>
      </c>
      <c r="C63" s="105">
        <f t="shared" si="8"/>
        <v>0.11134617525887987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24</v>
      </c>
      <c r="C65" s="105">
        <f t="shared" si="8"/>
        <v>0.26723082062131165</v>
      </c>
      <c r="E65" s="32" t="s">
        <v>208</v>
      </c>
      <c r="F65" s="97">
        <v>509</v>
      </c>
      <c r="G65" s="105">
        <f aca="true" t="shared" si="9" ref="G65:G71">(F65/F$51)*100</f>
        <v>19.667697063369395</v>
      </c>
    </row>
    <row r="66" spans="1:7" ht="12.75">
      <c r="A66" s="36" t="s">
        <v>247</v>
      </c>
      <c r="B66" s="97">
        <v>23</v>
      </c>
      <c r="C66" s="105">
        <f t="shared" si="8"/>
        <v>0.25609620309542364</v>
      </c>
      <c r="E66" s="32" t="s">
        <v>210</v>
      </c>
      <c r="F66" s="97">
        <v>425</v>
      </c>
      <c r="G66" s="105">
        <f t="shared" si="9"/>
        <v>16.421947449768158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253</v>
      </c>
      <c r="G67" s="105">
        <f t="shared" si="9"/>
        <v>9.775888717156105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288</v>
      </c>
      <c r="G68" s="105">
        <f t="shared" si="9"/>
        <v>11.128284389489954</v>
      </c>
    </row>
    <row r="69" spans="1:7" ht="12.75">
      <c r="A69" s="36" t="s">
        <v>249</v>
      </c>
      <c r="B69" s="97">
        <v>22</v>
      </c>
      <c r="C69" s="105">
        <f>(B69/$B$42)*100</f>
        <v>0.2449615855695357</v>
      </c>
      <c r="E69" s="32" t="s">
        <v>216</v>
      </c>
      <c r="F69" s="97">
        <v>181</v>
      </c>
      <c r="G69" s="105">
        <f t="shared" si="9"/>
        <v>6.993817619783617</v>
      </c>
    </row>
    <row r="70" spans="1:7" ht="12.75">
      <c r="A70" s="36" t="s">
        <v>251</v>
      </c>
      <c r="B70" s="97">
        <v>7</v>
      </c>
      <c r="C70" s="105">
        <f>(B70/$B$42)*100</f>
        <v>0.0779423226812159</v>
      </c>
      <c r="E70" s="32" t="s">
        <v>218</v>
      </c>
      <c r="F70" s="97">
        <v>840</v>
      </c>
      <c r="G70" s="105">
        <f t="shared" si="9"/>
        <v>32.45749613601237</v>
      </c>
    </row>
    <row r="71" spans="1:7" ht="12.75">
      <c r="A71" s="54" t="s">
        <v>252</v>
      </c>
      <c r="B71" s="103">
        <v>58</v>
      </c>
      <c r="C71" s="115">
        <f>(B71/$B$42)*100</f>
        <v>0.6458078165015032</v>
      </c>
      <c r="D71" s="41"/>
      <c r="E71" s="44" t="s">
        <v>220</v>
      </c>
      <c r="F71" s="103">
        <v>92</v>
      </c>
      <c r="G71" s="115">
        <f t="shared" si="9"/>
        <v>3.554868624420402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2002-06-06T12:15:51Z</dcterms:modified>
  <cp:category/>
  <cp:version/>
  <cp:contentType/>
  <cp:contentStatus/>
</cp:coreProperties>
</file>