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<sst xmlns="http://schemas.openxmlformats.org/spreadsheetml/2006/main" count="674" uniqueCount="437">
  <si>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</si>
  <si>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</si>
  <si>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</si>
  <si>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</si>
  <si>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</si>
  <si>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</si>
  <si>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</si>
  <si>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</si>
  <si>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</si>
  <si>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</si>
  <si>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</si>
  <si>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</si>
  <si>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</si>
  <si>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</si>
  <si>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</si>
  <si>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</si>
  <si>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</si>
  <si>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</si>
  <si>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</si>
  <si>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</si>
  <si>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</si>
  <si>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</si>
  <si>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</si>
  <si>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</si>
  <si>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</si>
  <si>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</si>
  <si>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</si>
  <si>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</si>
  <si>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</si>
  <si>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</si>
  <si>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</si>
  <si>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</si>
  <si>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</si>
  <si>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</si>
  <si>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</si>
  <si>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</si>
  <si>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</si>
  <si>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</si>
  <si>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</si>
  <si>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</si>
  <si>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</si>
  <si>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</si>
  <si>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</si>
  <si>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</si>
  <si>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</si>
  <si>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</si>
  <si>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</si>
  <si>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</si>
  <si>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</si>
  <si>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</si>
  <si>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</si>
  <si>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</si>
  <si>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</si>
  <si>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</si>
  <si>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</si>
  <si>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</si>
  <si>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</si>
  <si>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</si>
  <si>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</si>
  <si>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</si>
  <si>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</si>
  <si>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</si>
  <si>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</si>
  <si>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</si>
  <si>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</si>
  <si>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</si>
  <si>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June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</si>
  <si>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</si>
  <si>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</si>
  <si>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</si>
  <si>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</si>
  <si>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</si>
  <si>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</si>
  <si>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</si>
  <si>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</si>
  <si>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</si>
  <si>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</si>
  <si>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</si>
  <si>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</si>
  <si>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</si>
  <si>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</si>
  <si>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</si>
  <si>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</si>
  <si>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</si>
  <si>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</si>
  <si>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</si>
  <si>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</si>
  <si>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</si>
  <si>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</si>
  <si>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</si>
  <si>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</si>
  <si>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</si>
  <si>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</si>
  <si>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</si>
  <si>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</si>
  <si>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</si>
  <si>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</si>
  <si>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</si>
  <si>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</si>
  <si>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</si>
  <si>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</si>
  <si>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</si>
  <si>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</si>
  <si>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</si>
  <si>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</si>
  <si>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</si>
  <si>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</si>
  <si>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</si>
  <si>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</si>
  <si>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</si>
  <si>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</si>
  <si>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</si>
  <si>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</si>
  <si>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</si>
  <si>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</si>
  <si>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</si>
  <si>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</si>
  <si>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</si>
  <si>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</si>
  <si>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</si>
  <si>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</si>
  <si>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</si>
  <si>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</si>
  <si>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</si>
  <si>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</si>
  <si>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</si>
  <si>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</si>
  <si>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</si>
  <si>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</si>
  <si>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</si>
  <si>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</si>
  <si>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</si>
  <si>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</si>
  <si>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</si>
  <si>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</si>
  <si>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</si>
  <si>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</si>
  <si>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</si>
  <si>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</si>
  <si>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</si>
  <si>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</si>
  <si>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</si>
  <si>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</si>
  <si>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</si>
  <si>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</si>
  <si>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</si>
  <si>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</si>
  <si>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</si>
  <si>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</si>
  <si>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</si>
  <si>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</si>
  <si>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</si>
  <si>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</si>
  <si>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</si>
  <si>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</si>
  <si>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</si>
  <si>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</si>
  <si>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</si>
  <si>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</si>
  <si>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</si>
  <si>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</si>
  <si>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</si>
  <si>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</si>
  <si>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</si>
  <si>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</si>
  <si>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</si>
  <si>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</si>
  <si>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</si>
  <si>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</si>
  <si>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</si>
  <si>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</si>
  <si>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</si>
  <si>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</si>
  <si>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</si>
  <si>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</si>
  <si>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</si>
  <si>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</si>
  <si>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</si>
  <si>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</si>
  <si>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</si>
  <si>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</si>
  <si>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</si>
  <si>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</si>
  <si>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</si>
  <si>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</si>
  <si>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</si>
  <si>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</si>
  <si>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</si>
  <si>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</si>
  <si>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</si>
  <si>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</si>
  <si>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</si>
  <si>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</si>
  <si>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</si>
  <si>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</si>
  <si>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</si>
  <si>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</si>
  <si>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</si>
  <si>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</si>
  <si>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</si>
  <si>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</si>
  <si>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</si>
  <si>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</si>
  <si>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</si>
  <si>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</si>
  <si>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</si>
  <si>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</si>
  <si>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</si>
  <si>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</si>
  <si>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</si>
  <si>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</si>
  <si>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</si>
  <si>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</si>
  <si>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</si>
  <si>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</si>
  <si>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</si>
  <si>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</si>
  <si>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</si>
  <si>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</si>
  <si>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</si>
  <si>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</si>
  <si>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</si>
  <si>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</si>
  <si>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</si>
  <si>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</si>
  <si>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</si>
  <si>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</si>
  <si>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</si>
  <si>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</si>
  <si>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</si>
  <si>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</si>
  <si>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</si>
  <si>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</si>
  <si>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</si>
  <si>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</si>
  <si>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</si>
  <si>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</si>
  <si>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</si>
  <si>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</si>
  <si>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</si>
  <si>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</si>
  <si>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</si>
  <si>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</si>
  <si>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</si>
  <si>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</si>
  <si>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</si>
  <si>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</si>
  <si>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</si>
  <si>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</si>
  <si>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</si>
  <si>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</si>
  <si>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</si>
  <si>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</si>
  <si>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</si>
  <si>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</si>
  <si>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</si>
  <si>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</si>
  <si>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</si>
  <si>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</si>
  <si>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</si>
  <si>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</si>
  <si>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</si>
  <si>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</si>
  <si>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</si>
  <si>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</si>
  <si>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</si>
  <si>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</si>
  <si>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</si>
  <si>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</si>
  <si>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</si>
  <si>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</si>
  <si>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</si>
  <si>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</si>
  <si>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</si>
  <si>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</si>
  <si>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</si>
  <si>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</si>
  <si>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</si>
  <si>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</si>
  <si>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</si>
  <si>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</si>
  <si>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</si>
  <si>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</si>
  <si>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</si>
  <si>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</si>
  <si>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</si>
  <si>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</si>
  <si>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</si>
  <si>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</si>
  <si>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</si>
  <si>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</si>
  <si>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</si>
  <si>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</si>
  <si>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</si>
  <si>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</si>
  <si>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</si>
  <si>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</si>
  <si>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</si>
  <si>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</si>
  <si>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</si>
  <si>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</si>
  <si>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</si>
  <si>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</si>
  <si>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</si>
  <si>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</si>
  <si>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</si>
  <si>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</si>
  <si>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</si>
  <si>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</si>
  <si>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</si>
  <si>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</si>
  <si>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</si>
  <si>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</si>
  <si>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</si>
  <si>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</si>
  <si>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</si>
  <si>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</si>
  <si>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</si>
  <si>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</si>
  <si>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</si>
  <si>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</si>
  <si>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</si>
  <si>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</si>
  <si>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</si>
  <si>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</si>
  <si>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</si>
  <si>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</si>
  <si>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</si>
  <si>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</si>
  <si>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</si>
  <si>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</si>
  <si>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</si>
  <si>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</si>
  <si>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</si>
  <si>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</si>
  <si>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</si>
  <si>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</si>
  <si>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</si>
  <si>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</si>
  <si>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</si>
  <si>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</si>
  <si>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</si>
  <si>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</si>
  <si>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</si>
  <si>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</si>
  <si>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</si>
  <si>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</si>
  <si>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</si>
  <si>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</si>
  <si>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</si>
  <si>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</si>
  <si>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</si>
  <si>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</si>
  <si>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</si>
  <si>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</si>
  <si>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</si>
  <si>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</si>
  <si>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</si>
  <si>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</si>
  <si>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</si>
  <si>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</si>
  <si>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</si>
  <si>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</si>
  <si>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</si>
  <si>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</si>
  <si>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</si>
  <si>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</si>
  <si>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</si>
  <si>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</si>
  <si>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</si>
  <si>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</si>
  <si>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</si>
  <si>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</si>
  <si>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</si>
  <si>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</si>
  <si>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</si>
  <si>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</si>
  <si>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</si>
  <si>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</si>
  <si>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</si>
  <si>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</si>
  <si>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</si>
  <si>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</si>
  <si>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</si>
  <si>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</si>
  <si>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</si>
  <si>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</si>
  <si>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</si>
  <si>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</si>
  <si>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</si>
  <si>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</si>
  <si>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</si>
  <si>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</si>
  <si>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</si>
  <si>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</si>
  <si>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</si>
  <si>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Demarest borough, Bergen County, New Jersey</t>
  </si>
  <si>
    <r>
      <t xml:space="preserve">Table DP-1.  Profile of General Demographic Characteristics for </t>
    </r>
    <r>
      <rPr>
        <b/>
        <sz val="12"/>
        <color indexed="10"/>
        <rFont val="Arial"/>
        <family val="2"/>
      </rPr>
      <t>Demarest borough</t>
    </r>
    <r>
      <rPr>
        <b/>
        <sz val="12"/>
        <rFont val="Arial"/>
        <family val="2"/>
      </rPr>
      <t>, Bergen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</si>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</sst>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3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4" fontId="0" fillId="0" borderId="2" xfId="0" applyNumberFormat="1" applyFont="1" applyAlignment="1">
      <alignment/>
    </xf>
    <xf numFmtId="166" fontId="0" fillId="0" borderId="2" xfId="0" applyNumberFormat="1" applyFont="1" applyFill="1" applyBorder="1" applyAlignment="1">
      <alignment horizontal="right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Fon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6" fontId="0" fillId="0" borderId="40" xfId="0" applyNumberFormat="1" applyFont="1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0" fontId="0" fillId="0" borderId="42" xfId="0" applyBorder="1" applyAlignment="1">
      <alignment vertical="top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4" fontId="0" fillId="0" borderId="40" xfId="0" applyNumberFormat="1" applyFon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Font="1" applyBorder="1" applyAlignment="1">
      <alignment vertical="top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4" fontId="0" fillId="0" borderId="21" xfId="0" applyNumberFormat="1" applyFon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12.75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2.75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4845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1"/>
      <c r="C8" s="142"/>
      <c r="D8" s="143"/>
      <c r="E8" s="143" t="s">
        <v>399</v>
      </c>
      <c r="F8" s="141">
        <v>4845</v>
      </c>
      <c r="G8" s="147">
        <f aca="true" t="shared" si="0" ref="G8:G15">F8*100/F$8</f>
        <v>100</v>
      </c>
    </row>
    <row r="9" spans="1:7" ht="12.75">
      <c r="A9" s="148" t="s">
        <v>402</v>
      </c>
      <c r="B9" s="149">
        <v>2376</v>
      </c>
      <c r="C9" s="150">
        <f>(B9/$B$7)*100</f>
        <v>49.04024767801858</v>
      </c>
      <c r="D9" s="151"/>
      <c r="E9" s="151" t="s">
        <v>403</v>
      </c>
      <c r="F9" s="149">
        <v>167</v>
      </c>
      <c r="G9" s="152">
        <f t="shared" si="0"/>
        <v>3.4468524251805985</v>
      </c>
    </row>
    <row r="10" spans="1:7" ht="12.75">
      <c r="A10" s="148" t="s">
        <v>404</v>
      </c>
      <c r="B10" s="149">
        <v>2469</v>
      </c>
      <c r="C10" s="150">
        <f>(B10/$B$7)*100</f>
        <v>50.95975232198142</v>
      </c>
      <c r="D10" s="151"/>
      <c r="E10" s="151" t="s">
        <v>405</v>
      </c>
      <c r="F10" s="149">
        <v>14</v>
      </c>
      <c r="G10" s="152">
        <f t="shared" si="0"/>
        <v>0.2889576883384933</v>
      </c>
    </row>
    <row r="11" spans="1:7" ht="12.75">
      <c r="A11" s="148"/>
      <c r="B11" s="149"/>
      <c r="C11" s="150"/>
      <c r="D11" s="151"/>
      <c r="E11" s="151" t="s">
        <v>406</v>
      </c>
      <c r="F11" s="149">
        <v>27</v>
      </c>
      <c r="G11" s="152">
        <f t="shared" si="0"/>
        <v>0.5572755417956656</v>
      </c>
    </row>
    <row r="12" spans="1:7" ht="12.75">
      <c r="A12" s="148" t="s">
        <v>407</v>
      </c>
      <c r="B12" s="149">
        <v>297</v>
      </c>
      <c r="C12" s="150">
        <f aca="true" t="shared" si="1" ref="C12:C24">B12*100/B$7</f>
        <v>6.130030959752322</v>
      </c>
      <c r="D12" s="151"/>
      <c r="E12" s="151" t="s">
        <v>408</v>
      </c>
      <c r="F12" s="149">
        <v>48</v>
      </c>
      <c r="G12" s="152">
        <f t="shared" si="0"/>
        <v>0.9907120743034056</v>
      </c>
    </row>
    <row r="13" spans="1:7" ht="12.75">
      <c r="A13" s="148" t="s">
        <v>409</v>
      </c>
      <c r="B13" s="149">
        <v>439</v>
      </c>
      <c r="C13" s="150">
        <f t="shared" si="1"/>
        <v>9.060887512899896</v>
      </c>
      <c r="D13" s="151"/>
      <c r="E13" s="151" t="s">
        <v>410</v>
      </c>
      <c r="F13" s="149">
        <v>78</v>
      </c>
      <c r="G13" s="152">
        <f t="shared" si="0"/>
        <v>1.609907120743034</v>
      </c>
    </row>
    <row r="14" spans="1:7" ht="12.75">
      <c r="A14" s="148" t="s">
        <v>411</v>
      </c>
      <c r="B14" s="149">
        <v>451</v>
      </c>
      <c r="C14" s="150">
        <f t="shared" si="1"/>
        <v>9.308565531475749</v>
      </c>
      <c r="D14" s="151"/>
      <c r="E14" s="151" t="s">
        <v>412</v>
      </c>
      <c r="F14" s="149">
        <v>4678</v>
      </c>
      <c r="G14" s="152">
        <f t="shared" si="0"/>
        <v>96.5531475748194</v>
      </c>
    </row>
    <row r="15" spans="1:7" ht="12.75">
      <c r="A15" s="148" t="s">
        <v>413</v>
      </c>
      <c r="B15" s="149">
        <v>312</v>
      </c>
      <c r="C15" s="150">
        <f t="shared" si="1"/>
        <v>6.439628482972136</v>
      </c>
      <c r="D15" s="151"/>
      <c r="E15" s="151" t="s">
        <v>414</v>
      </c>
      <c r="F15" s="149">
        <v>3616</v>
      </c>
      <c r="G15" s="152">
        <f t="shared" si="0"/>
        <v>74.63364293085655</v>
      </c>
    </row>
    <row r="16" spans="1:7" ht="12.75">
      <c r="A16" s="148" t="s">
        <v>415</v>
      </c>
      <c r="B16" s="149">
        <v>130</v>
      </c>
      <c r="C16" s="150">
        <f t="shared" si="1"/>
        <v>2.6831785345717236</v>
      </c>
      <c r="D16" s="151"/>
      <c r="E16" s="151"/>
      <c r="F16" s="141"/>
      <c r="G16" s="146"/>
    </row>
    <row r="17" spans="1:7" ht="12.75">
      <c r="A17" s="148" t="s">
        <v>416</v>
      </c>
      <c r="B17" s="149">
        <v>304</v>
      </c>
      <c r="C17" s="150">
        <f t="shared" si="1"/>
        <v>6.2745098039215685</v>
      </c>
      <c r="D17" s="151"/>
      <c r="E17" s="143" t="s">
        <v>417</v>
      </c>
      <c r="F17" s="141"/>
      <c r="G17" s="146"/>
    </row>
    <row r="18" spans="1:7" ht="12.75">
      <c r="A18" s="148" t="s">
        <v>418</v>
      </c>
      <c r="B18" s="149">
        <v>912</v>
      </c>
      <c r="C18" s="150">
        <f t="shared" si="1"/>
        <v>18.823529411764707</v>
      </c>
      <c r="D18" s="151"/>
      <c r="E18" s="143" t="s">
        <v>419</v>
      </c>
      <c r="F18" s="141">
        <v>4845</v>
      </c>
      <c r="G18" s="147">
        <v>100</v>
      </c>
    </row>
    <row r="19" spans="1:7" ht="12.75">
      <c r="A19" s="148" t="s">
        <v>420</v>
      </c>
      <c r="B19" s="149">
        <v>791</v>
      </c>
      <c r="C19" s="150">
        <f t="shared" si="1"/>
        <v>16.32610939112487</v>
      </c>
      <c r="D19" s="151"/>
      <c r="E19" s="151" t="s">
        <v>421</v>
      </c>
      <c r="F19" s="149">
        <v>4829</v>
      </c>
      <c r="G19" s="152">
        <f aca="true" t="shared" si="2" ref="G19:G30">F19*100/F$18</f>
        <v>99.66976264189887</v>
      </c>
    </row>
    <row r="20" spans="1:7" ht="12.75">
      <c r="A20" s="148" t="s">
        <v>422</v>
      </c>
      <c r="B20" s="149">
        <v>301</v>
      </c>
      <c r="C20" s="150">
        <f t="shared" si="1"/>
        <v>6.212590299277606</v>
      </c>
      <c r="D20" s="151"/>
      <c r="E20" s="151" t="s">
        <v>423</v>
      </c>
      <c r="F20" s="149">
        <v>1601</v>
      </c>
      <c r="G20" s="152">
        <f t="shared" si="2"/>
        <v>33.04437564499484</v>
      </c>
    </row>
    <row r="21" spans="1:7" ht="12.75">
      <c r="A21" s="148" t="s">
        <v>424</v>
      </c>
      <c r="B21" s="149">
        <v>210</v>
      </c>
      <c r="C21" s="150">
        <f t="shared" si="1"/>
        <v>4.3343653250774</v>
      </c>
      <c r="D21" s="151"/>
      <c r="E21" s="151" t="s">
        <v>425</v>
      </c>
      <c r="F21" s="149">
        <v>1220</v>
      </c>
      <c r="G21" s="152">
        <f t="shared" si="2"/>
        <v>25.180598555211557</v>
      </c>
    </row>
    <row r="22" spans="1:7" ht="12.75">
      <c r="A22" s="148" t="s">
        <v>426</v>
      </c>
      <c r="B22" s="149">
        <v>399</v>
      </c>
      <c r="C22" s="150">
        <f t="shared" si="1"/>
        <v>8.235294117647058</v>
      </c>
      <c r="D22" s="151"/>
      <c r="E22" s="151" t="s">
        <v>427</v>
      </c>
      <c r="F22" s="149">
        <v>1746</v>
      </c>
      <c r="G22" s="152">
        <f t="shared" si="2"/>
        <v>36.037151702786375</v>
      </c>
    </row>
    <row r="23" spans="1:7" ht="12.75">
      <c r="A23" s="148" t="s">
        <v>428</v>
      </c>
      <c r="B23" s="149">
        <v>232</v>
      </c>
      <c r="C23" s="150">
        <f t="shared" si="1"/>
        <v>4.78844169246646</v>
      </c>
      <c r="D23" s="151"/>
      <c r="E23" s="151" t="s">
        <v>429</v>
      </c>
      <c r="F23" s="149">
        <v>1357</v>
      </c>
      <c r="G23" s="152">
        <f t="shared" si="2"/>
        <v>28.00825593395253</v>
      </c>
    </row>
    <row r="24" spans="1:7" ht="12.75">
      <c r="A24" s="148" t="s">
        <v>430</v>
      </c>
      <c r="B24" s="149">
        <v>67</v>
      </c>
      <c r="C24" s="150">
        <f t="shared" si="1"/>
        <v>1.3828689370485037</v>
      </c>
      <c r="D24" s="151"/>
      <c r="E24" s="151" t="s">
        <v>431</v>
      </c>
      <c r="F24" s="149">
        <v>177</v>
      </c>
      <c r="G24" s="152">
        <f t="shared" si="2"/>
        <v>3.653250773993808</v>
      </c>
    </row>
    <row r="25" spans="1:7" ht="12.75">
      <c r="A25" s="148"/>
      <c r="B25" s="149"/>
      <c r="C25" s="153"/>
      <c r="D25" s="151"/>
      <c r="E25" s="151" t="s">
        <v>432</v>
      </c>
      <c r="F25" s="149">
        <v>33</v>
      </c>
      <c r="G25" s="152">
        <f t="shared" si="2"/>
        <v>0.6811145510835913</v>
      </c>
    </row>
    <row r="26" spans="1:7" ht="12.75">
      <c r="A26" s="148" t="s">
        <v>433</v>
      </c>
      <c r="B26" s="154">
        <v>41.1</v>
      </c>
      <c r="C26" s="155" t="s">
        <v>261</v>
      </c>
      <c r="D26" s="151"/>
      <c r="E26" s="156" t="s">
        <v>434</v>
      </c>
      <c r="F26" s="149">
        <v>85</v>
      </c>
      <c r="G26" s="152">
        <f t="shared" si="2"/>
        <v>1.7543859649122806</v>
      </c>
    </row>
    <row r="27" spans="1:7" ht="12.75">
      <c r="A27" s="148"/>
      <c r="B27" s="149"/>
      <c r="C27" s="153"/>
      <c r="D27" s="151"/>
      <c r="E27" s="157" t="s">
        <v>435</v>
      </c>
      <c r="F27" s="149">
        <v>26</v>
      </c>
      <c r="G27" s="152">
        <f t="shared" si="2"/>
        <v>0.5366357069143447</v>
      </c>
    </row>
    <row r="28" spans="1:7" ht="12.75">
      <c r="A28" s="148" t="s">
        <v>262</v>
      </c>
      <c r="B28" s="149">
        <v>3444</v>
      </c>
      <c r="C28" s="150">
        <f aca="true" t="shared" si="3" ref="C28:C35">B28*100/B$7</f>
        <v>71.08359133126935</v>
      </c>
      <c r="D28" s="151"/>
      <c r="E28" s="151" t="s">
        <v>436</v>
      </c>
      <c r="F28" s="149">
        <v>16</v>
      </c>
      <c r="G28" s="152">
        <f t="shared" si="2"/>
        <v>0.3302373581011352</v>
      </c>
    </row>
    <row r="29" spans="1:7" ht="12.75">
      <c r="A29" s="148" t="s">
        <v>0</v>
      </c>
      <c r="B29" s="149">
        <v>1640</v>
      </c>
      <c r="C29" s="150">
        <f t="shared" si="3"/>
        <v>33.84932920536636</v>
      </c>
      <c r="D29" s="151"/>
      <c r="E29" s="151" t="s">
        <v>1</v>
      </c>
      <c r="F29" s="149">
        <v>0</v>
      </c>
      <c r="G29" s="152">
        <f t="shared" si="2"/>
        <v>0</v>
      </c>
    </row>
    <row r="30" spans="1:7" ht="12.75">
      <c r="A30" s="148" t="s">
        <v>2</v>
      </c>
      <c r="B30" s="149">
        <v>1804</v>
      </c>
      <c r="C30" s="150">
        <f t="shared" si="3"/>
        <v>37.234262125902994</v>
      </c>
      <c r="D30" s="151"/>
      <c r="E30" s="151" t="s">
        <v>3</v>
      </c>
      <c r="F30" s="149">
        <v>16</v>
      </c>
      <c r="G30" s="152">
        <f t="shared" si="2"/>
        <v>0.3302373581011352</v>
      </c>
    </row>
    <row r="31" spans="1:7" ht="12.75">
      <c r="A31" s="148" t="s">
        <v>4</v>
      </c>
      <c r="B31" s="149">
        <v>3320</v>
      </c>
      <c r="C31" s="150">
        <f t="shared" si="3"/>
        <v>68.52425180598556</v>
      </c>
      <c r="D31" s="151"/>
      <c r="E31" s="151"/>
      <c r="F31" s="141"/>
      <c r="G31" s="146"/>
    </row>
    <row r="32" spans="1:7" ht="12.75">
      <c r="A32" s="148" t="s">
        <v>5</v>
      </c>
      <c r="B32" s="149">
        <v>827</v>
      </c>
      <c r="C32" s="150">
        <f t="shared" si="3"/>
        <v>17.069143446852426</v>
      </c>
      <c r="D32" s="151"/>
      <c r="E32" s="143" t="s">
        <v>6</v>
      </c>
      <c r="F32" s="141"/>
      <c r="G32" s="158"/>
    </row>
    <row r="33" spans="1:7" ht="12.75">
      <c r="A33" s="148" t="s">
        <v>7</v>
      </c>
      <c r="B33" s="149">
        <v>698</v>
      </c>
      <c r="C33" s="150">
        <f t="shared" si="3"/>
        <v>14.406604747162023</v>
      </c>
      <c r="D33" s="151"/>
      <c r="E33" s="143" t="s">
        <v>8</v>
      </c>
      <c r="F33" s="141">
        <v>1601</v>
      </c>
      <c r="G33" s="147">
        <v>100</v>
      </c>
    </row>
    <row r="34" spans="1:7" ht="12.75">
      <c r="A34" s="148" t="s">
        <v>0</v>
      </c>
      <c r="B34" s="149">
        <v>314</v>
      </c>
      <c r="C34" s="150">
        <f t="shared" si="3"/>
        <v>6.480908152734778</v>
      </c>
      <c r="D34" s="151"/>
      <c r="E34" s="151" t="s">
        <v>9</v>
      </c>
      <c r="F34" s="149">
        <v>1387</v>
      </c>
      <c r="G34" s="152">
        <f aca="true" t="shared" si="4" ref="G34:G42">F34*100/F$33</f>
        <v>86.63335415365397</v>
      </c>
    </row>
    <row r="35" spans="1:7" ht="12.75">
      <c r="A35" s="148" t="s">
        <v>2</v>
      </c>
      <c r="B35" s="149">
        <v>384</v>
      </c>
      <c r="C35" s="150">
        <f t="shared" si="3"/>
        <v>7.925696594427245</v>
      </c>
      <c r="D35" s="151"/>
      <c r="E35" s="151" t="s">
        <v>10</v>
      </c>
      <c r="F35" s="149">
        <v>728</v>
      </c>
      <c r="G35" s="152">
        <f t="shared" si="4"/>
        <v>45.47158026233604</v>
      </c>
    </row>
    <row r="36" spans="1:7" ht="12.75">
      <c r="A36" s="148"/>
      <c r="B36" s="149"/>
      <c r="C36" s="153"/>
      <c r="D36" s="151"/>
      <c r="E36" s="151" t="s">
        <v>11</v>
      </c>
      <c r="F36" s="149">
        <v>1220</v>
      </c>
      <c r="G36" s="152">
        <f t="shared" si="4"/>
        <v>76.20237351655216</v>
      </c>
    </row>
    <row r="37" spans="1:7" ht="12.75">
      <c r="A37" s="159" t="s">
        <v>12</v>
      </c>
      <c r="B37" s="149"/>
      <c r="C37" s="153"/>
      <c r="D37" s="151"/>
      <c r="E37" s="151" t="s">
        <v>10</v>
      </c>
      <c r="F37" s="149">
        <v>653</v>
      </c>
      <c r="G37" s="152">
        <f t="shared" si="4"/>
        <v>40.78700811992505</v>
      </c>
    </row>
    <row r="38" spans="1:7" ht="12.75">
      <c r="A38" s="160" t="s">
        <v>13</v>
      </c>
      <c r="B38" s="149">
        <v>4774</v>
      </c>
      <c r="C38" s="150">
        <f aca="true" t="shared" si="5" ref="C38:C56">B38*100/B$7</f>
        <v>98.53457172342621</v>
      </c>
      <c r="D38" s="151"/>
      <c r="E38" s="151" t="s">
        <v>14</v>
      </c>
      <c r="F38" s="149">
        <v>128</v>
      </c>
      <c r="G38" s="152">
        <f t="shared" si="4"/>
        <v>7.995003123048095</v>
      </c>
    </row>
    <row r="39" spans="1:7" ht="12.75">
      <c r="A39" s="148" t="s">
        <v>15</v>
      </c>
      <c r="B39" s="149">
        <v>3744</v>
      </c>
      <c r="C39" s="150">
        <f t="shared" si="5"/>
        <v>77.27554179566563</v>
      </c>
      <c r="D39" s="151"/>
      <c r="E39" s="151" t="s">
        <v>10</v>
      </c>
      <c r="F39" s="149">
        <v>54</v>
      </c>
      <c r="G39" s="152">
        <f t="shared" si="4"/>
        <v>3.372891942535915</v>
      </c>
    </row>
    <row r="40" spans="1:7" ht="12.75">
      <c r="A40" s="148" t="s">
        <v>16</v>
      </c>
      <c r="B40" s="149">
        <v>24</v>
      </c>
      <c r="C40" s="150">
        <f t="shared" si="5"/>
        <v>0.4953560371517028</v>
      </c>
      <c r="D40" s="151"/>
      <c r="E40" s="151" t="s">
        <v>17</v>
      </c>
      <c r="F40" s="149">
        <v>214</v>
      </c>
      <c r="G40" s="152">
        <f t="shared" si="4"/>
        <v>13.366645846346033</v>
      </c>
    </row>
    <row r="41" spans="1:7" ht="12.75">
      <c r="A41" s="148" t="s">
        <v>18</v>
      </c>
      <c r="B41" s="149">
        <v>1</v>
      </c>
      <c r="C41" s="150">
        <f t="shared" si="5"/>
        <v>0.02063983488132095</v>
      </c>
      <c r="D41" s="151"/>
      <c r="E41" s="151" t="s">
        <v>19</v>
      </c>
      <c r="F41" s="149">
        <v>186</v>
      </c>
      <c r="G41" s="152">
        <f t="shared" si="4"/>
        <v>11.617738913179263</v>
      </c>
    </row>
    <row r="42" spans="1:7" ht="12.75">
      <c r="A42" s="148" t="s">
        <v>20</v>
      </c>
      <c r="B42" s="149">
        <v>981</v>
      </c>
      <c r="C42" s="150">
        <f t="shared" si="5"/>
        <v>20.24767801857585</v>
      </c>
      <c r="D42" s="151"/>
      <c r="E42" s="151" t="s">
        <v>21</v>
      </c>
      <c r="F42" s="149">
        <v>116</v>
      </c>
      <c r="G42" s="152">
        <f t="shared" si="4"/>
        <v>7.245471580262336</v>
      </c>
    </row>
    <row r="43" spans="1:7" ht="12.75">
      <c r="A43" s="148" t="s">
        <v>22</v>
      </c>
      <c r="B43" s="149">
        <v>86</v>
      </c>
      <c r="C43" s="150">
        <f t="shared" si="5"/>
        <v>1.7750257997936016</v>
      </c>
      <c r="D43" s="151"/>
      <c r="E43" s="151"/>
      <c r="F43" s="149"/>
      <c r="G43" s="146"/>
    </row>
    <row r="44" spans="1:7" ht="12.75">
      <c r="A44" s="148" t="s">
        <v>23</v>
      </c>
      <c r="B44" s="149">
        <v>127</v>
      </c>
      <c r="C44" s="150">
        <f t="shared" si="5"/>
        <v>2.6212590299277605</v>
      </c>
      <c r="D44" s="151"/>
      <c r="E44" s="151" t="s">
        <v>24</v>
      </c>
      <c r="F44" s="149">
        <v>752</v>
      </c>
      <c r="G44" s="161">
        <f>F44*100/F33</f>
        <v>46.970643347907554</v>
      </c>
    </row>
    <row r="45" spans="1:7" ht="12.75">
      <c r="A45" s="148" t="s">
        <v>25</v>
      </c>
      <c r="B45" s="149">
        <v>55</v>
      </c>
      <c r="C45" s="150">
        <f t="shared" si="5"/>
        <v>1.1351909184726523</v>
      </c>
      <c r="D45" s="151"/>
      <c r="E45" s="151" t="s">
        <v>26</v>
      </c>
      <c r="F45" s="149">
        <v>487</v>
      </c>
      <c r="G45" s="161">
        <f>F45*100/F33</f>
        <v>30.418488444722048</v>
      </c>
    </row>
    <row r="46" spans="1:7" ht="12.75">
      <c r="A46" s="148" t="s">
        <v>27</v>
      </c>
      <c r="B46" s="149">
        <v>170</v>
      </c>
      <c r="C46" s="150">
        <f t="shared" si="5"/>
        <v>3.508771929824561</v>
      </c>
      <c r="D46" s="151"/>
      <c r="E46" s="151"/>
      <c r="F46" s="149"/>
      <c r="G46" s="146"/>
    </row>
    <row r="47" spans="1:7" ht="12.75">
      <c r="A47" s="148" t="s">
        <v>28</v>
      </c>
      <c r="B47" s="149">
        <v>505</v>
      </c>
      <c r="C47" s="150">
        <f t="shared" si="5"/>
        <v>10.42311661506708</v>
      </c>
      <c r="D47" s="151"/>
      <c r="E47" s="151" t="s">
        <v>29</v>
      </c>
      <c r="F47" s="162">
        <v>3.02</v>
      </c>
      <c r="G47" s="163" t="s">
        <v>261</v>
      </c>
    </row>
    <row r="48" spans="1:7" ht="12.75">
      <c r="A48" s="148" t="s">
        <v>30</v>
      </c>
      <c r="B48" s="149">
        <v>1</v>
      </c>
      <c r="C48" s="150">
        <f t="shared" si="5"/>
        <v>0.02063983488132095</v>
      </c>
      <c r="D48" s="151"/>
      <c r="E48" s="151" t="s">
        <v>31</v>
      </c>
      <c r="F48" s="162">
        <v>3.27</v>
      </c>
      <c r="G48" s="163" t="s">
        <v>261</v>
      </c>
    </row>
    <row r="49" spans="1:7" ht="14.25">
      <c r="A49" s="148" t="s">
        <v>32</v>
      </c>
      <c r="B49" s="149">
        <v>37</v>
      </c>
      <c r="C49" s="150">
        <f t="shared" si="5"/>
        <v>0.7636738906088751</v>
      </c>
      <c r="D49" s="151"/>
      <c r="E49" s="151"/>
      <c r="F49" s="141"/>
      <c r="G49" s="146"/>
    </row>
    <row r="50" spans="1:7" ht="12.75">
      <c r="A50" s="148" t="s">
        <v>33</v>
      </c>
      <c r="B50" s="149">
        <v>1</v>
      </c>
      <c r="C50" s="150">
        <f t="shared" si="5"/>
        <v>0.02063983488132095</v>
      </c>
      <c r="D50" s="151"/>
      <c r="E50" s="143" t="s">
        <v>34</v>
      </c>
      <c r="F50" s="141"/>
      <c r="G50" s="158"/>
    </row>
    <row r="51" spans="1:7" ht="12.75">
      <c r="A51" s="148" t="s">
        <v>35</v>
      </c>
      <c r="B51" s="149">
        <v>0</v>
      </c>
      <c r="C51" s="150">
        <f t="shared" si="5"/>
        <v>0</v>
      </c>
      <c r="D51" s="151"/>
      <c r="E51" s="143" t="s">
        <v>36</v>
      </c>
      <c r="F51" s="141">
        <v>1634</v>
      </c>
      <c r="G51" s="147">
        <v>100</v>
      </c>
    </row>
    <row r="52" spans="1:7" ht="12.75">
      <c r="A52" s="148" t="s">
        <v>37</v>
      </c>
      <c r="B52" s="149">
        <v>0</v>
      </c>
      <c r="C52" s="150">
        <f t="shared" si="5"/>
        <v>0</v>
      </c>
      <c r="D52" s="151"/>
      <c r="E52" s="151" t="s">
        <v>38</v>
      </c>
      <c r="F52" s="149">
        <v>1601</v>
      </c>
      <c r="G52" s="152">
        <f>F52*100/F$51</f>
        <v>97.98041615667074</v>
      </c>
    </row>
    <row r="53" spans="1:7" ht="12.75">
      <c r="A53" s="148" t="s">
        <v>39</v>
      </c>
      <c r="B53" s="149">
        <v>1</v>
      </c>
      <c r="C53" s="150">
        <f t="shared" si="5"/>
        <v>0.02063983488132095</v>
      </c>
      <c r="D53" s="151"/>
      <c r="E53" s="151" t="s">
        <v>40</v>
      </c>
      <c r="F53" s="149">
        <v>33</v>
      </c>
      <c r="G53" s="152">
        <f>F53*100/F$51</f>
        <v>2.0195838433292534</v>
      </c>
    </row>
    <row r="54" spans="1:7" ht="14.25">
      <c r="A54" s="148" t="s">
        <v>41</v>
      </c>
      <c r="B54" s="149">
        <v>0</v>
      </c>
      <c r="C54" s="150">
        <f t="shared" si="5"/>
        <v>0</v>
      </c>
      <c r="D54" s="151"/>
      <c r="E54" s="151" t="s">
        <v>42</v>
      </c>
      <c r="F54" s="149">
        <v>0</v>
      </c>
      <c r="G54" s="152">
        <f>F54*100/F$51</f>
        <v>0</v>
      </c>
    </row>
    <row r="55" spans="1:7" ht="12.75">
      <c r="A55" s="148" t="s">
        <v>43</v>
      </c>
      <c r="B55" s="149">
        <v>23</v>
      </c>
      <c r="C55" s="150">
        <f t="shared" si="5"/>
        <v>0.47471620227038186</v>
      </c>
      <c r="D55" s="151"/>
      <c r="E55" s="151"/>
      <c r="F55" s="149"/>
      <c r="G55" s="146"/>
    </row>
    <row r="56" spans="1:7" ht="12.75">
      <c r="A56" s="148" t="s">
        <v>44</v>
      </c>
      <c r="B56" s="149">
        <v>71</v>
      </c>
      <c r="C56" s="150">
        <f t="shared" si="5"/>
        <v>1.4654282765737874</v>
      </c>
      <c r="D56" s="151"/>
      <c r="E56" s="151" t="s">
        <v>45</v>
      </c>
      <c r="F56" s="154">
        <v>0.9</v>
      </c>
      <c r="G56" s="163" t="s">
        <v>261</v>
      </c>
    </row>
    <row r="57" spans="1:7" ht="12.75">
      <c r="A57" s="148"/>
      <c r="B57" s="149"/>
      <c r="C57" s="164"/>
      <c r="D57" s="151"/>
      <c r="E57" s="151" t="s">
        <v>46</v>
      </c>
      <c r="F57" s="154">
        <v>5.1</v>
      </c>
      <c r="G57" s="163" t="s">
        <v>261</v>
      </c>
    </row>
    <row r="58" spans="1:7" ht="12.75">
      <c r="A58" s="165" t="s">
        <v>47</v>
      </c>
      <c r="B58" s="149"/>
      <c r="C58" s="164"/>
      <c r="D58" s="151"/>
      <c r="E58" s="151"/>
      <c r="F58" s="141"/>
      <c r="G58" s="146"/>
    </row>
    <row r="59" spans="1:7" ht="14.25">
      <c r="A59" s="166" t="s">
        <v>48</v>
      </c>
      <c r="B59" s="149"/>
      <c r="C59" s="164"/>
      <c r="D59" s="151"/>
      <c r="E59" s="143" t="s">
        <v>49</v>
      </c>
      <c r="F59" s="141"/>
      <c r="G59" s="158"/>
    </row>
    <row r="60" spans="1:7" ht="12.75">
      <c r="A60" s="148" t="s">
        <v>50</v>
      </c>
      <c r="B60" s="149">
        <v>3804</v>
      </c>
      <c r="C60" s="164">
        <f>B60*100/B7</f>
        <v>78.51393188854489</v>
      </c>
      <c r="D60" s="151"/>
      <c r="E60" s="143" t="s">
        <v>51</v>
      </c>
      <c r="F60" s="141">
        <v>1601</v>
      </c>
      <c r="G60" s="147">
        <v>100</v>
      </c>
    </row>
    <row r="61" spans="1:7" ht="12.75">
      <c r="A61" s="148" t="s">
        <v>52</v>
      </c>
      <c r="B61" s="149">
        <v>37</v>
      </c>
      <c r="C61" s="164">
        <f>B61*100/B7</f>
        <v>0.7636738906088751</v>
      </c>
      <c r="D61" s="151"/>
      <c r="E61" s="151" t="s">
        <v>53</v>
      </c>
      <c r="F61" s="149">
        <v>1470</v>
      </c>
      <c r="G61" s="152">
        <f>F61*100/F$60</f>
        <v>91.81761399125547</v>
      </c>
    </row>
    <row r="62" spans="1:7" ht="12.75">
      <c r="A62" s="148" t="s">
        <v>54</v>
      </c>
      <c r="B62" s="149">
        <v>13</v>
      </c>
      <c r="C62" s="164">
        <f>B62*100/B7</f>
        <v>0.26831785345717235</v>
      </c>
      <c r="D62" s="151"/>
      <c r="E62" s="151" t="s">
        <v>55</v>
      </c>
      <c r="F62" s="149">
        <v>131</v>
      </c>
      <c r="G62" s="152">
        <f>F62*100/F$60</f>
        <v>8.182386008744535</v>
      </c>
    </row>
    <row r="63" spans="1:7" ht="12.75">
      <c r="A63" s="148" t="s">
        <v>56</v>
      </c>
      <c r="B63" s="149">
        <v>1017</v>
      </c>
      <c r="C63" s="164">
        <f>B63*100/B7</f>
        <v>20.990712074303406</v>
      </c>
      <c r="D63" s="151"/>
      <c r="E63" s="151"/>
      <c r="F63" s="149"/>
      <c r="G63" s="146"/>
    </row>
    <row r="64" spans="1:7" ht="12.75">
      <c r="A64" s="148" t="s">
        <v>57</v>
      </c>
      <c r="B64" s="149">
        <v>2</v>
      </c>
      <c r="C64" s="164">
        <f>B64*100/B7</f>
        <v>0.0412796697626419</v>
      </c>
      <c r="D64" s="151"/>
      <c r="E64" s="151" t="s">
        <v>58</v>
      </c>
      <c r="F64" s="162">
        <v>3.01</v>
      </c>
      <c r="G64" s="163" t="s">
        <v>261</v>
      </c>
    </row>
    <row r="65" spans="1:7" ht="13.5" thickBot="1">
      <c r="A65" s="167" t="s">
        <v>59</v>
      </c>
      <c r="B65" s="168">
        <v>52</v>
      </c>
      <c r="C65" s="169">
        <f>B65*100/B7</f>
        <v>1.0732714138286894</v>
      </c>
      <c r="D65" s="170"/>
      <c r="E65" s="170" t="s">
        <v>60</v>
      </c>
      <c r="F65" s="171">
        <v>3.1</v>
      </c>
      <c r="G65" s="172" t="s">
        <v>261</v>
      </c>
    </row>
    <row r="66" ht="13.5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4845</v>
      </c>
      <c r="G9" s="33">
        <f>(F9/$F$9)*100</f>
        <v>100</v>
      </c>
    </row>
    <row r="10" spans="1:7" ht="12.75">
      <c r="A10" s="29" t="s">
        <v>269</v>
      </c>
      <c r="B10" s="93">
        <v>1544</v>
      </c>
      <c r="C10" s="33">
        <f aca="true" t="shared" si="0" ref="C10:C15">(B10/$B$10)*100</f>
        <v>100</v>
      </c>
      <c r="E10" s="34" t="s">
        <v>270</v>
      </c>
      <c r="F10" s="97">
        <v>3661</v>
      </c>
      <c r="G10" s="84">
        <f aca="true" t="shared" si="1" ref="G10:G16">(F10/$F$9)*100</f>
        <v>75.562435500516</v>
      </c>
    </row>
    <row r="11" spans="1:7" ht="12.75">
      <c r="A11" s="36" t="s">
        <v>271</v>
      </c>
      <c r="B11" s="98">
        <v>185</v>
      </c>
      <c r="C11" s="35">
        <f t="shared" si="0"/>
        <v>11.981865284974093</v>
      </c>
      <c r="E11" s="34" t="s">
        <v>272</v>
      </c>
      <c r="F11" s="97">
        <v>3647</v>
      </c>
      <c r="G11" s="84">
        <f t="shared" si="1"/>
        <v>75.2734778121775</v>
      </c>
    </row>
    <row r="12" spans="1:7" ht="12.75">
      <c r="A12" s="36" t="s">
        <v>273</v>
      </c>
      <c r="B12" s="98">
        <v>82</v>
      </c>
      <c r="C12" s="35">
        <f t="shared" si="0"/>
        <v>5.310880829015544</v>
      </c>
      <c r="E12" s="34" t="s">
        <v>274</v>
      </c>
      <c r="F12" s="97">
        <v>1587</v>
      </c>
      <c r="G12" s="84">
        <f t="shared" si="1"/>
        <v>32.755417956656345</v>
      </c>
    </row>
    <row r="13" spans="1:7" ht="12.75">
      <c r="A13" s="36" t="s">
        <v>275</v>
      </c>
      <c r="B13" s="98">
        <v>755</v>
      </c>
      <c r="C13" s="35">
        <f t="shared" si="0"/>
        <v>48.89896373056995</v>
      </c>
      <c r="E13" s="34" t="s">
        <v>276</v>
      </c>
      <c r="F13" s="97">
        <v>2060</v>
      </c>
      <c r="G13" s="84">
        <f t="shared" si="1"/>
        <v>42.51805985552116</v>
      </c>
    </row>
    <row r="14" spans="1:7" ht="12.75">
      <c r="A14" s="36" t="s">
        <v>277</v>
      </c>
      <c r="B14" s="98">
        <v>279</v>
      </c>
      <c r="C14" s="35">
        <f t="shared" si="0"/>
        <v>18.0699481865285</v>
      </c>
      <c r="E14" s="34" t="s">
        <v>166</v>
      </c>
      <c r="F14" s="97">
        <v>14</v>
      </c>
      <c r="G14" s="84">
        <f t="shared" si="1"/>
        <v>0.2889576883384933</v>
      </c>
    </row>
    <row r="15" spans="1:7" ht="12.75">
      <c r="A15" s="36" t="s">
        <v>324</v>
      </c>
      <c r="B15" s="97">
        <v>243</v>
      </c>
      <c r="C15" s="35">
        <f t="shared" si="0"/>
        <v>15.738341968911918</v>
      </c>
      <c r="E15" s="34" t="s">
        <v>278</v>
      </c>
      <c r="F15" s="97">
        <v>1184</v>
      </c>
      <c r="G15" s="84">
        <f t="shared" si="1"/>
        <v>24.437564499484004</v>
      </c>
    </row>
    <row r="16" spans="1:7" ht="12.75">
      <c r="A16" s="36"/>
      <c r="B16" s="93" t="s">
        <v>250</v>
      </c>
      <c r="C16" s="10"/>
      <c r="E16" s="34" t="s">
        <v>279</v>
      </c>
      <c r="F16" s="98">
        <v>447</v>
      </c>
      <c r="G16" s="84">
        <f t="shared" si="1"/>
        <v>9.226006191950464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613</v>
      </c>
      <c r="G17" s="84">
        <f>(F17/$F$9)*100</f>
        <v>12.652218782249742</v>
      </c>
    </row>
    <row r="18" spans="1:7" ht="12.75">
      <c r="A18" s="29" t="s">
        <v>282</v>
      </c>
      <c r="B18" s="93">
        <v>3251</v>
      </c>
      <c r="C18" s="33">
        <f>(B18/$B$18)*100</f>
        <v>100</v>
      </c>
      <c r="E18" s="34" t="s">
        <v>283</v>
      </c>
      <c r="F18" s="97">
        <v>571</v>
      </c>
      <c r="G18" s="84">
        <f>(F18/$F$9)*100</f>
        <v>11.785345717234263</v>
      </c>
    </row>
    <row r="19" spans="1:7" ht="12.75">
      <c r="A19" s="36" t="s">
        <v>284</v>
      </c>
      <c r="B19" s="97">
        <v>93</v>
      </c>
      <c r="C19" s="84">
        <f aca="true" t="shared" si="2" ref="C19:C25">(B19/$B$18)*100</f>
        <v>2.8606582589972316</v>
      </c>
      <c r="E19" s="34"/>
      <c r="F19" s="97" t="s">
        <v>250</v>
      </c>
      <c r="G19" s="84"/>
    </row>
    <row r="20" spans="1:7" ht="12.75">
      <c r="A20" s="36" t="s">
        <v>285</v>
      </c>
      <c r="B20" s="97">
        <v>90</v>
      </c>
      <c r="C20" s="84">
        <f t="shared" si="2"/>
        <v>2.7683789603199016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408</v>
      </c>
      <c r="C21" s="84">
        <f t="shared" si="2"/>
        <v>12.549984620116886</v>
      </c>
      <c r="E21" s="38" t="s">
        <v>167</v>
      </c>
      <c r="F21" s="80">
        <v>1184</v>
      </c>
      <c r="G21" s="33">
        <f>(F21/$F$21)*100</f>
        <v>100</v>
      </c>
    </row>
    <row r="22" spans="1:7" ht="12.75">
      <c r="A22" s="36" t="s">
        <v>302</v>
      </c>
      <c r="B22" s="97">
        <v>546</v>
      </c>
      <c r="C22" s="84">
        <f t="shared" si="2"/>
        <v>16.79483235927407</v>
      </c>
      <c r="E22" s="34" t="s">
        <v>303</v>
      </c>
      <c r="F22" s="97">
        <v>217</v>
      </c>
      <c r="G22" s="84">
        <f aca="true" t="shared" si="3" ref="G22:G27">(F22/$F$21)*100</f>
        <v>18.3277027027027</v>
      </c>
    </row>
    <row r="23" spans="1:7" ht="12.75">
      <c r="A23" s="36" t="s">
        <v>304</v>
      </c>
      <c r="B23" s="97">
        <v>198</v>
      </c>
      <c r="C23" s="84">
        <f t="shared" si="2"/>
        <v>6.090433712703783</v>
      </c>
      <c r="E23" s="34" t="s">
        <v>305</v>
      </c>
      <c r="F23" s="97">
        <v>852</v>
      </c>
      <c r="G23" s="84">
        <f t="shared" si="3"/>
        <v>71.95945945945947</v>
      </c>
    </row>
    <row r="24" spans="1:7" ht="12.75">
      <c r="A24" s="36" t="s">
        <v>306</v>
      </c>
      <c r="B24" s="97">
        <v>1131</v>
      </c>
      <c r="C24" s="84">
        <f t="shared" si="2"/>
        <v>34.78929560135343</v>
      </c>
      <c r="E24" s="34" t="s">
        <v>307</v>
      </c>
      <c r="F24" s="97">
        <v>18</v>
      </c>
      <c r="G24" s="84">
        <f t="shared" si="3"/>
        <v>1.5202702702702704</v>
      </c>
    </row>
    <row r="25" spans="1:7" ht="12.75">
      <c r="A25" s="36" t="s">
        <v>308</v>
      </c>
      <c r="B25" s="97">
        <v>785</v>
      </c>
      <c r="C25" s="84">
        <f t="shared" si="2"/>
        <v>24.1464164872347</v>
      </c>
      <c r="E25" s="34" t="s">
        <v>309</v>
      </c>
      <c r="F25" s="97">
        <v>0</v>
      </c>
      <c r="G25" s="84">
        <f t="shared" si="3"/>
        <v>0</v>
      </c>
    </row>
    <row r="26" spans="1:7" ht="12.75">
      <c r="A26" s="36"/>
      <c r="B26" s="93" t="s">
        <v>250</v>
      </c>
      <c r="C26" s="35"/>
      <c r="E26" s="34" t="s">
        <v>310</v>
      </c>
      <c r="F26" s="97">
        <v>97</v>
      </c>
      <c r="G26" s="84">
        <f t="shared" si="3"/>
        <v>8.192567567567567</v>
      </c>
    </row>
    <row r="27" spans="1:7" ht="12.75">
      <c r="A27" s="36" t="s">
        <v>311</v>
      </c>
      <c r="B27" s="108">
        <v>94.4</v>
      </c>
      <c r="C27" s="37" t="s">
        <v>261</v>
      </c>
      <c r="E27" s="34" t="s">
        <v>312</v>
      </c>
      <c r="F27" s="97">
        <v>0</v>
      </c>
      <c r="G27" s="84">
        <f t="shared" si="3"/>
        <v>0</v>
      </c>
    </row>
    <row r="28" spans="1:7" ht="12.75">
      <c r="A28" s="36" t="s">
        <v>313</v>
      </c>
      <c r="B28" s="108">
        <v>58.9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4557</v>
      </c>
      <c r="G30" s="33">
        <f>(F30/$F$30)*100</f>
        <v>100</v>
      </c>
      <c r="J30" s="39"/>
    </row>
    <row r="31" spans="1:10" ht="12.75">
      <c r="A31" s="95" t="s">
        <v>296</v>
      </c>
      <c r="B31" s="93">
        <v>3663</v>
      </c>
      <c r="C31" s="33">
        <f>(B31/$B$31)*100</f>
        <v>100</v>
      </c>
      <c r="E31" s="34" t="s">
        <v>317</v>
      </c>
      <c r="F31" s="97">
        <v>2996</v>
      </c>
      <c r="G31" s="101">
        <f>(F31/$F$30)*100</f>
        <v>65.74500768049155</v>
      </c>
      <c r="J31" s="39"/>
    </row>
    <row r="32" spans="1:10" ht="12.75">
      <c r="A32" s="36" t="s">
        <v>318</v>
      </c>
      <c r="B32" s="97">
        <v>658</v>
      </c>
      <c r="C32" s="10">
        <f>(B32/$B$31)*100</f>
        <v>17.963417963417964</v>
      </c>
      <c r="E32" s="34" t="s">
        <v>319</v>
      </c>
      <c r="F32" s="97">
        <v>1561</v>
      </c>
      <c r="G32" s="101">
        <f aca="true" t="shared" si="4" ref="G32:G39">(F32/$F$30)*100</f>
        <v>34.254992319508446</v>
      </c>
      <c r="J32" s="39"/>
    </row>
    <row r="33" spans="1:10" ht="12.75">
      <c r="A33" s="36" t="s">
        <v>320</v>
      </c>
      <c r="B33" s="97">
        <v>2636</v>
      </c>
      <c r="C33" s="10">
        <f aca="true" t="shared" si="5" ref="C33:C38">(B33/$B$31)*100</f>
        <v>71.96287196287197</v>
      </c>
      <c r="E33" s="34" t="s">
        <v>321</v>
      </c>
      <c r="F33" s="97">
        <v>549</v>
      </c>
      <c r="G33" s="101">
        <f t="shared" si="4"/>
        <v>12.047399605003292</v>
      </c>
      <c r="J33" s="39"/>
    </row>
    <row r="34" spans="1:7" ht="12.75">
      <c r="A34" s="36" t="s">
        <v>322</v>
      </c>
      <c r="B34" s="97">
        <v>53</v>
      </c>
      <c r="C34" s="10">
        <f t="shared" si="5"/>
        <v>1.446901446901447</v>
      </c>
      <c r="E34" s="34" t="s">
        <v>323</v>
      </c>
      <c r="F34" s="97">
        <v>130</v>
      </c>
      <c r="G34" s="101">
        <f t="shared" si="4"/>
        <v>2.8527540048277378</v>
      </c>
    </row>
    <row r="35" spans="1:7" ht="12.75">
      <c r="A35" s="36" t="s">
        <v>325</v>
      </c>
      <c r="B35" s="97">
        <v>192</v>
      </c>
      <c r="C35" s="10">
        <f t="shared" si="5"/>
        <v>5.241605241605242</v>
      </c>
      <c r="E35" s="34" t="s">
        <v>321</v>
      </c>
      <c r="F35" s="97">
        <v>28</v>
      </c>
      <c r="G35" s="101">
        <f t="shared" si="4"/>
        <v>0.6144393241167435</v>
      </c>
    </row>
    <row r="36" spans="1:7" ht="12.75">
      <c r="A36" s="36" t="s">
        <v>297</v>
      </c>
      <c r="B36" s="97">
        <v>151</v>
      </c>
      <c r="C36" s="10">
        <f t="shared" si="5"/>
        <v>4.122304122304123</v>
      </c>
      <c r="E36" s="34" t="s">
        <v>327</v>
      </c>
      <c r="F36" s="97">
        <v>397</v>
      </c>
      <c r="G36" s="101">
        <f t="shared" si="4"/>
        <v>8.7118718455124</v>
      </c>
    </row>
    <row r="37" spans="1:7" ht="12.75">
      <c r="A37" s="36" t="s">
        <v>326</v>
      </c>
      <c r="B37" s="97">
        <v>124</v>
      </c>
      <c r="C37" s="10">
        <f t="shared" si="5"/>
        <v>3.385203385203385</v>
      </c>
      <c r="E37" s="34" t="s">
        <v>321</v>
      </c>
      <c r="F37" s="97">
        <v>44</v>
      </c>
      <c r="G37" s="101">
        <f t="shared" si="4"/>
        <v>0.9655475093263111</v>
      </c>
    </row>
    <row r="38" spans="1:7" ht="12.75">
      <c r="A38" s="36" t="s">
        <v>297</v>
      </c>
      <c r="B38" s="97">
        <v>82</v>
      </c>
      <c r="C38" s="10">
        <f t="shared" si="5"/>
        <v>2.2386022386022386</v>
      </c>
      <c r="E38" s="34" t="s">
        <v>259</v>
      </c>
      <c r="F38" s="97">
        <v>884</v>
      </c>
      <c r="G38" s="101">
        <f t="shared" si="4"/>
        <v>19.398727232828616</v>
      </c>
    </row>
    <row r="39" spans="1:7" ht="12.75">
      <c r="A39" s="36"/>
      <c r="B39" s="97" t="s">
        <v>250</v>
      </c>
      <c r="C39" s="10"/>
      <c r="E39" s="34" t="s">
        <v>321</v>
      </c>
      <c r="F39" s="97">
        <v>440</v>
      </c>
      <c r="G39" s="101">
        <f t="shared" si="4"/>
        <v>9.655475093263112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63</v>
      </c>
      <c r="C42" s="33">
        <f>(B42/$B$42)*100</f>
        <v>100</v>
      </c>
      <c r="E42" s="31" t="s">
        <v>268</v>
      </c>
      <c r="F42" s="80">
        <v>4845</v>
      </c>
      <c r="G42" s="99">
        <f>(F42/$F$42)*100</f>
        <v>100</v>
      </c>
      <c r="I42" s="39"/>
    </row>
    <row r="43" spans="1:7" ht="12.75">
      <c r="A43" s="36" t="s">
        <v>301</v>
      </c>
      <c r="B43" s="98">
        <v>7</v>
      </c>
      <c r="C43" s="102">
        <f>(B43/$B$42)*100</f>
        <v>11.11111111111111</v>
      </c>
      <c r="E43" s="60" t="s">
        <v>168</v>
      </c>
      <c r="F43" s="106">
        <v>5739</v>
      </c>
      <c r="G43" s="107">
        <f aca="true" t="shared" si="6" ref="G43:G71">(F43/$F$42)*100</f>
        <v>118.45201238390092</v>
      </c>
    </row>
    <row r="44" spans="1:7" ht="12.75">
      <c r="A44" s="36"/>
      <c r="B44" s="93" t="s">
        <v>250</v>
      </c>
      <c r="C44" s="10"/>
      <c r="E44" s="1" t="s">
        <v>329</v>
      </c>
      <c r="F44" s="97">
        <v>56</v>
      </c>
      <c r="G44" s="101">
        <f t="shared" si="6"/>
        <v>1.1558307533539731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38</v>
      </c>
      <c r="G45" s="101">
        <f t="shared" si="6"/>
        <v>0.7843137254901961</v>
      </c>
    </row>
    <row r="46" spans="1:7" ht="12.75">
      <c r="A46" s="29" t="s">
        <v>331</v>
      </c>
      <c r="B46" s="93">
        <v>3449</v>
      </c>
      <c r="C46" s="33">
        <f>(B46/$B$46)*100</f>
        <v>100</v>
      </c>
      <c r="E46" s="1" t="s">
        <v>332</v>
      </c>
      <c r="F46" s="97">
        <v>0</v>
      </c>
      <c r="G46" s="101">
        <f t="shared" si="6"/>
        <v>0</v>
      </c>
    </row>
    <row r="47" spans="1:7" ht="12.75">
      <c r="A47" s="36" t="s">
        <v>333</v>
      </c>
      <c r="B47" s="97">
        <v>320</v>
      </c>
      <c r="C47" s="10">
        <f>(B47/$B$46)*100</f>
        <v>9.278051609162077</v>
      </c>
      <c r="E47" s="1" t="s">
        <v>334</v>
      </c>
      <c r="F47" s="97">
        <v>69</v>
      </c>
      <c r="G47" s="101">
        <f t="shared" si="6"/>
        <v>1.4241486068111455</v>
      </c>
    </row>
    <row r="48" spans="1:7" ht="12.75">
      <c r="A48" s="36"/>
      <c r="B48" s="93" t="s">
        <v>250</v>
      </c>
      <c r="C48" s="10"/>
      <c r="E48" s="1" t="s">
        <v>335</v>
      </c>
      <c r="F48" s="97">
        <v>286</v>
      </c>
      <c r="G48" s="101">
        <f t="shared" si="6"/>
        <v>5.902992776057792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127</v>
      </c>
      <c r="G49" s="101">
        <f t="shared" si="6"/>
        <v>2.6212590299277605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21</v>
      </c>
      <c r="G50" s="101">
        <f t="shared" si="6"/>
        <v>0.43343653250773995</v>
      </c>
    </row>
    <row r="51" spans="1:7" ht="12.75">
      <c r="A51" s="5" t="s">
        <v>338</v>
      </c>
      <c r="B51" s="93">
        <v>1219</v>
      </c>
      <c r="C51" s="33">
        <f>(B51/$B$51)*100</f>
        <v>100</v>
      </c>
      <c r="E51" s="1" t="s">
        <v>339</v>
      </c>
      <c r="F51" s="97">
        <v>520</v>
      </c>
      <c r="G51" s="101">
        <f t="shared" si="6"/>
        <v>10.732714138286893</v>
      </c>
    </row>
    <row r="52" spans="1:7" ht="12.75">
      <c r="A52" s="4" t="s">
        <v>340</v>
      </c>
      <c r="B52" s="98">
        <v>23</v>
      </c>
      <c r="C52" s="10">
        <f>(B52/$B$51)*100</f>
        <v>1.8867924528301887</v>
      </c>
      <c r="E52" s="1" t="s">
        <v>341</v>
      </c>
      <c r="F52" s="97">
        <v>77</v>
      </c>
      <c r="G52" s="101">
        <f t="shared" si="6"/>
        <v>1.5892672858617132</v>
      </c>
    </row>
    <row r="53" spans="1:7" ht="12.75">
      <c r="A53" s="4"/>
      <c r="B53" s="93" t="s">
        <v>250</v>
      </c>
      <c r="C53" s="10"/>
      <c r="E53" s="1" t="s">
        <v>342</v>
      </c>
      <c r="F53" s="97">
        <v>81</v>
      </c>
      <c r="G53" s="101">
        <f t="shared" si="6"/>
        <v>1.671826625386997</v>
      </c>
    </row>
    <row r="54" spans="1:7" ht="14.25">
      <c r="A54" s="5" t="s">
        <v>343</v>
      </c>
      <c r="B54" s="93">
        <v>2657</v>
      </c>
      <c r="C54" s="33">
        <f>(B54/$B$54)*100</f>
        <v>100</v>
      </c>
      <c r="E54" s="1" t="s">
        <v>201</v>
      </c>
      <c r="F54" s="97">
        <v>706</v>
      </c>
      <c r="G54" s="101">
        <f t="shared" si="6"/>
        <v>14.571723426212591</v>
      </c>
    </row>
    <row r="55" spans="1:7" ht="12.75">
      <c r="A55" s="4" t="s">
        <v>340</v>
      </c>
      <c r="B55" s="98">
        <v>215</v>
      </c>
      <c r="C55" s="10">
        <f>(B55/$B$54)*100</f>
        <v>8.091832894241625</v>
      </c>
      <c r="E55" s="1" t="s">
        <v>344</v>
      </c>
      <c r="F55" s="97">
        <v>892</v>
      </c>
      <c r="G55" s="101">
        <f t="shared" si="6"/>
        <v>18.410732714138287</v>
      </c>
    </row>
    <row r="56" spans="1:7" ht="12.75">
      <c r="A56" s="4" t="s">
        <v>345</v>
      </c>
      <c r="B56" s="120">
        <v>87.9</v>
      </c>
      <c r="C56" s="37" t="s">
        <v>261</v>
      </c>
      <c r="E56" s="1" t="s">
        <v>346</v>
      </c>
      <c r="F56" s="97">
        <v>20</v>
      </c>
      <c r="G56" s="101">
        <f t="shared" si="6"/>
        <v>0.41279669762641896</v>
      </c>
    </row>
    <row r="57" spans="1:7" ht="12.75">
      <c r="A57" s="4" t="s">
        <v>347</v>
      </c>
      <c r="B57" s="98">
        <v>2442</v>
      </c>
      <c r="C57" s="10">
        <f>(B57/$B$54)*100</f>
        <v>91.90816710575838</v>
      </c>
      <c r="E57" s="1" t="s">
        <v>348</v>
      </c>
      <c r="F57" s="97">
        <v>41</v>
      </c>
      <c r="G57" s="101">
        <f t="shared" si="6"/>
        <v>0.846233230134159</v>
      </c>
    </row>
    <row r="58" spans="1:7" ht="12.75">
      <c r="A58" s="4" t="s">
        <v>345</v>
      </c>
      <c r="B58" s="120">
        <v>74.8</v>
      </c>
      <c r="C58" s="37" t="s">
        <v>261</v>
      </c>
      <c r="E58" s="1" t="s">
        <v>349</v>
      </c>
      <c r="F58" s="97">
        <v>165</v>
      </c>
      <c r="G58" s="101">
        <f t="shared" si="6"/>
        <v>3.4055727554179565</v>
      </c>
    </row>
    <row r="59" spans="1:7" ht="12.75">
      <c r="A59" s="4"/>
      <c r="B59" s="93" t="s">
        <v>250</v>
      </c>
      <c r="C59" s="10"/>
      <c r="E59" s="1" t="s">
        <v>350</v>
      </c>
      <c r="F59" s="97">
        <v>4</v>
      </c>
      <c r="G59" s="101">
        <f t="shared" si="6"/>
        <v>0.0825593395252838</v>
      </c>
    </row>
    <row r="60" spans="1:7" ht="12.75">
      <c r="A60" s="5" t="s">
        <v>351</v>
      </c>
      <c r="B60" s="93">
        <v>681</v>
      </c>
      <c r="C60" s="33">
        <f>(B60/$B$60)*100</f>
        <v>100</v>
      </c>
      <c r="E60" s="1" t="s">
        <v>352</v>
      </c>
      <c r="F60" s="97">
        <v>227</v>
      </c>
      <c r="G60" s="101">
        <f t="shared" si="6"/>
        <v>4.685242518059855</v>
      </c>
    </row>
    <row r="61" spans="1:7" ht="12.75">
      <c r="A61" s="4" t="s">
        <v>340</v>
      </c>
      <c r="B61" s="97">
        <v>192</v>
      </c>
      <c r="C61" s="10">
        <f>(B61/$B$60)*100</f>
        <v>28.193832599118945</v>
      </c>
      <c r="E61" s="1" t="s">
        <v>353</v>
      </c>
      <c r="F61" s="97">
        <v>12</v>
      </c>
      <c r="G61" s="101">
        <f t="shared" si="6"/>
        <v>0.24767801857585142</v>
      </c>
    </row>
    <row r="62" spans="1:7" ht="12.75">
      <c r="A62" s="4"/>
      <c r="B62" s="93" t="s">
        <v>250</v>
      </c>
      <c r="C62" s="10"/>
      <c r="E62" s="1" t="s">
        <v>354</v>
      </c>
      <c r="F62" s="97">
        <v>63</v>
      </c>
      <c r="G62" s="101">
        <f t="shared" si="6"/>
        <v>1.3003095975232197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33</v>
      </c>
      <c r="G63" s="101">
        <f t="shared" si="6"/>
        <v>0.6811145510835914</v>
      </c>
    </row>
    <row r="64" spans="1:7" ht="12.75">
      <c r="A64" s="29" t="s">
        <v>357</v>
      </c>
      <c r="B64" s="93">
        <v>4557</v>
      </c>
      <c r="C64" s="33">
        <f>(B64/$B$64)*100</f>
        <v>100</v>
      </c>
      <c r="E64" s="1" t="s">
        <v>358</v>
      </c>
      <c r="F64" s="97">
        <v>6</v>
      </c>
      <c r="G64" s="101">
        <f t="shared" si="6"/>
        <v>0.12383900928792571</v>
      </c>
    </row>
    <row r="65" spans="1:7" ht="12.75">
      <c r="A65" s="4" t="s">
        <v>256</v>
      </c>
      <c r="B65" s="97">
        <v>3080</v>
      </c>
      <c r="C65" s="10">
        <f>(B65/$B$64)*100</f>
        <v>67.58832565284179</v>
      </c>
      <c r="E65" s="1" t="s">
        <v>359</v>
      </c>
      <c r="F65" s="97">
        <v>81</v>
      </c>
      <c r="G65" s="101">
        <f t="shared" si="6"/>
        <v>1.671826625386997</v>
      </c>
    </row>
    <row r="66" spans="1:7" ht="12.75">
      <c r="A66" s="4" t="s">
        <v>257</v>
      </c>
      <c r="B66" s="97">
        <v>1258</v>
      </c>
      <c r="C66" s="10">
        <f aca="true" t="shared" si="7" ref="C66:C71">(B66/$B$64)*100</f>
        <v>27.60588106210226</v>
      </c>
      <c r="E66" s="1" t="s">
        <v>360</v>
      </c>
      <c r="F66" s="97">
        <v>16</v>
      </c>
      <c r="G66" s="101">
        <f t="shared" si="6"/>
        <v>0.3302373581011352</v>
      </c>
    </row>
    <row r="67" spans="1:7" ht="12.75">
      <c r="A67" s="4" t="s">
        <v>361</v>
      </c>
      <c r="B67" s="97">
        <v>920</v>
      </c>
      <c r="C67" s="10">
        <f t="shared" si="7"/>
        <v>20.18872064955014</v>
      </c>
      <c r="E67" s="1" t="s">
        <v>362</v>
      </c>
      <c r="F67" s="97">
        <v>13</v>
      </c>
      <c r="G67" s="101">
        <f t="shared" si="6"/>
        <v>0.26831785345717235</v>
      </c>
    </row>
    <row r="68" spans="1:7" ht="12.75">
      <c r="A68" s="4" t="s">
        <v>363</v>
      </c>
      <c r="B68" s="97">
        <v>338</v>
      </c>
      <c r="C68" s="10">
        <f t="shared" si="7"/>
        <v>7.417160412552118</v>
      </c>
      <c r="E68" s="1" t="s">
        <v>364</v>
      </c>
      <c r="F68" s="97">
        <v>269</v>
      </c>
      <c r="G68" s="101">
        <f t="shared" si="6"/>
        <v>5.552115583075335</v>
      </c>
    </row>
    <row r="69" spans="1:7" ht="12.75">
      <c r="A69" s="4" t="s">
        <v>365</v>
      </c>
      <c r="B69" s="97">
        <v>55</v>
      </c>
      <c r="C69" s="10">
        <f t="shared" si="7"/>
        <v>1.206934386657889</v>
      </c>
      <c r="E69" s="1" t="s">
        <v>366</v>
      </c>
      <c r="F69" s="97">
        <v>33</v>
      </c>
      <c r="G69" s="101">
        <f t="shared" si="6"/>
        <v>0.6811145510835914</v>
      </c>
    </row>
    <row r="70" spans="1:7" ht="12.75">
      <c r="A70" s="4" t="s">
        <v>367</v>
      </c>
      <c r="B70" s="97">
        <v>283</v>
      </c>
      <c r="C70" s="10">
        <f t="shared" si="7"/>
        <v>6.210226025894229</v>
      </c>
      <c r="E70" s="1" t="s">
        <v>368</v>
      </c>
      <c r="F70" s="97">
        <v>31</v>
      </c>
      <c r="G70" s="101">
        <f t="shared" si="6"/>
        <v>0.6398348813209495</v>
      </c>
    </row>
    <row r="71" spans="1:7" ht="12.75">
      <c r="A71" s="7" t="s">
        <v>258</v>
      </c>
      <c r="B71" s="103">
        <v>219</v>
      </c>
      <c r="C71" s="40">
        <f t="shared" si="7"/>
        <v>4.805793285055958</v>
      </c>
      <c r="D71" s="41"/>
      <c r="E71" s="9" t="s">
        <v>369</v>
      </c>
      <c r="F71" s="103">
        <v>1852</v>
      </c>
      <c r="G71" s="104">
        <f t="shared" si="6"/>
        <v>38.2249742002064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3609</v>
      </c>
      <c r="C9" s="81">
        <f>(B9/$B$9)*100</f>
        <v>100</v>
      </c>
      <c r="D9" s="65"/>
      <c r="E9" s="79" t="s">
        <v>381</v>
      </c>
      <c r="F9" s="80">
        <v>1603</v>
      </c>
      <c r="G9" s="81">
        <f>(F9/$F$9)*100</f>
        <v>100</v>
      </c>
    </row>
    <row r="10" spans="1:7" ht="12.75">
      <c r="A10" s="82" t="s">
        <v>382</v>
      </c>
      <c r="B10" s="97">
        <v>2267</v>
      </c>
      <c r="C10" s="105">
        <f>(B10/$B$9)*100</f>
        <v>62.815184261568305</v>
      </c>
      <c r="D10" s="65"/>
      <c r="E10" s="78" t="s">
        <v>383</v>
      </c>
      <c r="F10" s="97">
        <v>42</v>
      </c>
      <c r="G10" s="105">
        <f aca="true" t="shared" si="0" ref="G10:G19">(F10/$F$9)*100</f>
        <v>2.6200873362445414</v>
      </c>
    </row>
    <row r="11" spans="1:7" ht="12.75">
      <c r="A11" s="82" t="s">
        <v>384</v>
      </c>
      <c r="B11" s="97">
        <v>2267</v>
      </c>
      <c r="C11" s="105">
        <f aca="true" t="shared" si="1" ref="C11:C16">(B11/$B$9)*100</f>
        <v>62.815184261568305</v>
      </c>
      <c r="D11" s="65"/>
      <c r="E11" s="78" t="s">
        <v>385</v>
      </c>
      <c r="F11" s="97">
        <v>18</v>
      </c>
      <c r="G11" s="105">
        <f t="shared" si="0"/>
        <v>1.122894572676232</v>
      </c>
    </row>
    <row r="12" spans="1:7" ht="12.75">
      <c r="A12" s="82" t="s">
        <v>386</v>
      </c>
      <c r="B12" s="97">
        <v>2179</v>
      </c>
      <c r="C12" s="105">
        <f>(B12/$B$9)*100</f>
        <v>60.37683568855638</v>
      </c>
      <c r="D12" s="65"/>
      <c r="E12" s="78" t="s">
        <v>387</v>
      </c>
      <c r="F12" s="97">
        <v>56</v>
      </c>
      <c r="G12" s="105">
        <f t="shared" si="0"/>
        <v>3.4934497816593884</v>
      </c>
    </row>
    <row r="13" spans="1:7" ht="12.75">
      <c r="A13" s="82" t="s">
        <v>388</v>
      </c>
      <c r="B13" s="97">
        <v>88</v>
      </c>
      <c r="C13" s="105">
        <f>(B13/$B$9)*100</f>
        <v>2.4383485730119148</v>
      </c>
      <c r="D13" s="65"/>
      <c r="E13" s="78" t="s">
        <v>389</v>
      </c>
      <c r="F13" s="97">
        <v>71</v>
      </c>
      <c r="G13" s="105">
        <f t="shared" si="0"/>
        <v>4.429195258889583</v>
      </c>
    </row>
    <row r="14" spans="1:7" ht="12.75">
      <c r="A14" s="82" t="s">
        <v>390</v>
      </c>
      <c r="B14" s="109">
        <v>3.9</v>
      </c>
      <c r="C14" s="112" t="s">
        <v>261</v>
      </c>
      <c r="D14" s="65"/>
      <c r="E14" s="78" t="s">
        <v>391</v>
      </c>
      <c r="F14" s="97">
        <v>171</v>
      </c>
      <c r="G14" s="105">
        <f t="shared" si="0"/>
        <v>10.667498440424204</v>
      </c>
    </row>
    <row r="15" spans="1:7" ht="12.75">
      <c r="A15" s="82" t="s">
        <v>392</v>
      </c>
      <c r="B15" s="109">
        <v>0</v>
      </c>
      <c r="C15" s="105">
        <f t="shared" si="1"/>
        <v>0</v>
      </c>
      <c r="D15" s="65"/>
      <c r="E15" s="78" t="s">
        <v>393</v>
      </c>
      <c r="F15" s="97">
        <v>202</v>
      </c>
      <c r="G15" s="105">
        <f t="shared" si="0"/>
        <v>12.601372426699939</v>
      </c>
    </row>
    <row r="16" spans="1:7" ht="12.75">
      <c r="A16" s="82" t="s">
        <v>67</v>
      </c>
      <c r="B16" s="97">
        <v>1342</v>
      </c>
      <c r="C16" s="105">
        <f t="shared" si="1"/>
        <v>37.184815738431695</v>
      </c>
      <c r="D16" s="65"/>
      <c r="E16" s="78" t="s">
        <v>68</v>
      </c>
      <c r="F16" s="97">
        <v>207</v>
      </c>
      <c r="G16" s="105">
        <f t="shared" si="0"/>
        <v>12.91328758577667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349</v>
      </c>
      <c r="G17" s="105">
        <f t="shared" si="0"/>
        <v>21.771678103555832</v>
      </c>
    </row>
    <row r="18" spans="1:7" ht="12.75">
      <c r="A18" s="77" t="s">
        <v>70</v>
      </c>
      <c r="B18" s="80">
        <v>1852</v>
      </c>
      <c r="C18" s="81">
        <f>(B18/$B$18)*100</f>
        <v>100</v>
      </c>
      <c r="D18" s="65"/>
      <c r="E18" s="78" t="s">
        <v>170</v>
      </c>
      <c r="F18" s="97">
        <v>188</v>
      </c>
      <c r="G18" s="105">
        <f t="shared" si="0"/>
        <v>11.72800998128509</v>
      </c>
    </row>
    <row r="19" spans="1:9" ht="12.75">
      <c r="A19" s="82" t="s">
        <v>382</v>
      </c>
      <c r="B19" s="97">
        <v>996</v>
      </c>
      <c r="C19" s="105">
        <f>(B19/$B$18)*100</f>
        <v>53.77969762419006</v>
      </c>
      <c r="D19" s="65"/>
      <c r="E19" s="78" t="s">
        <v>169</v>
      </c>
      <c r="F19" s="98">
        <v>299</v>
      </c>
      <c r="G19" s="105">
        <f t="shared" si="0"/>
        <v>18.652526512788523</v>
      </c>
      <c r="I19" s="117"/>
    </row>
    <row r="20" spans="1:7" ht="12.75">
      <c r="A20" s="82" t="s">
        <v>384</v>
      </c>
      <c r="B20" s="97">
        <v>996</v>
      </c>
      <c r="C20" s="105">
        <f>(B20/$B$18)*100</f>
        <v>53.77969762419006</v>
      </c>
      <c r="D20" s="65"/>
      <c r="E20" s="78" t="s">
        <v>71</v>
      </c>
      <c r="F20" s="97">
        <v>103286</v>
      </c>
      <c r="G20" s="112" t="s">
        <v>261</v>
      </c>
    </row>
    <row r="21" spans="1:7" ht="12.75">
      <c r="A21" s="82" t="s">
        <v>386</v>
      </c>
      <c r="B21" s="97">
        <v>958</v>
      </c>
      <c r="C21" s="105">
        <f>(B21/$B$18)*100</f>
        <v>51.727861771058315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1330</v>
      </c>
      <c r="G22" s="105">
        <f>(F22/$F$9)*100</f>
        <v>82.96943231441048</v>
      </c>
    </row>
    <row r="23" spans="1:7" ht="12.75">
      <c r="A23" s="77" t="s">
        <v>73</v>
      </c>
      <c r="B23" s="80">
        <v>364</v>
      </c>
      <c r="C23" s="81">
        <f>(B23/$B$23)*100</f>
        <v>100</v>
      </c>
      <c r="D23" s="65"/>
      <c r="E23" s="78" t="s">
        <v>74</v>
      </c>
      <c r="F23" s="97">
        <v>148463</v>
      </c>
      <c r="G23" s="112" t="s">
        <v>261</v>
      </c>
    </row>
    <row r="24" spans="1:7" ht="12.75">
      <c r="A24" s="82" t="s">
        <v>75</v>
      </c>
      <c r="B24" s="97">
        <v>205</v>
      </c>
      <c r="C24" s="105">
        <f>(B24/$B$23)*100</f>
        <v>56.31868131868132</v>
      </c>
      <c r="D24" s="65"/>
      <c r="E24" s="78" t="s">
        <v>76</v>
      </c>
      <c r="F24" s="97">
        <v>448</v>
      </c>
      <c r="G24" s="105">
        <f>(F24/$F$9)*100</f>
        <v>27.947598253275107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15231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10</v>
      </c>
      <c r="G26" s="105">
        <f>(F26/$F$9)*100</f>
        <v>0.6238303181534623</v>
      </c>
    </row>
    <row r="27" spans="1:7" ht="12.75">
      <c r="A27" s="77" t="s">
        <v>85</v>
      </c>
      <c r="B27" s="80">
        <v>2164</v>
      </c>
      <c r="C27" s="81">
        <f>(B27/$B$27)*100</f>
        <v>100</v>
      </c>
      <c r="D27" s="65"/>
      <c r="E27" s="78" t="s">
        <v>78</v>
      </c>
      <c r="F27" s="98">
        <v>10760</v>
      </c>
      <c r="G27" s="112" t="s">
        <v>261</v>
      </c>
    </row>
    <row r="28" spans="1:7" ht="12.75">
      <c r="A28" s="82" t="s">
        <v>86</v>
      </c>
      <c r="B28" s="97">
        <v>1596</v>
      </c>
      <c r="C28" s="105">
        <f aca="true" t="shared" si="2" ref="C28:C33">(B28/$B$27)*100</f>
        <v>73.75231053604436</v>
      </c>
      <c r="D28" s="65"/>
      <c r="E28" s="78" t="s">
        <v>79</v>
      </c>
      <c r="F28" s="97">
        <v>14</v>
      </c>
      <c r="G28" s="105">
        <f>(F28/$F$9)*100</f>
        <v>0.8733624454148471</v>
      </c>
    </row>
    <row r="29" spans="1:7" ht="12.75">
      <c r="A29" s="82" t="s">
        <v>87</v>
      </c>
      <c r="B29" s="97">
        <v>194</v>
      </c>
      <c r="C29" s="105">
        <f t="shared" si="2"/>
        <v>8.964879852125692</v>
      </c>
      <c r="D29" s="65"/>
      <c r="E29" s="78" t="s">
        <v>80</v>
      </c>
      <c r="F29" s="97">
        <v>5014</v>
      </c>
      <c r="G29" s="112" t="s">
        <v>261</v>
      </c>
    </row>
    <row r="30" spans="1:7" ht="12.75">
      <c r="A30" s="82" t="s">
        <v>88</v>
      </c>
      <c r="B30" s="97">
        <v>215</v>
      </c>
      <c r="C30" s="105">
        <f t="shared" si="2"/>
        <v>9.935304990757855</v>
      </c>
      <c r="D30" s="65"/>
      <c r="E30" s="78" t="s">
        <v>81</v>
      </c>
      <c r="F30" s="97">
        <v>310</v>
      </c>
      <c r="G30" s="105">
        <f>(F30/$F$9)*100</f>
        <v>19.33873986275733</v>
      </c>
    </row>
    <row r="31" spans="1:7" ht="12.75">
      <c r="A31" s="82" t="s">
        <v>115</v>
      </c>
      <c r="B31" s="97">
        <v>19</v>
      </c>
      <c r="C31" s="105">
        <f t="shared" si="2"/>
        <v>0.878003696857671</v>
      </c>
      <c r="D31" s="65"/>
      <c r="E31" s="78" t="s">
        <v>82</v>
      </c>
      <c r="F31" s="97">
        <v>20154</v>
      </c>
      <c r="G31" s="112" t="s">
        <v>261</v>
      </c>
    </row>
    <row r="32" spans="1:7" ht="12.75">
      <c r="A32" s="82" t="s">
        <v>89</v>
      </c>
      <c r="B32" s="97">
        <v>26</v>
      </c>
      <c r="C32" s="105">
        <f t="shared" si="2"/>
        <v>1.2014787430683918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114</v>
      </c>
      <c r="C33" s="105">
        <f t="shared" si="2"/>
        <v>5.268022181146026</v>
      </c>
      <c r="D33" s="65"/>
      <c r="E33" s="79" t="s">
        <v>84</v>
      </c>
      <c r="F33" s="80">
        <v>1393</v>
      </c>
      <c r="G33" s="81">
        <f>(F33/$F$33)*100</f>
        <v>100</v>
      </c>
    </row>
    <row r="34" spans="1:7" ht="12.75">
      <c r="A34" s="82" t="s">
        <v>91</v>
      </c>
      <c r="B34" s="119">
        <v>37.6</v>
      </c>
      <c r="C34" s="112" t="s">
        <v>261</v>
      </c>
      <c r="D34" s="65"/>
      <c r="E34" s="78" t="s">
        <v>383</v>
      </c>
      <c r="F34" s="97">
        <v>12</v>
      </c>
      <c r="G34" s="105">
        <f aca="true" t="shared" si="3" ref="G34:G43">(F34/$F$33)*100</f>
        <v>0.8614501076812634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0</v>
      </c>
      <c r="G35" s="105">
        <f t="shared" si="3"/>
        <v>0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25</v>
      </c>
      <c r="G36" s="105">
        <f t="shared" si="3"/>
        <v>1.7946877243359656</v>
      </c>
    </row>
    <row r="37" spans="1:7" ht="12.75">
      <c r="A37" s="77" t="s">
        <v>94</v>
      </c>
      <c r="B37" s="80">
        <v>2179</v>
      </c>
      <c r="C37" s="81">
        <f>(B37/$B$37)*100</f>
        <v>100</v>
      </c>
      <c r="D37" s="65"/>
      <c r="E37" s="78" t="s">
        <v>389</v>
      </c>
      <c r="F37" s="97">
        <v>62</v>
      </c>
      <c r="G37" s="105">
        <f t="shared" si="3"/>
        <v>4.450825556353195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124</v>
      </c>
      <c r="G38" s="105">
        <f t="shared" si="3"/>
        <v>8.90165111270639</v>
      </c>
    </row>
    <row r="39" spans="1:7" ht="12.75">
      <c r="A39" s="82" t="s">
        <v>97</v>
      </c>
      <c r="B39" s="98">
        <v>1344</v>
      </c>
      <c r="C39" s="105">
        <f>(B39/$B$37)*100</f>
        <v>61.679669573198716</v>
      </c>
      <c r="D39" s="65"/>
      <c r="E39" s="78" t="s">
        <v>393</v>
      </c>
      <c r="F39" s="97">
        <v>163</v>
      </c>
      <c r="G39" s="105">
        <f t="shared" si="3"/>
        <v>11.701363962670495</v>
      </c>
    </row>
    <row r="40" spans="1:7" ht="12.75">
      <c r="A40" s="82" t="s">
        <v>98</v>
      </c>
      <c r="B40" s="98">
        <v>186</v>
      </c>
      <c r="C40" s="105">
        <f>(B40/$B$37)*100</f>
        <v>8.536025699862321</v>
      </c>
      <c r="D40" s="65"/>
      <c r="E40" s="78" t="s">
        <v>68</v>
      </c>
      <c r="F40" s="97">
        <v>196</v>
      </c>
      <c r="G40" s="105">
        <f t="shared" si="3"/>
        <v>14.07035175879397</v>
      </c>
    </row>
    <row r="41" spans="1:7" ht="12.75">
      <c r="A41" s="82" t="s">
        <v>100</v>
      </c>
      <c r="B41" s="98">
        <v>502</v>
      </c>
      <c r="C41" s="105">
        <f>(B41/$B$37)*100</f>
        <v>23.038090867370354</v>
      </c>
      <c r="D41" s="65"/>
      <c r="E41" s="78" t="s">
        <v>69</v>
      </c>
      <c r="F41" s="97">
        <v>330</v>
      </c>
      <c r="G41" s="105">
        <f t="shared" si="3"/>
        <v>23.689877961234746</v>
      </c>
    </row>
    <row r="42" spans="1:7" ht="12.75">
      <c r="A42" s="82" t="s">
        <v>260</v>
      </c>
      <c r="B42" s="98">
        <v>0</v>
      </c>
      <c r="C42" s="105">
        <f>(B42/$B$37)*100</f>
        <v>0</v>
      </c>
      <c r="D42" s="65"/>
      <c r="E42" s="78" t="s">
        <v>170</v>
      </c>
      <c r="F42" s="97">
        <v>188</v>
      </c>
      <c r="G42" s="105">
        <f t="shared" si="3"/>
        <v>13.49605168700646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293</v>
      </c>
      <c r="G43" s="105">
        <f t="shared" si="3"/>
        <v>21.033740129217517</v>
      </c>
    </row>
    <row r="44" spans="1:7" ht="12.75">
      <c r="A44" s="82" t="s">
        <v>291</v>
      </c>
      <c r="B44" s="98">
        <v>75</v>
      </c>
      <c r="C44" s="105">
        <f>(B44/$B$37)*100</f>
        <v>3.4419458467186783</v>
      </c>
      <c r="D44" s="65"/>
      <c r="E44" s="78" t="s">
        <v>93</v>
      </c>
      <c r="F44" s="97">
        <v>113144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72</v>
      </c>
      <c r="C46" s="105">
        <f>(B46/$B$37)*100</f>
        <v>3.3042680128499313</v>
      </c>
      <c r="D46" s="65"/>
      <c r="E46" s="78" t="s">
        <v>96</v>
      </c>
      <c r="F46" s="97">
        <v>51939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82597</v>
      </c>
      <c r="G48" s="112" t="s">
        <v>261</v>
      </c>
    </row>
    <row r="49" spans="1:7" ht="13.5" thickBot="1">
      <c r="A49" s="82" t="s">
        <v>292</v>
      </c>
      <c r="B49" s="98">
        <v>8</v>
      </c>
      <c r="C49" s="105">
        <f aca="true" t="shared" si="4" ref="C49:C55">(B49/$B$37)*100</f>
        <v>0.36714089031665903</v>
      </c>
      <c r="D49" s="87"/>
      <c r="E49" s="88" t="s">
        <v>102</v>
      </c>
      <c r="F49" s="113">
        <v>43750</v>
      </c>
      <c r="G49" s="114" t="s">
        <v>261</v>
      </c>
    </row>
    <row r="50" spans="1:7" ht="13.5" thickTop="1">
      <c r="A50" s="82" t="s">
        <v>116</v>
      </c>
      <c r="B50" s="98">
        <v>66</v>
      </c>
      <c r="C50" s="105">
        <f t="shared" si="4"/>
        <v>3.028912345112437</v>
      </c>
      <c r="D50" s="65"/>
      <c r="E50" s="78"/>
      <c r="F50" s="86"/>
      <c r="G50" s="85"/>
    </row>
    <row r="51" spans="1:7" ht="12.75">
      <c r="A51" s="82" t="s">
        <v>117</v>
      </c>
      <c r="B51" s="98">
        <v>205</v>
      </c>
      <c r="C51" s="105">
        <f t="shared" si="4"/>
        <v>9.407985314364389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138</v>
      </c>
      <c r="C52" s="105">
        <f t="shared" si="4"/>
        <v>6.333180357962368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151</v>
      </c>
      <c r="C53" s="105">
        <f t="shared" si="4"/>
        <v>6.929784304726939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64</v>
      </c>
      <c r="C54" s="105">
        <f t="shared" si="4"/>
        <v>2.9371271225332722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76</v>
      </c>
      <c r="C55" s="105">
        <f t="shared" si="4"/>
        <v>3.4878384580082606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6" t="s">
        <v>395</v>
      </c>
    </row>
    <row r="57" spans="1:12" ht="12.75">
      <c r="A57" s="82" t="s">
        <v>372</v>
      </c>
      <c r="B57" s="98">
        <v>322</v>
      </c>
      <c r="C57" s="105">
        <f>(B57/$B$37)*100</f>
        <v>14.777420835245525</v>
      </c>
      <c r="D57" s="65"/>
      <c r="E57" s="79" t="s">
        <v>84</v>
      </c>
      <c r="F57" s="80">
        <v>12</v>
      </c>
      <c r="G57" s="105">
        <f>(F57/L57)*100</f>
        <v>0.8614501076812634</v>
      </c>
      <c r="H57" s="79" t="s">
        <v>84</v>
      </c>
      <c r="L57" s="15">
        <v>1393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4</v>
      </c>
      <c r="G58" s="105">
        <f>(F58/L58)*100</f>
        <v>0.5108556832694764</v>
      </c>
      <c r="H58" s="78" t="s">
        <v>118</v>
      </c>
      <c r="L58" s="15">
        <v>783</v>
      </c>
    </row>
    <row r="59" spans="1:12" ht="12.75">
      <c r="A59" s="82" t="s">
        <v>112</v>
      </c>
      <c r="B59" s="98">
        <v>317</v>
      </c>
      <c r="C59" s="105">
        <f>(B59/$B$37)*100</f>
        <v>14.547957778797613</v>
      </c>
      <c r="D59" s="65"/>
      <c r="E59" s="78" t="s">
        <v>120</v>
      </c>
      <c r="F59" s="97">
        <v>0</v>
      </c>
      <c r="G59" s="105">
        <f>(F59/L59)*100</f>
        <v>0</v>
      </c>
      <c r="H59" s="78" t="s">
        <v>120</v>
      </c>
      <c r="L59" s="15">
        <v>237</v>
      </c>
    </row>
    <row r="60" spans="1:7" ht="12.75">
      <c r="A60" s="82" t="s">
        <v>113</v>
      </c>
      <c r="B60" s="98">
        <v>564</v>
      </c>
      <c r="C60" s="105">
        <f>(B60/$B$37)*100</f>
        <v>25.88343276732446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141</v>
      </c>
      <c r="C62" s="105">
        <f>(B62/$B$37)*100</f>
        <v>6.470858191831115</v>
      </c>
      <c r="D62" s="65"/>
      <c r="E62" s="79" t="s">
        <v>123</v>
      </c>
      <c r="F62" s="80">
        <v>12</v>
      </c>
      <c r="G62" s="105">
        <f>(F62/L62)*100</f>
        <v>11.76470588235294</v>
      </c>
      <c r="H62" s="79" t="s">
        <v>394</v>
      </c>
      <c r="L62" s="15">
        <v>102</v>
      </c>
    </row>
    <row r="63" spans="1:12" ht="12.75">
      <c r="A63" s="61" t="s">
        <v>293</v>
      </c>
      <c r="B63" s="98">
        <v>75</v>
      </c>
      <c r="C63" s="105">
        <f>(B63/$B$37)*100</f>
        <v>3.4419458467186783</v>
      </c>
      <c r="D63" s="65"/>
      <c r="E63" s="78" t="s">
        <v>118</v>
      </c>
      <c r="F63" s="97">
        <v>4</v>
      </c>
      <c r="G63" s="105">
        <f>(F63/L63)*100</f>
        <v>8.88888888888889</v>
      </c>
      <c r="H63" s="78" t="s">
        <v>118</v>
      </c>
      <c r="L63" s="15">
        <v>45</v>
      </c>
    </row>
    <row r="64" spans="1:12" ht="12.75">
      <c r="A64" s="82" t="s">
        <v>114</v>
      </c>
      <c r="B64" s="98">
        <v>52</v>
      </c>
      <c r="C64" s="105">
        <f>(B64/$B$37)*100</f>
        <v>2.3864157870582834</v>
      </c>
      <c r="D64" s="65"/>
      <c r="E64" s="78" t="s">
        <v>120</v>
      </c>
      <c r="F64" s="97">
        <v>0</v>
      </c>
      <c r="G64" s="105">
        <f>(F64/L64)*100</f>
        <v>0</v>
      </c>
      <c r="H64" s="78" t="s">
        <v>120</v>
      </c>
      <c r="L64" s="15">
        <v>11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79</v>
      </c>
      <c r="G66" s="105">
        <f aca="true" t="shared" si="5" ref="G66:G71">(F66/L66)*100</f>
        <v>1.630546955624355</v>
      </c>
      <c r="H66" s="79" t="s">
        <v>124</v>
      </c>
      <c r="L66" s="15">
        <v>4845</v>
      </c>
    </row>
    <row r="67" spans="1:12" ht="12.75">
      <c r="A67" s="82" t="s">
        <v>126</v>
      </c>
      <c r="B67" s="97">
        <v>1743</v>
      </c>
      <c r="C67" s="105">
        <f>(B67/$B$37)*100</f>
        <v>79.99082147774207</v>
      </c>
      <c r="D67" s="65"/>
      <c r="E67" s="78" t="s">
        <v>262</v>
      </c>
      <c r="F67" s="97">
        <v>69</v>
      </c>
      <c r="G67" s="105">
        <f t="shared" si="5"/>
        <v>2.000579878225573</v>
      </c>
      <c r="H67" s="78" t="s">
        <v>262</v>
      </c>
      <c r="L67" s="15">
        <v>3449</v>
      </c>
    </row>
    <row r="68" spans="1:12" ht="12.75">
      <c r="A68" s="82" t="s">
        <v>128</v>
      </c>
      <c r="B68" s="97">
        <v>228</v>
      </c>
      <c r="C68" s="105">
        <f>(B68/$B$37)*100</f>
        <v>10.463515374024782</v>
      </c>
      <c r="D68" s="65"/>
      <c r="E68" s="78" t="s">
        <v>127</v>
      </c>
      <c r="F68" s="97">
        <v>11</v>
      </c>
      <c r="G68" s="105">
        <f t="shared" si="5"/>
        <v>1.6152716593245229</v>
      </c>
      <c r="H68" s="78" t="s">
        <v>127</v>
      </c>
      <c r="L68" s="15">
        <v>681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10</v>
      </c>
      <c r="G69" s="105">
        <f t="shared" si="5"/>
        <v>0.7163323782234957</v>
      </c>
      <c r="H69" s="78" t="s">
        <v>129</v>
      </c>
      <c r="L69" s="15">
        <v>1396</v>
      </c>
    </row>
    <row r="70" spans="1:12" ht="12.75">
      <c r="A70" s="82" t="s">
        <v>376</v>
      </c>
      <c r="B70" s="97">
        <v>208</v>
      </c>
      <c r="C70" s="105">
        <f>(B70/$B$37)*100</f>
        <v>9.545663148233134</v>
      </c>
      <c r="D70" s="65"/>
      <c r="E70" s="78" t="s">
        <v>130</v>
      </c>
      <c r="F70" s="97">
        <v>10</v>
      </c>
      <c r="G70" s="105">
        <f t="shared" si="5"/>
        <v>0.9025270758122743</v>
      </c>
      <c r="H70" s="78" t="s">
        <v>130</v>
      </c>
      <c r="L70" s="15">
        <v>1108</v>
      </c>
    </row>
    <row r="71" spans="1:12" ht="13.5" thickBot="1">
      <c r="A71" s="90" t="s">
        <v>371</v>
      </c>
      <c r="B71" s="110">
        <v>0</v>
      </c>
      <c r="C71" s="111">
        <f>(B71/$B$37)*100</f>
        <v>0</v>
      </c>
      <c r="D71" s="91"/>
      <c r="E71" s="92" t="s">
        <v>131</v>
      </c>
      <c r="F71" s="110">
        <v>49</v>
      </c>
      <c r="G71" s="118">
        <f t="shared" si="5"/>
        <v>17.132867132867133</v>
      </c>
      <c r="H71" s="92" t="s">
        <v>131</v>
      </c>
      <c r="L71" s="15">
        <v>286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1634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1601</v>
      </c>
      <c r="G9" s="81">
        <f>(F9/$F$9)*100</f>
        <v>100</v>
      </c>
      <c r="I9" s="53"/>
    </row>
    <row r="10" spans="1:7" ht="12.75">
      <c r="A10" s="36" t="s">
        <v>137</v>
      </c>
      <c r="B10" s="97">
        <v>1580</v>
      </c>
      <c r="C10" s="105">
        <f aca="true" t="shared" si="0" ref="C10:C18">(B10/$B$8)*100</f>
        <v>96.6952264381885</v>
      </c>
      <c r="E10" s="32" t="s">
        <v>138</v>
      </c>
      <c r="F10" s="97">
        <v>1561</v>
      </c>
      <c r="G10" s="105">
        <f>(F10/$F$9)*100</f>
        <v>97.50156152404747</v>
      </c>
    </row>
    <row r="11" spans="1:7" ht="12.75">
      <c r="A11" s="36" t="s">
        <v>139</v>
      </c>
      <c r="B11" s="97">
        <v>0</v>
      </c>
      <c r="C11" s="105">
        <f t="shared" si="0"/>
        <v>0</v>
      </c>
      <c r="E11" s="32" t="s">
        <v>140</v>
      </c>
      <c r="F11" s="97">
        <v>26</v>
      </c>
      <c r="G11" s="105">
        <f>(F11/$F$9)*100</f>
        <v>1.6239850093691444</v>
      </c>
    </row>
    <row r="12" spans="1:7" ht="12.75">
      <c r="A12" s="36" t="s">
        <v>141</v>
      </c>
      <c r="B12" s="97">
        <v>40</v>
      </c>
      <c r="C12" s="105">
        <f t="shared" si="0"/>
        <v>2.4479804161566707</v>
      </c>
      <c r="E12" s="32" t="s">
        <v>142</v>
      </c>
      <c r="F12" s="97">
        <v>14</v>
      </c>
      <c r="G12" s="105">
        <f>(F12/$F$9)*100</f>
        <v>0.8744534665833853</v>
      </c>
    </row>
    <row r="13" spans="1:7" ht="12.75">
      <c r="A13" s="36" t="s">
        <v>143</v>
      </c>
      <c r="B13" s="97">
        <v>14</v>
      </c>
      <c r="C13" s="105">
        <f t="shared" si="0"/>
        <v>0.8567931456548347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0</v>
      </c>
      <c r="C14" s="105">
        <f t="shared" si="0"/>
        <v>0</v>
      </c>
      <c r="E14" s="42" t="s">
        <v>145</v>
      </c>
      <c r="F14" s="80">
        <v>1426</v>
      </c>
      <c r="G14" s="81">
        <f>(F14/$F$14)*100</f>
        <v>100</v>
      </c>
    </row>
    <row r="15" spans="1:7" ht="12.75">
      <c r="A15" s="36" t="s">
        <v>146</v>
      </c>
      <c r="B15" s="97">
        <v>0</v>
      </c>
      <c r="C15" s="105">
        <f t="shared" si="0"/>
        <v>0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0</v>
      </c>
      <c r="C16" s="105">
        <f t="shared" si="0"/>
        <v>0</v>
      </c>
      <c r="E16" s="1" t="s">
        <v>149</v>
      </c>
      <c r="F16" s="97">
        <v>13</v>
      </c>
      <c r="G16" s="105">
        <f>(F16/$F$14)*100</f>
        <v>0.9116409537166901</v>
      </c>
    </row>
    <row r="17" spans="1:7" ht="12.75">
      <c r="A17" s="36" t="s">
        <v>150</v>
      </c>
      <c r="B17" s="97">
        <v>0</v>
      </c>
      <c r="C17" s="105">
        <f t="shared" si="0"/>
        <v>0</v>
      </c>
      <c r="E17" s="1" t="s">
        <v>151</v>
      </c>
      <c r="F17" s="97">
        <v>0</v>
      </c>
      <c r="G17" s="105">
        <f aca="true" t="shared" si="1" ref="G17:G23">(F17/$F$14)*100</f>
        <v>0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7</v>
      </c>
      <c r="G18" s="105">
        <f t="shared" si="1"/>
        <v>0.4908835904628331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34</v>
      </c>
      <c r="G19" s="105">
        <f t="shared" si="1"/>
        <v>2.3842917251051894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448</v>
      </c>
      <c r="G20" s="105">
        <f t="shared" si="1"/>
        <v>31.416549789621318</v>
      </c>
    </row>
    <row r="21" spans="1:7" ht="12.75">
      <c r="A21" s="36" t="s">
        <v>156</v>
      </c>
      <c r="B21" s="98">
        <v>23</v>
      </c>
      <c r="C21" s="105">
        <f aca="true" t="shared" si="2" ref="C21:C28">(B21/$B$8)*100</f>
        <v>1.4075887392900857</v>
      </c>
      <c r="E21" s="1" t="s">
        <v>157</v>
      </c>
      <c r="F21" s="97">
        <v>489</v>
      </c>
      <c r="G21" s="105">
        <f t="shared" si="1"/>
        <v>34.29172510518934</v>
      </c>
    </row>
    <row r="22" spans="1:7" ht="12.75">
      <c r="A22" s="36" t="s">
        <v>158</v>
      </c>
      <c r="B22" s="98">
        <v>26</v>
      </c>
      <c r="C22" s="105">
        <f t="shared" si="2"/>
        <v>1.591187270501836</v>
      </c>
      <c r="E22" s="1" t="s">
        <v>159</v>
      </c>
      <c r="F22" s="97">
        <v>306</v>
      </c>
      <c r="G22" s="105">
        <f t="shared" si="1"/>
        <v>21.458625525946704</v>
      </c>
    </row>
    <row r="23" spans="1:7" ht="12.75">
      <c r="A23" s="36" t="s">
        <v>160</v>
      </c>
      <c r="B23" s="98">
        <v>59</v>
      </c>
      <c r="C23" s="105">
        <f t="shared" si="2"/>
        <v>3.610771113831089</v>
      </c>
      <c r="E23" s="1" t="s">
        <v>161</v>
      </c>
      <c r="F23" s="98">
        <v>129</v>
      </c>
      <c r="G23" s="105">
        <f t="shared" si="1"/>
        <v>9.046283309957923</v>
      </c>
    </row>
    <row r="24" spans="1:7" ht="12.75">
      <c r="A24" s="36" t="s">
        <v>162</v>
      </c>
      <c r="B24" s="97">
        <v>105</v>
      </c>
      <c r="C24" s="105">
        <f t="shared" si="2"/>
        <v>6.425948592411261</v>
      </c>
      <c r="E24" s="1" t="s">
        <v>163</v>
      </c>
      <c r="F24" s="97">
        <v>360300</v>
      </c>
      <c r="G24" s="112" t="s">
        <v>261</v>
      </c>
    </row>
    <row r="25" spans="1:7" ht="12.75">
      <c r="A25" s="36" t="s">
        <v>164</v>
      </c>
      <c r="B25" s="97">
        <v>179</v>
      </c>
      <c r="C25" s="105">
        <f t="shared" si="2"/>
        <v>10.954712362301102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278</v>
      </c>
      <c r="C26" s="105">
        <f t="shared" si="2"/>
        <v>17.01346389228886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666</v>
      </c>
      <c r="C27" s="105">
        <f t="shared" si="2"/>
        <v>40.758873929008566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298</v>
      </c>
      <c r="C28" s="105">
        <f t="shared" si="2"/>
        <v>18.2374541003672</v>
      </c>
      <c r="E28" s="32" t="s">
        <v>176</v>
      </c>
      <c r="F28" s="97">
        <v>974</v>
      </c>
      <c r="G28" s="105">
        <f aca="true" t="shared" si="3" ref="G28:G35">(F28/$F$14)*100</f>
        <v>68.30294530154278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6</v>
      </c>
      <c r="G30" s="105">
        <f t="shared" si="3"/>
        <v>0.42075736325385693</v>
      </c>
    </row>
    <row r="31" spans="1:7" ht="12.75">
      <c r="A31" s="36" t="s">
        <v>180</v>
      </c>
      <c r="B31" s="97">
        <v>0</v>
      </c>
      <c r="C31" s="105">
        <f aca="true" t="shared" si="4" ref="C31:C39">(B31/$B$8)*100</f>
        <v>0</v>
      </c>
      <c r="E31" s="32" t="s">
        <v>181</v>
      </c>
      <c r="F31" s="97">
        <v>0</v>
      </c>
      <c r="G31" s="105">
        <f t="shared" si="3"/>
        <v>0</v>
      </c>
    </row>
    <row r="32" spans="1:7" ht="12.75">
      <c r="A32" s="36" t="s">
        <v>182</v>
      </c>
      <c r="B32" s="97">
        <v>26</v>
      </c>
      <c r="C32" s="105">
        <f t="shared" si="4"/>
        <v>1.591187270501836</v>
      </c>
      <c r="E32" s="32" t="s">
        <v>183</v>
      </c>
      <c r="F32" s="97">
        <v>46</v>
      </c>
      <c r="G32" s="105">
        <f t="shared" si="3"/>
        <v>3.225806451612903</v>
      </c>
    </row>
    <row r="33" spans="1:7" ht="12.75">
      <c r="A33" s="36" t="s">
        <v>184</v>
      </c>
      <c r="B33" s="97">
        <v>29</v>
      </c>
      <c r="C33" s="105">
        <f t="shared" si="4"/>
        <v>1.7747858017135865</v>
      </c>
      <c r="E33" s="32" t="s">
        <v>185</v>
      </c>
      <c r="F33" s="97">
        <v>104</v>
      </c>
      <c r="G33" s="105">
        <f t="shared" si="3"/>
        <v>7.293127629733521</v>
      </c>
    </row>
    <row r="34" spans="1:7" ht="12.75">
      <c r="A34" s="36" t="s">
        <v>186</v>
      </c>
      <c r="B34" s="97">
        <v>26</v>
      </c>
      <c r="C34" s="105">
        <f t="shared" si="4"/>
        <v>1.591187270501836</v>
      </c>
      <c r="E34" s="32" t="s">
        <v>187</v>
      </c>
      <c r="F34" s="97">
        <v>173</v>
      </c>
      <c r="G34" s="105">
        <f t="shared" si="3"/>
        <v>12.131837307152875</v>
      </c>
    </row>
    <row r="35" spans="1:7" ht="12.75">
      <c r="A35" s="36" t="s">
        <v>188</v>
      </c>
      <c r="B35" s="97">
        <v>90</v>
      </c>
      <c r="C35" s="105">
        <f t="shared" si="4"/>
        <v>5.507955936352509</v>
      </c>
      <c r="E35" s="32" t="s">
        <v>189</v>
      </c>
      <c r="F35" s="97">
        <v>645</v>
      </c>
      <c r="G35" s="105">
        <f t="shared" si="3"/>
        <v>45.23141654978962</v>
      </c>
    </row>
    <row r="36" spans="1:7" ht="12.75">
      <c r="A36" s="36" t="s">
        <v>190</v>
      </c>
      <c r="B36" s="97">
        <v>240</v>
      </c>
      <c r="C36" s="105">
        <f t="shared" si="4"/>
        <v>14.687882496940025</v>
      </c>
      <c r="E36" s="32" t="s">
        <v>191</v>
      </c>
      <c r="F36" s="97">
        <v>1959</v>
      </c>
      <c r="G36" s="112" t="s">
        <v>261</v>
      </c>
    </row>
    <row r="37" spans="1:7" ht="12.75">
      <c r="A37" s="36" t="s">
        <v>192</v>
      </c>
      <c r="B37" s="97">
        <v>410</v>
      </c>
      <c r="C37" s="105">
        <f t="shared" si="4"/>
        <v>25.091799265605875</v>
      </c>
      <c r="E37" s="32" t="s">
        <v>193</v>
      </c>
      <c r="F37" s="97">
        <v>452</v>
      </c>
      <c r="G37" s="105">
        <f>(F37/$F$14)*100</f>
        <v>31.697054698457222</v>
      </c>
    </row>
    <row r="38" spans="1:7" ht="12.75">
      <c r="A38" s="36" t="s">
        <v>194</v>
      </c>
      <c r="B38" s="97">
        <v>358</v>
      </c>
      <c r="C38" s="105">
        <f t="shared" si="4"/>
        <v>21.909424724602204</v>
      </c>
      <c r="E38" s="32" t="s">
        <v>191</v>
      </c>
      <c r="F38" s="97">
        <v>603</v>
      </c>
      <c r="G38" s="112" t="s">
        <v>261</v>
      </c>
    </row>
    <row r="39" spans="1:7" ht="12.75">
      <c r="A39" s="36" t="s">
        <v>195</v>
      </c>
      <c r="B39" s="97">
        <v>455</v>
      </c>
      <c r="C39" s="105">
        <f t="shared" si="4"/>
        <v>27.845777233782133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08">
        <v>7.5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1601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433</v>
      </c>
      <c r="G43" s="105">
        <f aca="true" t="shared" si="5" ref="G43:G48">(F43/$F$14)*100</f>
        <v>30.364656381486675</v>
      </c>
    </row>
    <row r="44" spans="1:7" ht="12.75">
      <c r="A44" s="36" t="s">
        <v>209</v>
      </c>
      <c r="B44" s="98">
        <v>76</v>
      </c>
      <c r="C44" s="105">
        <f aca="true" t="shared" si="6" ref="C44:C49">(B44/$B$42)*100</f>
        <v>4.747033104309806</v>
      </c>
      <c r="E44" s="32" t="s">
        <v>210</v>
      </c>
      <c r="F44" s="97">
        <v>230</v>
      </c>
      <c r="G44" s="105">
        <f t="shared" si="5"/>
        <v>16.129032258064516</v>
      </c>
    </row>
    <row r="45" spans="1:7" ht="12.75">
      <c r="A45" s="36" t="s">
        <v>211</v>
      </c>
      <c r="B45" s="98">
        <v>444</v>
      </c>
      <c r="C45" s="105">
        <f t="shared" si="6"/>
        <v>27.732667083073082</v>
      </c>
      <c r="E45" s="32" t="s">
        <v>212</v>
      </c>
      <c r="F45" s="97">
        <v>211</v>
      </c>
      <c r="G45" s="105">
        <f t="shared" si="5"/>
        <v>14.79663394109397</v>
      </c>
    </row>
    <row r="46" spans="1:7" ht="12.75">
      <c r="A46" s="36" t="s">
        <v>213</v>
      </c>
      <c r="B46" s="98">
        <v>233</v>
      </c>
      <c r="C46" s="105">
        <f t="shared" si="6"/>
        <v>14.553404122423485</v>
      </c>
      <c r="E46" s="32" t="s">
        <v>214</v>
      </c>
      <c r="F46" s="97">
        <v>130</v>
      </c>
      <c r="G46" s="105">
        <f t="shared" si="5"/>
        <v>9.1164095371669</v>
      </c>
    </row>
    <row r="47" spans="1:7" ht="12.75">
      <c r="A47" s="36" t="s">
        <v>215</v>
      </c>
      <c r="B47" s="97">
        <v>297</v>
      </c>
      <c r="C47" s="105">
        <f t="shared" si="6"/>
        <v>18.550905683947533</v>
      </c>
      <c r="E47" s="32" t="s">
        <v>216</v>
      </c>
      <c r="F47" s="97">
        <v>84</v>
      </c>
      <c r="G47" s="105">
        <f t="shared" si="5"/>
        <v>5.890603085553997</v>
      </c>
    </row>
    <row r="48" spans="1:7" ht="12.75">
      <c r="A48" s="36" t="s">
        <v>217</v>
      </c>
      <c r="B48" s="97">
        <v>247</v>
      </c>
      <c r="C48" s="105">
        <f t="shared" si="6"/>
        <v>15.427857589006871</v>
      </c>
      <c r="E48" s="32" t="s">
        <v>218</v>
      </c>
      <c r="F48" s="97">
        <v>330</v>
      </c>
      <c r="G48" s="105">
        <f t="shared" si="5"/>
        <v>23.14165497896213</v>
      </c>
    </row>
    <row r="49" spans="1:7" ht="12.75">
      <c r="A49" s="36" t="s">
        <v>219</v>
      </c>
      <c r="B49" s="97">
        <v>304</v>
      </c>
      <c r="C49" s="105">
        <f t="shared" si="6"/>
        <v>18.988132417239225</v>
      </c>
      <c r="E49" s="32" t="s">
        <v>220</v>
      </c>
      <c r="F49" s="97">
        <v>8</v>
      </c>
      <c r="G49" s="105">
        <f>(F49/$F$14)*100</f>
        <v>0.5610098176718092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131</v>
      </c>
      <c r="G51" s="81">
        <f>(F51/F$51)*100</f>
        <v>100</v>
      </c>
    </row>
    <row r="52" spans="1:7" ht="12.75">
      <c r="A52" s="4" t="s">
        <v>223</v>
      </c>
      <c r="B52" s="97">
        <v>32</v>
      </c>
      <c r="C52" s="105">
        <f>(B52/$B$42)*100</f>
        <v>1.9987507807620237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364</v>
      </c>
      <c r="C53" s="105">
        <f>(B53/$B$42)*100</f>
        <v>22.73579013116802</v>
      </c>
      <c r="E53" s="32" t="s">
        <v>226</v>
      </c>
      <c r="F53" s="97">
        <v>0</v>
      </c>
      <c r="G53" s="105">
        <f>(F53/F$51)*100</f>
        <v>0</v>
      </c>
    </row>
    <row r="54" spans="1:7" ht="12.75">
      <c r="A54" s="4" t="s">
        <v>227</v>
      </c>
      <c r="B54" s="97">
        <v>853</v>
      </c>
      <c r="C54" s="105">
        <f>(B54/$B$42)*100</f>
        <v>53.2792004996877</v>
      </c>
      <c r="E54" s="32" t="s">
        <v>228</v>
      </c>
      <c r="F54" s="97">
        <v>0</v>
      </c>
      <c r="G54" s="105">
        <f aca="true" t="shared" si="7" ref="G54:G60">(F54/F$51)*100</f>
        <v>0</v>
      </c>
    </row>
    <row r="55" spans="1:7" ht="12.75">
      <c r="A55" s="4" t="s">
        <v>229</v>
      </c>
      <c r="B55" s="97">
        <v>352</v>
      </c>
      <c r="C55" s="105">
        <f>(B55/$B$42)*100</f>
        <v>21.98625858838226</v>
      </c>
      <c r="E55" s="32" t="s">
        <v>230</v>
      </c>
      <c r="F55" s="97">
        <v>0</v>
      </c>
      <c r="G55" s="105">
        <f t="shared" si="7"/>
        <v>0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0</v>
      </c>
      <c r="G56" s="105">
        <f t="shared" si="7"/>
        <v>0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10</v>
      </c>
      <c r="G57" s="105">
        <f t="shared" si="7"/>
        <v>7.633587786259542</v>
      </c>
    </row>
    <row r="58" spans="1:7" ht="12.75">
      <c r="A58" s="36" t="s">
        <v>234</v>
      </c>
      <c r="B58" s="97">
        <v>1474</v>
      </c>
      <c r="C58" s="105">
        <f aca="true" t="shared" si="8" ref="C58:C66">(B58/$B$42)*100</f>
        <v>92.06745783885071</v>
      </c>
      <c r="E58" s="32" t="s">
        <v>235</v>
      </c>
      <c r="F58" s="97">
        <v>32</v>
      </c>
      <c r="G58" s="105">
        <f t="shared" si="7"/>
        <v>24.427480916030532</v>
      </c>
    </row>
    <row r="59" spans="1:7" ht="12.75">
      <c r="A59" s="36" t="s">
        <v>236</v>
      </c>
      <c r="B59" s="97">
        <v>20</v>
      </c>
      <c r="C59" s="105">
        <f t="shared" si="8"/>
        <v>1.2492192379762648</v>
      </c>
      <c r="E59" s="32" t="s">
        <v>237</v>
      </c>
      <c r="F59" s="98">
        <v>85</v>
      </c>
      <c r="G59" s="105">
        <f t="shared" si="7"/>
        <v>64.8854961832061</v>
      </c>
    </row>
    <row r="60" spans="1:7" ht="12.75">
      <c r="A60" s="36" t="s">
        <v>238</v>
      </c>
      <c r="B60" s="97">
        <v>22</v>
      </c>
      <c r="C60" s="105">
        <f t="shared" si="8"/>
        <v>1.3741411617738912</v>
      </c>
      <c r="E60" s="32" t="s">
        <v>239</v>
      </c>
      <c r="F60" s="97">
        <v>4</v>
      </c>
      <c r="G60" s="105">
        <f t="shared" si="7"/>
        <v>3.0534351145038165</v>
      </c>
    </row>
    <row r="61" spans="1:7" ht="12.75">
      <c r="A61" s="36" t="s">
        <v>240</v>
      </c>
      <c r="B61" s="97">
        <v>85</v>
      </c>
      <c r="C61" s="105">
        <f t="shared" si="8"/>
        <v>5.309181761399126</v>
      </c>
      <c r="E61" s="32" t="s">
        <v>163</v>
      </c>
      <c r="F61" s="97">
        <v>2001</v>
      </c>
      <c r="G61" s="112" t="s">
        <v>261</v>
      </c>
    </row>
    <row r="62" spans="1:7" ht="12.75">
      <c r="A62" s="36" t="s">
        <v>241</v>
      </c>
      <c r="B62" s="97">
        <v>0</v>
      </c>
      <c r="C62" s="105">
        <f t="shared" si="8"/>
        <v>0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0</v>
      </c>
      <c r="C63" s="105">
        <f t="shared" si="8"/>
        <v>0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0</v>
      </c>
      <c r="C65" s="105">
        <f t="shared" si="8"/>
        <v>0</v>
      </c>
      <c r="E65" s="32" t="s">
        <v>208</v>
      </c>
      <c r="F65" s="97">
        <v>11</v>
      </c>
      <c r="G65" s="105">
        <f aca="true" t="shared" si="9" ref="G65:G71">(F65/F$51)*100</f>
        <v>8.396946564885496</v>
      </c>
    </row>
    <row r="66" spans="1:7" ht="12.75">
      <c r="A66" s="36" t="s">
        <v>247</v>
      </c>
      <c r="B66" s="97">
        <v>0</v>
      </c>
      <c r="C66" s="105">
        <f t="shared" si="8"/>
        <v>0</v>
      </c>
      <c r="E66" s="32" t="s">
        <v>210</v>
      </c>
      <c r="F66" s="97">
        <v>10</v>
      </c>
      <c r="G66" s="105">
        <f t="shared" si="9"/>
        <v>7.633587786259542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0</v>
      </c>
      <c r="G67" s="105">
        <f t="shared" si="9"/>
        <v>0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35</v>
      </c>
      <c r="G68" s="105">
        <f t="shared" si="9"/>
        <v>26.717557251908396</v>
      </c>
    </row>
    <row r="69" spans="1:7" ht="12.75">
      <c r="A69" s="36" t="s">
        <v>249</v>
      </c>
      <c r="B69" s="97">
        <v>0</v>
      </c>
      <c r="C69" s="105">
        <f>(B69/$B$42)*100</f>
        <v>0</v>
      </c>
      <c r="E69" s="32" t="s">
        <v>216</v>
      </c>
      <c r="F69" s="97">
        <v>11</v>
      </c>
      <c r="G69" s="105">
        <f t="shared" si="9"/>
        <v>8.396946564885496</v>
      </c>
    </row>
    <row r="70" spans="1:7" ht="12.75">
      <c r="A70" s="36" t="s">
        <v>251</v>
      </c>
      <c r="B70" s="97">
        <v>0</v>
      </c>
      <c r="C70" s="105">
        <f>(B70/$B$42)*100</f>
        <v>0</v>
      </c>
      <c r="E70" s="32" t="s">
        <v>218</v>
      </c>
      <c r="F70" s="97">
        <v>60</v>
      </c>
      <c r="G70" s="105">
        <f t="shared" si="9"/>
        <v>45.80152671755725</v>
      </c>
    </row>
    <row r="71" spans="1:7" ht="12.75">
      <c r="A71" s="54" t="s">
        <v>252</v>
      </c>
      <c r="B71" s="103">
        <v>0</v>
      </c>
      <c r="C71" s="115">
        <f>(B71/$B$42)*100</f>
        <v>0</v>
      </c>
      <c r="D71" s="41"/>
      <c r="E71" s="44" t="s">
        <v>220</v>
      </c>
      <c r="F71" s="103">
        <v>4</v>
      </c>
      <c r="G71" s="115">
        <f t="shared" si="9"/>
        <v>3.0534351145038165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2002-06-06T13:34:01Z</dcterms:modified>
  <cp:category/>
  <cp:version/>
  <cp:contentType/>
  <cp:contentStatus/>
</cp:coreProperties>
</file>