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<sst xmlns="http://schemas.openxmlformats.org/spreadsheetml/2006/main" count="674" uniqueCount="437">
  <si>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</si>
  <si>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</si>
  <si>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</si>
  <si>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</si>
  <si>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</si>
  <si>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</si>
  <si>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</si>
  <si>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</si>
  <si>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</si>
  <si>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</si>
  <si>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</si>
  <si>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</si>
  <si>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</si>
  <si>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</si>
  <si>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</si>
  <si>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</si>
  <si>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</si>
  <si>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</si>
  <si>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</si>
  <si>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</si>
  <si>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</si>
  <si>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</si>
  <si>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</si>
  <si>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</si>
  <si>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</si>
  <si>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</si>
  <si>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</si>
  <si>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</si>
  <si>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</si>
  <si>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</si>
  <si>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</si>
  <si>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</si>
  <si>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</si>
  <si>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</si>
  <si>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</si>
  <si>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</si>
  <si>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</si>
  <si>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</si>
  <si>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</si>
  <si>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</si>
  <si>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</si>
  <si>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</si>
  <si>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</si>
  <si>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</si>
  <si>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</si>
  <si>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</si>
  <si>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</si>
  <si>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</si>
  <si>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</si>
  <si>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</si>
  <si>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</si>
  <si>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</si>
  <si>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</si>
  <si>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</si>
  <si>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</si>
  <si>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</si>
  <si>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</si>
  <si>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</si>
  <si>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</si>
  <si>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</si>
  <si>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</si>
  <si>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</si>
  <si>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</si>
  <si>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</si>
  <si>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</si>
  <si>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</si>
  <si>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</si>
  <si>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</si>
  <si>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</si>
  <si>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</si>
  <si>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</si>
  <si>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</si>
  <si>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</si>
  <si>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</si>
  <si>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</si>
  <si>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</si>
  <si>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</si>
  <si>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</si>
  <si>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</si>
  <si>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</si>
  <si>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</si>
  <si>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</si>
  <si>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</si>
  <si>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</si>
  <si>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</si>
  <si>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</si>
  <si>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</si>
  <si>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</si>
  <si>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</si>
  <si>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</si>
  <si>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</si>
  <si>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</si>
  <si>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</si>
  <si>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</si>
  <si>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</si>
  <si>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</si>
  <si>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</si>
  <si>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</si>
  <si>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</si>
  <si>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</si>
  <si>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</si>
  <si>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</si>
  <si>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</si>
  <si>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</si>
  <si>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</si>
  <si>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</si>
  <si>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</si>
  <si>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</si>
  <si>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</si>
  <si>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</si>
  <si>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</si>
  <si>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</si>
  <si>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</si>
  <si>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</si>
  <si>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</si>
  <si>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</si>
  <si>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</si>
  <si>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</si>
  <si>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</si>
  <si>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</si>
  <si>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</si>
  <si>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</si>
  <si>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</si>
  <si>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</si>
  <si>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</si>
  <si>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</si>
  <si>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</si>
  <si>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</si>
  <si>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</si>
  <si>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</si>
  <si>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</si>
  <si>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</si>
  <si>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</si>
  <si>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</si>
  <si>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</si>
  <si>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</si>
  <si>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</si>
  <si>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</si>
  <si>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</si>
  <si>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</si>
  <si>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</si>
  <si>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</si>
  <si>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</si>
  <si>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</si>
  <si>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</si>
  <si>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</si>
  <si>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</si>
  <si>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</si>
  <si>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</si>
  <si>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</si>
  <si>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</si>
  <si>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</si>
  <si>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</si>
  <si>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</si>
  <si>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</si>
  <si>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</si>
  <si>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</si>
  <si>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</si>
  <si>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</si>
  <si>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</si>
  <si>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</si>
  <si>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</si>
  <si>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</si>
  <si>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</si>
  <si>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</si>
  <si>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</si>
  <si>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</si>
  <si>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</si>
  <si>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</si>
  <si>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</si>
  <si>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</si>
  <si>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</si>
  <si>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</si>
  <si>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</si>
  <si>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</si>
  <si>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</si>
  <si>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</si>
  <si>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</si>
  <si>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</si>
  <si>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</si>
  <si>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</si>
  <si>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</si>
  <si>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</si>
  <si>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</si>
  <si>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</si>
  <si>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</si>
  <si>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</si>
  <si>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</si>
  <si>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</si>
  <si>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</si>
  <si>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</si>
  <si>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</si>
  <si>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</si>
  <si>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</si>
  <si>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</si>
  <si>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</si>
  <si>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</si>
  <si>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</si>
  <si>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</si>
  <si>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</si>
  <si>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</si>
  <si>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</si>
  <si>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</si>
  <si>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</si>
  <si>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</si>
  <si>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</si>
  <si>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</si>
  <si>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</si>
  <si>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</si>
  <si>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</si>
  <si>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</si>
  <si>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</si>
  <si>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</si>
  <si>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</si>
  <si>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</si>
  <si>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</si>
  <si>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</si>
  <si>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</si>
  <si>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</si>
  <si>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</si>
  <si>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</si>
  <si>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</si>
  <si>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</si>
  <si>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</si>
  <si>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</si>
  <si>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</si>
  <si>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</si>
  <si>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</si>
  <si>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</si>
  <si>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</si>
  <si>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</si>
  <si>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</si>
  <si>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</si>
  <si>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</si>
  <si>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</si>
  <si>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</si>
  <si>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</si>
  <si>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</si>
  <si>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</si>
  <si>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</si>
  <si>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</si>
  <si>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</si>
  <si>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</si>
  <si>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</si>
  <si>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</si>
  <si>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</si>
  <si>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</si>
  <si>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</si>
  <si>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</si>
  <si>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</si>
  <si>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</si>
  <si>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</si>
  <si>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</si>
  <si>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</si>
  <si>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</si>
  <si>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</si>
  <si>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</si>
  <si>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</si>
  <si>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</si>
  <si>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</si>
  <si>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</si>
  <si>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</si>
  <si>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</si>
  <si>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</si>
  <si>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</si>
  <si>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</si>
  <si>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</si>
  <si>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</si>
  <si>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</si>
  <si>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</si>
  <si>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</si>
  <si>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</si>
  <si>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</si>
  <si>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</si>
  <si>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</si>
  <si>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</si>
  <si>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</si>
  <si>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</si>
  <si>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</si>
  <si>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</si>
  <si>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</si>
  <si>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</si>
  <si>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</si>
  <si>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</si>
  <si>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</si>
  <si>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</si>
  <si>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</si>
  <si>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</si>
  <si>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</si>
  <si>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</si>
  <si>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</si>
  <si>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</si>
  <si>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</si>
  <si>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</si>
  <si>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</si>
  <si>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</si>
  <si>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</si>
  <si>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</si>
  <si>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</si>
  <si>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</si>
  <si>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</si>
  <si>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</si>
  <si>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</si>
  <si>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</si>
  <si>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</si>
  <si>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</si>
  <si>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</si>
  <si>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</si>
  <si>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</si>
  <si>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</si>
  <si>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</si>
  <si>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</si>
  <si>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</si>
  <si>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</si>
  <si>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</si>
  <si>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</si>
  <si>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</si>
  <si>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</si>
  <si>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</si>
  <si>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</si>
  <si>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</si>
  <si>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</si>
  <si>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</si>
  <si>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</si>
  <si>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</si>
  <si>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</si>
  <si>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</si>
  <si>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</si>
  <si>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</si>
  <si>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</si>
  <si>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</si>
  <si>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</si>
  <si>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</si>
  <si>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</si>
  <si>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</si>
  <si>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</si>
  <si>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</si>
  <si>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</si>
  <si>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</si>
  <si>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</si>
  <si>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</si>
  <si>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</si>
  <si>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</si>
  <si>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</si>
  <si>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</si>
  <si>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</si>
  <si>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</si>
  <si>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</si>
  <si>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</si>
  <si>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</si>
  <si>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</si>
  <si>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</si>
  <si>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</si>
  <si>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</si>
  <si>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</si>
  <si>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</si>
  <si>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</si>
  <si>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</si>
  <si>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</si>
  <si>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</si>
  <si>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</si>
  <si>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</si>
  <si>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</si>
  <si>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</si>
  <si>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</si>
  <si>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</si>
  <si>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</si>
  <si>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</si>
  <si>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</si>
  <si>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</si>
  <si>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</si>
  <si>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</si>
  <si>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</si>
  <si>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</si>
  <si>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</si>
  <si>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</si>
  <si>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</si>
  <si>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</si>
  <si>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</si>
  <si>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</si>
  <si>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</si>
  <si>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</si>
  <si>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</si>
  <si>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</si>
  <si>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</si>
  <si>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</si>
  <si>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</si>
  <si>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</si>
  <si>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</si>
  <si>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</si>
  <si>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</si>
  <si>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</si>
  <si>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</si>
  <si>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</si>
  <si>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</si>
  <si>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</si>
  <si>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Dumont borough, Bergen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</si>
  <si>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Dumont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</si>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</sst>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17503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17503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8416</v>
      </c>
      <c r="C9" s="150">
        <f>(B9/$B$7)*100</f>
        <v>48.0831857395875</v>
      </c>
      <c r="D9" s="151"/>
      <c r="E9" s="151" t="s">
        <v>403</v>
      </c>
      <c r="F9" s="149">
        <v>1463</v>
      </c>
      <c r="G9" s="152">
        <f t="shared" si="0"/>
        <v>8.35856710278238</v>
      </c>
    </row>
    <row r="10" spans="1:7" ht="12.75">
      <c r="A10" s="148" t="s">
        <v>404</v>
      </c>
      <c r="B10" s="149">
        <v>9087</v>
      </c>
      <c r="C10" s="150">
        <f>(B10/$B$7)*100</f>
        <v>51.9168142604125</v>
      </c>
      <c r="D10" s="151"/>
      <c r="E10" s="151" t="s">
        <v>405</v>
      </c>
      <c r="F10" s="149">
        <v>59</v>
      </c>
      <c r="G10" s="152">
        <f t="shared" si="0"/>
        <v>0.3370850711306633</v>
      </c>
    </row>
    <row r="11" spans="1:7" ht="12.75">
      <c r="A11" s="148"/>
      <c r="B11" s="149"/>
      <c r="C11" s="150"/>
      <c r="D11" s="151"/>
      <c r="E11" s="151" t="s">
        <v>406</v>
      </c>
      <c r="F11" s="149">
        <v>419</v>
      </c>
      <c r="G11" s="152">
        <f t="shared" si="0"/>
        <v>2.3938753356567446</v>
      </c>
    </row>
    <row r="12" spans="1:7" ht="12.75">
      <c r="A12" s="148" t="s">
        <v>407</v>
      </c>
      <c r="B12" s="149">
        <v>1173</v>
      </c>
      <c r="C12" s="150">
        <f aca="true" t="shared" si="1" ref="C12:C24">B12*100/B$7</f>
        <v>6.701708278580814</v>
      </c>
      <c r="D12" s="151"/>
      <c r="E12" s="151" t="s">
        <v>408</v>
      </c>
      <c r="F12" s="149">
        <v>160</v>
      </c>
      <c r="G12" s="152">
        <f t="shared" si="0"/>
        <v>0.9141290064560361</v>
      </c>
    </row>
    <row r="13" spans="1:7" ht="12.75">
      <c r="A13" s="148" t="s">
        <v>409</v>
      </c>
      <c r="B13" s="149">
        <v>1246</v>
      </c>
      <c r="C13" s="150">
        <f t="shared" si="1"/>
        <v>7.118779637776381</v>
      </c>
      <c r="D13" s="151"/>
      <c r="E13" s="151" t="s">
        <v>410</v>
      </c>
      <c r="F13" s="149">
        <v>825</v>
      </c>
      <c r="G13" s="152">
        <f t="shared" si="0"/>
        <v>4.713477689538936</v>
      </c>
    </row>
    <row r="14" spans="1:7" ht="12.75">
      <c r="A14" s="148" t="s">
        <v>411</v>
      </c>
      <c r="B14" s="149">
        <v>1202</v>
      </c>
      <c r="C14" s="150">
        <f t="shared" si="1"/>
        <v>6.867394161000972</v>
      </c>
      <c r="D14" s="151"/>
      <c r="E14" s="151" t="s">
        <v>412</v>
      </c>
      <c r="F14" s="149">
        <v>16040</v>
      </c>
      <c r="G14" s="152">
        <f t="shared" si="0"/>
        <v>91.64143289721763</v>
      </c>
    </row>
    <row r="15" spans="1:7" ht="12.75">
      <c r="A15" s="148" t="s">
        <v>413</v>
      </c>
      <c r="B15" s="149">
        <v>967</v>
      </c>
      <c r="C15" s="150">
        <f t="shared" si="1"/>
        <v>5.524767182768668</v>
      </c>
      <c r="D15" s="151"/>
      <c r="E15" s="151" t="s">
        <v>414</v>
      </c>
      <c r="F15" s="149">
        <v>13692</v>
      </c>
      <c r="G15" s="152">
        <f t="shared" si="0"/>
        <v>78.22658972747529</v>
      </c>
    </row>
    <row r="16" spans="1:7" ht="12.75">
      <c r="A16" s="148" t="s">
        <v>415</v>
      </c>
      <c r="B16" s="149">
        <v>740</v>
      </c>
      <c r="C16" s="150">
        <f t="shared" si="1"/>
        <v>4.227846654859167</v>
      </c>
      <c r="D16" s="151"/>
      <c r="E16" s="151"/>
      <c r="F16" s="141"/>
      <c r="G16" s="146"/>
    </row>
    <row r="17" spans="1:7" ht="12.75">
      <c r="A17" s="148" t="s">
        <v>416</v>
      </c>
      <c r="B17" s="149">
        <v>2297</v>
      </c>
      <c r="C17" s="150">
        <f t="shared" si="1"/>
        <v>13.123464548934468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3185</v>
      </c>
      <c r="C18" s="150">
        <f t="shared" si="1"/>
        <v>18.19688053476547</v>
      </c>
      <c r="D18" s="151"/>
      <c r="E18" s="143" t="s">
        <v>419</v>
      </c>
      <c r="F18" s="141">
        <v>17503</v>
      </c>
      <c r="G18" s="147">
        <v>100</v>
      </c>
    </row>
    <row r="19" spans="1:7" ht="12.75">
      <c r="A19" s="148" t="s">
        <v>420</v>
      </c>
      <c r="B19" s="149">
        <v>2306</v>
      </c>
      <c r="C19" s="150">
        <f t="shared" si="1"/>
        <v>13.17488430554762</v>
      </c>
      <c r="D19" s="151"/>
      <c r="E19" s="151" t="s">
        <v>421</v>
      </c>
      <c r="F19" s="149">
        <v>17491</v>
      </c>
      <c r="G19" s="152">
        <f aca="true" t="shared" si="2" ref="G19:G30">F19*100/F$18</f>
        <v>99.93144032451579</v>
      </c>
    </row>
    <row r="20" spans="1:7" ht="12.75">
      <c r="A20" s="148" t="s">
        <v>422</v>
      </c>
      <c r="B20" s="149">
        <v>897</v>
      </c>
      <c r="C20" s="150">
        <f t="shared" si="1"/>
        <v>5.124835742444152</v>
      </c>
      <c r="D20" s="151"/>
      <c r="E20" s="151" t="s">
        <v>423</v>
      </c>
      <c r="F20" s="149">
        <v>6370</v>
      </c>
      <c r="G20" s="152">
        <f t="shared" si="2"/>
        <v>36.39376106953094</v>
      </c>
    </row>
    <row r="21" spans="1:7" ht="12.75">
      <c r="A21" s="148" t="s">
        <v>424</v>
      </c>
      <c r="B21" s="149">
        <v>788</v>
      </c>
      <c r="C21" s="150">
        <f t="shared" si="1"/>
        <v>4.502085356795978</v>
      </c>
      <c r="D21" s="151"/>
      <c r="E21" s="151" t="s">
        <v>425</v>
      </c>
      <c r="F21" s="149">
        <v>3935</v>
      </c>
      <c r="G21" s="152">
        <f t="shared" si="2"/>
        <v>22.481860252528136</v>
      </c>
    </row>
    <row r="22" spans="1:7" ht="12.75">
      <c r="A22" s="148" t="s">
        <v>426</v>
      </c>
      <c r="B22" s="149">
        <v>1428</v>
      </c>
      <c r="C22" s="150">
        <f t="shared" si="1"/>
        <v>8.158601382620123</v>
      </c>
      <c r="D22" s="151"/>
      <c r="E22" s="151" t="s">
        <v>427</v>
      </c>
      <c r="F22" s="149">
        <v>5771</v>
      </c>
      <c r="G22" s="152">
        <f t="shared" si="2"/>
        <v>32.97149060161115</v>
      </c>
    </row>
    <row r="23" spans="1:7" ht="12.75">
      <c r="A23" s="148" t="s">
        <v>428</v>
      </c>
      <c r="B23" s="149">
        <v>965</v>
      </c>
      <c r="C23" s="150">
        <f t="shared" si="1"/>
        <v>5.513340570187967</v>
      </c>
      <c r="D23" s="151"/>
      <c r="E23" s="151" t="s">
        <v>429</v>
      </c>
      <c r="F23" s="149">
        <v>4029</v>
      </c>
      <c r="G23" s="152">
        <f t="shared" si="2"/>
        <v>23.01891104382106</v>
      </c>
    </row>
    <row r="24" spans="1:7" ht="12.75">
      <c r="A24" s="148" t="s">
        <v>430</v>
      </c>
      <c r="B24" s="149">
        <v>309</v>
      </c>
      <c r="C24" s="150">
        <f t="shared" si="1"/>
        <v>1.7654116437182197</v>
      </c>
      <c r="D24" s="151"/>
      <c r="E24" s="151" t="s">
        <v>431</v>
      </c>
      <c r="F24" s="149">
        <v>961</v>
      </c>
      <c r="G24" s="152">
        <f t="shared" si="2"/>
        <v>5.490487345026567</v>
      </c>
    </row>
    <row r="25" spans="1:7" ht="12.75">
      <c r="A25" s="148"/>
      <c r="B25" s="149"/>
      <c r="C25" s="153"/>
      <c r="D25" s="151"/>
      <c r="E25" s="151" t="s">
        <v>432</v>
      </c>
      <c r="F25" s="149">
        <v>202</v>
      </c>
      <c r="G25" s="152">
        <f t="shared" si="2"/>
        <v>1.1540878706507456</v>
      </c>
    </row>
    <row r="26" spans="1:7" ht="12.75">
      <c r="A26" s="148" t="s">
        <v>433</v>
      </c>
      <c r="B26" s="154">
        <v>38.4</v>
      </c>
      <c r="C26" s="155" t="s">
        <v>261</v>
      </c>
      <c r="D26" s="151"/>
      <c r="E26" s="156" t="s">
        <v>434</v>
      </c>
      <c r="F26" s="149">
        <v>454</v>
      </c>
      <c r="G26" s="152">
        <f t="shared" si="2"/>
        <v>2.5938410558190026</v>
      </c>
    </row>
    <row r="27" spans="1:7" ht="12.75">
      <c r="A27" s="148"/>
      <c r="B27" s="149"/>
      <c r="C27" s="153"/>
      <c r="D27" s="151"/>
      <c r="E27" s="157" t="s">
        <v>435</v>
      </c>
      <c r="F27" s="149">
        <v>178</v>
      </c>
      <c r="G27" s="152">
        <f t="shared" si="2"/>
        <v>1.0169685196823401</v>
      </c>
    </row>
    <row r="28" spans="1:7" ht="12.75">
      <c r="A28" s="148" t="s">
        <v>262</v>
      </c>
      <c r="B28" s="149">
        <v>13239</v>
      </c>
      <c r="C28" s="150">
        <f aca="true" t="shared" si="3" ref="C28:C35">B28*100/B$7</f>
        <v>75.63846197794663</v>
      </c>
      <c r="D28" s="151"/>
      <c r="E28" s="151" t="s">
        <v>436</v>
      </c>
      <c r="F28" s="149">
        <v>12</v>
      </c>
      <c r="G28" s="152">
        <f t="shared" si="2"/>
        <v>0.0685596754842027</v>
      </c>
    </row>
    <row r="29" spans="1:7" ht="12.75">
      <c r="A29" s="148" t="s">
        <v>0</v>
      </c>
      <c r="B29" s="149">
        <v>6203</v>
      </c>
      <c r="C29" s="150">
        <f t="shared" si="3"/>
        <v>35.43963891904245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7036</v>
      </c>
      <c r="C30" s="150">
        <f t="shared" si="3"/>
        <v>40.19882305890419</v>
      </c>
      <c r="D30" s="151"/>
      <c r="E30" s="151" t="s">
        <v>3</v>
      </c>
      <c r="F30" s="149">
        <v>12</v>
      </c>
      <c r="G30" s="152">
        <f t="shared" si="2"/>
        <v>0.0685596754842027</v>
      </c>
    </row>
    <row r="31" spans="1:7" ht="12.75">
      <c r="A31" s="148" t="s">
        <v>4</v>
      </c>
      <c r="B31" s="149">
        <v>12787</v>
      </c>
      <c r="C31" s="150">
        <f t="shared" si="3"/>
        <v>73.05604753470834</v>
      </c>
      <c r="D31" s="151"/>
      <c r="E31" s="151"/>
      <c r="F31" s="141"/>
      <c r="G31" s="146"/>
    </row>
    <row r="32" spans="1:7" ht="12.75">
      <c r="A32" s="148" t="s">
        <v>5</v>
      </c>
      <c r="B32" s="149">
        <v>3148</v>
      </c>
      <c r="C32" s="150">
        <f t="shared" si="3"/>
        <v>17.98548820202251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2702</v>
      </c>
      <c r="C33" s="150">
        <f t="shared" si="3"/>
        <v>15.43735359652631</v>
      </c>
      <c r="D33" s="151"/>
      <c r="E33" s="143" t="s">
        <v>8</v>
      </c>
      <c r="F33" s="141">
        <v>6370</v>
      </c>
      <c r="G33" s="147">
        <v>100</v>
      </c>
    </row>
    <row r="34" spans="1:7" ht="12.75">
      <c r="A34" s="148" t="s">
        <v>0</v>
      </c>
      <c r="B34" s="149">
        <v>1087</v>
      </c>
      <c r="C34" s="150">
        <f t="shared" si="3"/>
        <v>6.210363937610695</v>
      </c>
      <c r="D34" s="151"/>
      <c r="E34" s="151" t="s">
        <v>9</v>
      </c>
      <c r="F34" s="149">
        <v>4757</v>
      </c>
      <c r="G34" s="152">
        <f aca="true" t="shared" si="4" ref="G34:G42">F34*100/F$33</f>
        <v>74.67817896389325</v>
      </c>
    </row>
    <row r="35" spans="1:7" ht="12.75">
      <c r="A35" s="148" t="s">
        <v>2</v>
      </c>
      <c r="B35" s="149">
        <v>1615</v>
      </c>
      <c r="C35" s="150">
        <f t="shared" si="3"/>
        <v>9.226989658915615</v>
      </c>
      <c r="D35" s="151"/>
      <c r="E35" s="151" t="s">
        <v>10</v>
      </c>
      <c r="F35" s="149">
        <v>2211</v>
      </c>
      <c r="G35" s="152">
        <f t="shared" si="4"/>
        <v>34.70957613814757</v>
      </c>
    </row>
    <row r="36" spans="1:7" ht="12.75">
      <c r="A36" s="148"/>
      <c r="B36" s="149"/>
      <c r="C36" s="153"/>
      <c r="D36" s="151"/>
      <c r="E36" s="151" t="s">
        <v>11</v>
      </c>
      <c r="F36" s="149">
        <v>3935</v>
      </c>
      <c r="G36" s="152">
        <f t="shared" si="4"/>
        <v>61.77394034536891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1908</v>
      </c>
      <c r="G37" s="152">
        <f t="shared" si="4"/>
        <v>29.952904238618526</v>
      </c>
    </row>
    <row r="38" spans="1:7" ht="12.75">
      <c r="A38" s="160" t="s">
        <v>13</v>
      </c>
      <c r="B38" s="149">
        <v>17199</v>
      </c>
      <c r="C38" s="150">
        <f aca="true" t="shared" si="5" ref="C38:C56">B38*100/B$7</f>
        <v>98.26315488773353</v>
      </c>
      <c r="D38" s="151"/>
      <c r="E38" s="151" t="s">
        <v>14</v>
      </c>
      <c r="F38" s="149">
        <v>605</v>
      </c>
      <c r="G38" s="152">
        <f t="shared" si="4"/>
        <v>9.497645211930926</v>
      </c>
    </row>
    <row r="39" spans="1:7" ht="12.75">
      <c r="A39" s="148" t="s">
        <v>15</v>
      </c>
      <c r="B39" s="149">
        <v>14663</v>
      </c>
      <c r="C39" s="150">
        <f t="shared" si="5"/>
        <v>83.77421013540535</v>
      </c>
      <c r="D39" s="151"/>
      <c r="E39" s="151" t="s">
        <v>10</v>
      </c>
      <c r="F39" s="149">
        <v>239</v>
      </c>
      <c r="G39" s="152">
        <f t="shared" si="4"/>
        <v>3.7519623233908947</v>
      </c>
    </row>
    <row r="40" spans="1:7" ht="12.75">
      <c r="A40" s="148" t="s">
        <v>16</v>
      </c>
      <c r="B40" s="149">
        <v>261</v>
      </c>
      <c r="C40" s="150">
        <f t="shared" si="5"/>
        <v>1.4911729417814088</v>
      </c>
      <c r="D40" s="151"/>
      <c r="E40" s="151" t="s">
        <v>17</v>
      </c>
      <c r="F40" s="149">
        <v>1613</v>
      </c>
      <c r="G40" s="152">
        <f t="shared" si="4"/>
        <v>25.32182103610675</v>
      </c>
    </row>
    <row r="41" spans="1:7" ht="12.75">
      <c r="A41" s="148" t="s">
        <v>18</v>
      </c>
      <c r="B41" s="149">
        <v>17</v>
      </c>
      <c r="C41" s="150">
        <f t="shared" si="5"/>
        <v>0.09712620693595383</v>
      </c>
      <c r="D41" s="151"/>
      <c r="E41" s="151" t="s">
        <v>19</v>
      </c>
      <c r="F41" s="149">
        <v>1422</v>
      </c>
      <c r="G41" s="152">
        <f t="shared" si="4"/>
        <v>22.323390894819465</v>
      </c>
    </row>
    <row r="42" spans="1:7" ht="12.75">
      <c r="A42" s="148" t="s">
        <v>20</v>
      </c>
      <c r="B42" s="149">
        <v>1918</v>
      </c>
      <c r="C42" s="150">
        <f t="shared" si="5"/>
        <v>10.958121464891732</v>
      </c>
      <c r="D42" s="151"/>
      <c r="E42" s="151" t="s">
        <v>21</v>
      </c>
      <c r="F42" s="149">
        <v>752</v>
      </c>
      <c r="G42" s="152">
        <f t="shared" si="4"/>
        <v>11.805337519623233</v>
      </c>
    </row>
    <row r="43" spans="1:7" ht="12.75">
      <c r="A43" s="148" t="s">
        <v>22</v>
      </c>
      <c r="B43" s="149">
        <v>478</v>
      </c>
      <c r="C43" s="150">
        <f t="shared" si="5"/>
        <v>2.730960406787408</v>
      </c>
      <c r="D43" s="151"/>
      <c r="E43" s="151"/>
      <c r="F43" s="149"/>
      <c r="G43" s="146"/>
    </row>
    <row r="44" spans="1:7" ht="12.75">
      <c r="A44" s="148" t="s">
        <v>23</v>
      </c>
      <c r="B44" s="149">
        <v>196</v>
      </c>
      <c r="C44" s="150">
        <f t="shared" si="5"/>
        <v>1.1198080329086442</v>
      </c>
      <c r="D44" s="151"/>
      <c r="E44" s="151" t="s">
        <v>24</v>
      </c>
      <c r="F44" s="149">
        <v>2345</v>
      </c>
      <c r="G44" s="161">
        <f>F44*100/F33</f>
        <v>36.81318681318681</v>
      </c>
    </row>
    <row r="45" spans="1:7" ht="12.75">
      <c r="A45" s="148" t="s">
        <v>25</v>
      </c>
      <c r="B45" s="149">
        <v>836</v>
      </c>
      <c r="C45" s="150">
        <f t="shared" si="5"/>
        <v>4.776324058732789</v>
      </c>
      <c r="D45" s="151"/>
      <c r="E45" s="151" t="s">
        <v>26</v>
      </c>
      <c r="F45" s="149">
        <v>2000</v>
      </c>
      <c r="G45" s="161">
        <f>F45*100/F33</f>
        <v>31.39717425431711</v>
      </c>
    </row>
    <row r="46" spans="1:7" ht="12.75">
      <c r="A46" s="148" t="s">
        <v>27</v>
      </c>
      <c r="B46" s="149">
        <v>89</v>
      </c>
      <c r="C46" s="150">
        <f t="shared" si="5"/>
        <v>0.5084842598411701</v>
      </c>
      <c r="D46" s="151"/>
      <c r="E46" s="151"/>
      <c r="F46" s="149"/>
      <c r="G46" s="146"/>
    </row>
    <row r="47" spans="1:7" ht="12.75">
      <c r="A47" s="148" t="s">
        <v>28</v>
      </c>
      <c r="B47" s="149">
        <v>242</v>
      </c>
      <c r="C47" s="150">
        <f t="shared" si="5"/>
        <v>1.3826201222647545</v>
      </c>
      <c r="D47" s="151"/>
      <c r="E47" s="151" t="s">
        <v>29</v>
      </c>
      <c r="F47" s="162">
        <v>2.75</v>
      </c>
      <c r="G47" s="163" t="s">
        <v>261</v>
      </c>
    </row>
    <row r="48" spans="1:7" ht="12.75">
      <c r="A48" s="148" t="s">
        <v>30</v>
      </c>
      <c r="B48" s="149">
        <v>6</v>
      </c>
      <c r="C48" s="150">
        <f t="shared" si="5"/>
        <v>0.03427983774210135</v>
      </c>
      <c r="D48" s="151"/>
      <c r="E48" s="151" t="s">
        <v>31</v>
      </c>
      <c r="F48" s="162">
        <v>3.24</v>
      </c>
      <c r="G48" s="163" t="s">
        <v>261</v>
      </c>
    </row>
    <row r="49" spans="1:7" ht="14.25">
      <c r="A49" s="148" t="s">
        <v>32</v>
      </c>
      <c r="B49" s="149">
        <v>71</v>
      </c>
      <c r="C49" s="150">
        <f t="shared" si="5"/>
        <v>0.40564474661486605</v>
      </c>
      <c r="D49" s="151"/>
      <c r="E49" s="151"/>
      <c r="F49" s="141"/>
      <c r="G49" s="146"/>
    </row>
    <row r="50" spans="1:7" ht="12.75">
      <c r="A50" s="148" t="s">
        <v>33</v>
      </c>
      <c r="B50" s="149">
        <v>1</v>
      </c>
      <c r="C50" s="150">
        <f t="shared" si="5"/>
        <v>0.005713306290350226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6465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6370</v>
      </c>
      <c r="G52" s="152">
        <f>F52*100/F$51</f>
        <v>98.53054911059552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95</v>
      </c>
      <c r="G53" s="152">
        <f>F53*100/F$51</f>
        <v>1.4694508894044858</v>
      </c>
    </row>
    <row r="54" spans="1:7" ht="14.25">
      <c r="A54" s="148" t="s">
        <v>41</v>
      </c>
      <c r="B54" s="149">
        <v>1</v>
      </c>
      <c r="C54" s="150">
        <f t="shared" si="5"/>
        <v>0.005713306290350226</v>
      </c>
      <c r="D54" s="151"/>
      <c r="E54" s="151" t="s">
        <v>42</v>
      </c>
      <c r="F54" s="149">
        <v>6</v>
      </c>
      <c r="G54" s="152">
        <f>F54*100/F$51</f>
        <v>0.09280742459396751</v>
      </c>
    </row>
    <row r="55" spans="1:7" ht="12.75">
      <c r="A55" s="148" t="s">
        <v>43</v>
      </c>
      <c r="B55" s="149">
        <v>339</v>
      </c>
      <c r="C55" s="150">
        <f t="shared" si="5"/>
        <v>1.9368108324287265</v>
      </c>
      <c r="D55" s="151"/>
      <c r="E55" s="151"/>
      <c r="F55" s="149"/>
      <c r="G55" s="146"/>
    </row>
    <row r="56" spans="1:7" ht="12.75">
      <c r="A56" s="148" t="s">
        <v>44</v>
      </c>
      <c r="B56" s="149">
        <v>304</v>
      </c>
      <c r="C56" s="150">
        <f t="shared" si="5"/>
        <v>1.7368451122664685</v>
      </c>
      <c r="D56" s="151"/>
      <c r="E56" s="151" t="s">
        <v>45</v>
      </c>
      <c r="F56" s="154">
        <v>0.3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1.2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14892</v>
      </c>
      <c r="C60" s="164">
        <f>B60*100/B7</f>
        <v>85.08255727589557</v>
      </c>
      <c r="D60" s="151"/>
      <c r="E60" s="143" t="s">
        <v>51</v>
      </c>
      <c r="F60" s="141">
        <v>6370</v>
      </c>
      <c r="G60" s="147">
        <v>100</v>
      </c>
    </row>
    <row r="61" spans="1:7" ht="12.75">
      <c r="A61" s="148" t="s">
        <v>52</v>
      </c>
      <c r="B61" s="149">
        <v>316</v>
      </c>
      <c r="C61" s="164">
        <f>B61*100/B7</f>
        <v>1.8054047877506714</v>
      </c>
      <c r="D61" s="151"/>
      <c r="E61" s="151" t="s">
        <v>53</v>
      </c>
      <c r="F61" s="149">
        <v>4736</v>
      </c>
      <c r="G61" s="152">
        <f>F61*100/F$60</f>
        <v>74.34850863422292</v>
      </c>
    </row>
    <row r="62" spans="1:7" ht="12.75">
      <c r="A62" s="148" t="s">
        <v>54</v>
      </c>
      <c r="B62" s="149">
        <v>47</v>
      </c>
      <c r="C62" s="164">
        <f>B62*100/B7</f>
        <v>0.2685253956464606</v>
      </c>
      <c r="D62" s="151"/>
      <c r="E62" s="151" t="s">
        <v>55</v>
      </c>
      <c r="F62" s="149">
        <v>1634</v>
      </c>
      <c r="G62" s="152">
        <f>F62*100/F$60</f>
        <v>25.65149136577708</v>
      </c>
    </row>
    <row r="63" spans="1:7" ht="12.75">
      <c r="A63" s="148" t="s">
        <v>56</v>
      </c>
      <c r="B63" s="149">
        <v>2039</v>
      </c>
      <c r="C63" s="164">
        <f>B63*100/B7</f>
        <v>11.64943152602411</v>
      </c>
      <c r="D63" s="151"/>
      <c r="E63" s="151"/>
      <c r="F63" s="149"/>
      <c r="G63" s="146"/>
    </row>
    <row r="64" spans="1:7" ht="12.75">
      <c r="A64" s="148" t="s">
        <v>57</v>
      </c>
      <c r="B64" s="149">
        <v>17</v>
      </c>
      <c r="C64" s="164">
        <f>B64*100/B7</f>
        <v>0.09712620693595383</v>
      </c>
      <c r="D64" s="151"/>
      <c r="E64" s="151" t="s">
        <v>58</v>
      </c>
      <c r="F64" s="162">
        <v>2.98</v>
      </c>
      <c r="G64" s="163" t="s">
        <v>261</v>
      </c>
    </row>
    <row r="65" spans="1:7" ht="13.5" thickBot="1">
      <c r="A65" s="167" t="s">
        <v>59</v>
      </c>
      <c r="B65" s="168">
        <v>510</v>
      </c>
      <c r="C65" s="169">
        <f>B65*100/B7</f>
        <v>2.913786208078615</v>
      </c>
      <c r="D65" s="170"/>
      <c r="E65" s="170" t="s">
        <v>60</v>
      </c>
      <c r="F65" s="171">
        <v>2.07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17503</v>
      </c>
      <c r="G9" s="33">
        <f>(F9/$F9)*100</f>
        <v>100</v>
      </c>
    </row>
    <row r="10" spans="1:7" ht="12.75">
      <c r="A10" s="29" t="s">
        <v>269</v>
      </c>
      <c r="B10" s="93">
        <v>4374</v>
      </c>
      <c r="C10" s="33">
        <f aca="true" t="shared" si="0" ref="C10:C15">(B10/$B$10)*100</f>
        <v>100</v>
      </c>
      <c r="E10" s="34" t="s">
        <v>270</v>
      </c>
      <c r="F10" s="97">
        <v>14250</v>
      </c>
      <c r="G10" s="84">
        <f aca="true" t="shared" si="1" ref="G10:G16">(F10/$F$9)*100</f>
        <v>81.41461463749071</v>
      </c>
    </row>
    <row r="11" spans="1:7" ht="12.75">
      <c r="A11" s="36" t="s">
        <v>271</v>
      </c>
      <c r="B11" s="98">
        <v>448</v>
      </c>
      <c r="C11" s="35">
        <f t="shared" si="0"/>
        <v>10.242341106538637</v>
      </c>
      <c r="E11" s="34" t="s">
        <v>272</v>
      </c>
      <c r="F11" s="97">
        <v>14017</v>
      </c>
      <c r="G11" s="84">
        <f t="shared" si="1"/>
        <v>80.08341427183912</v>
      </c>
    </row>
    <row r="12" spans="1:7" ht="12.75">
      <c r="A12" s="36" t="s">
        <v>273</v>
      </c>
      <c r="B12" s="98">
        <v>254</v>
      </c>
      <c r="C12" s="35">
        <f t="shared" si="0"/>
        <v>5.807041609510746</v>
      </c>
      <c r="E12" s="34" t="s">
        <v>274</v>
      </c>
      <c r="F12" s="97">
        <v>8455</v>
      </c>
      <c r="G12" s="84">
        <f t="shared" si="1"/>
        <v>48.30600468491116</v>
      </c>
    </row>
    <row r="13" spans="1:7" ht="12.75">
      <c r="A13" s="36" t="s">
        <v>275</v>
      </c>
      <c r="B13" s="98">
        <v>1956</v>
      </c>
      <c r="C13" s="35">
        <f t="shared" si="0"/>
        <v>44.718792866941016</v>
      </c>
      <c r="E13" s="34" t="s">
        <v>276</v>
      </c>
      <c r="F13" s="97">
        <v>5562</v>
      </c>
      <c r="G13" s="84">
        <f t="shared" si="1"/>
        <v>31.777409586927956</v>
      </c>
    </row>
    <row r="14" spans="1:7" ht="12.75">
      <c r="A14" s="36" t="s">
        <v>277</v>
      </c>
      <c r="B14" s="98">
        <v>854</v>
      </c>
      <c r="C14" s="35">
        <f t="shared" si="0"/>
        <v>19.524462734339277</v>
      </c>
      <c r="E14" s="34" t="s">
        <v>166</v>
      </c>
      <c r="F14" s="97">
        <v>233</v>
      </c>
      <c r="G14" s="84">
        <f t="shared" si="1"/>
        <v>1.3312003656516027</v>
      </c>
    </row>
    <row r="15" spans="1:7" ht="12.75">
      <c r="A15" s="36" t="s">
        <v>324</v>
      </c>
      <c r="B15" s="97">
        <v>862</v>
      </c>
      <c r="C15" s="35">
        <f t="shared" si="0"/>
        <v>19.707361682670324</v>
      </c>
      <c r="E15" s="34" t="s">
        <v>278</v>
      </c>
      <c r="F15" s="97">
        <v>3253</v>
      </c>
      <c r="G15" s="84">
        <f t="shared" si="1"/>
        <v>18.585385362509285</v>
      </c>
    </row>
    <row r="16" spans="1:7" ht="12.75">
      <c r="A16" s="36"/>
      <c r="B16" s="93" t="s">
        <v>250</v>
      </c>
      <c r="C16" s="10"/>
      <c r="E16" s="34" t="s">
        <v>279</v>
      </c>
      <c r="F16" s="98">
        <v>914</v>
      </c>
      <c r="G16" s="84">
        <f t="shared" si="1"/>
        <v>5.221961949380106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1937</v>
      </c>
      <c r="G17" s="84">
        <f>(F17/$F$9)*100</f>
        <v>11.066674284408387</v>
      </c>
    </row>
    <row r="18" spans="1:7" ht="12.75">
      <c r="A18" s="29" t="s">
        <v>282</v>
      </c>
      <c r="B18" s="93">
        <v>12229</v>
      </c>
      <c r="C18" s="33">
        <f>(B18/$B$18)*100</f>
        <v>100</v>
      </c>
      <c r="E18" s="34" t="s">
        <v>283</v>
      </c>
      <c r="F18" s="97">
        <v>1316</v>
      </c>
      <c r="G18" s="84">
        <f>(F18/$F$9)*100</f>
        <v>7.518711078100897</v>
      </c>
    </row>
    <row r="19" spans="1:7" ht="12.75">
      <c r="A19" s="36" t="s">
        <v>284</v>
      </c>
      <c r="B19" s="97">
        <v>436</v>
      </c>
      <c r="C19" s="84">
        <f aca="true" t="shared" si="2" ref="C19:C25">(B19/$B$18)*100</f>
        <v>3.5652956087987566</v>
      </c>
      <c r="E19" s="34"/>
      <c r="F19" s="97" t="s">
        <v>250</v>
      </c>
      <c r="G19" s="84"/>
    </row>
    <row r="20" spans="1:7" ht="12.75">
      <c r="A20" s="36" t="s">
        <v>285</v>
      </c>
      <c r="B20" s="97">
        <v>969</v>
      </c>
      <c r="C20" s="84">
        <f t="shared" si="2"/>
        <v>7.923787717720174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4225</v>
      </c>
      <c r="C21" s="84">
        <f t="shared" si="2"/>
        <v>34.54902281462098</v>
      </c>
      <c r="E21" s="38" t="s">
        <v>167</v>
      </c>
      <c r="F21" s="80">
        <v>3253</v>
      </c>
      <c r="G21" s="33">
        <f>(F21/$F$21)*100</f>
        <v>100</v>
      </c>
    </row>
    <row r="22" spans="1:7" ht="12.75">
      <c r="A22" s="36" t="s">
        <v>302</v>
      </c>
      <c r="B22" s="97">
        <v>2550</v>
      </c>
      <c r="C22" s="84">
        <f t="shared" si="2"/>
        <v>20.852072941368878</v>
      </c>
      <c r="E22" s="34" t="s">
        <v>303</v>
      </c>
      <c r="F22" s="97">
        <v>986</v>
      </c>
      <c r="G22" s="84">
        <f aca="true" t="shared" si="3" ref="G22:G27">(F22/$F$21)*100</f>
        <v>30.310482631417152</v>
      </c>
    </row>
    <row r="23" spans="1:7" ht="12.75">
      <c r="A23" s="36" t="s">
        <v>304</v>
      </c>
      <c r="B23" s="97">
        <v>703</v>
      </c>
      <c r="C23" s="84">
        <f t="shared" si="2"/>
        <v>5.748630305012674</v>
      </c>
      <c r="E23" s="34" t="s">
        <v>305</v>
      </c>
      <c r="F23" s="97">
        <v>1493</v>
      </c>
      <c r="G23" s="84">
        <f t="shared" si="3"/>
        <v>45.89609591146634</v>
      </c>
    </row>
    <row r="24" spans="1:7" ht="12.75">
      <c r="A24" s="36" t="s">
        <v>306</v>
      </c>
      <c r="B24" s="97">
        <v>2338</v>
      </c>
      <c r="C24" s="84">
        <f t="shared" si="2"/>
        <v>19.118488838008012</v>
      </c>
      <c r="E24" s="34" t="s">
        <v>307</v>
      </c>
      <c r="F24" s="97">
        <v>39</v>
      </c>
      <c r="G24" s="84">
        <f t="shared" si="3"/>
        <v>1.1988933292345527</v>
      </c>
    </row>
    <row r="25" spans="1:7" ht="12.75">
      <c r="A25" s="36" t="s">
        <v>308</v>
      </c>
      <c r="B25" s="97">
        <v>1008</v>
      </c>
      <c r="C25" s="84">
        <f t="shared" si="2"/>
        <v>8.24270177447052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720</v>
      </c>
      <c r="G26" s="84">
        <f t="shared" si="3"/>
        <v>22.13341530894559</v>
      </c>
    </row>
    <row r="27" spans="1:7" ht="12.75">
      <c r="A27" s="36" t="s">
        <v>311</v>
      </c>
      <c r="B27" s="108">
        <v>88.5</v>
      </c>
      <c r="C27" s="37" t="s">
        <v>261</v>
      </c>
      <c r="E27" s="34" t="s">
        <v>312</v>
      </c>
      <c r="F27" s="97">
        <v>15</v>
      </c>
      <c r="G27" s="84">
        <f t="shared" si="3"/>
        <v>0.46111281893636646</v>
      </c>
    </row>
    <row r="28" spans="1:7" ht="12.75">
      <c r="A28" s="36" t="s">
        <v>313</v>
      </c>
      <c r="B28" s="108">
        <v>27.4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16295</v>
      </c>
      <c r="G30" s="33">
        <f>(F30/$F$30)*100</f>
        <v>100</v>
      </c>
      <c r="J30" s="39"/>
    </row>
    <row r="31" spans="1:10" ht="12.75">
      <c r="A31" s="95" t="s">
        <v>296</v>
      </c>
      <c r="B31" s="93">
        <v>13877</v>
      </c>
      <c r="C31" s="33">
        <f>(B31/$B$31)*100</f>
        <v>100</v>
      </c>
      <c r="E31" s="34" t="s">
        <v>317</v>
      </c>
      <c r="F31" s="97">
        <v>12681</v>
      </c>
      <c r="G31" s="101">
        <f>(F31/$F$30)*100</f>
        <v>77.82141761276465</v>
      </c>
      <c r="J31" s="39"/>
    </row>
    <row r="32" spans="1:10" ht="12.75">
      <c r="A32" s="36" t="s">
        <v>318</v>
      </c>
      <c r="B32" s="97">
        <v>3556</v>
      </c>
      <c r="C32" s="10">
        <f>(B32/$B$31)*100</f>
        <v>25.625135115659003</v>
      </c>
      <c r="E32" s="34" t="s">
        <v>319</v>
      </c>
      <c r="F32" s="97">
        <v>3614</v>
      </c>
      <c r="G32" s="101">
        <f aca="true" t="shared" si="4" ref="G32:G39">(F32/$F$30)*100</f>
        <v>22.17858238723535</v>
      </c>
      <c r="J32" s="39"/>
    </row>
    <row r="33" spans="1:10" ht="12.75">
      <c r="A33" s="36" t="s">
        <v>320</v>
      </c>
      <c r="B33" s="97">
        <v>8221</v>
      </c>
      <c r="C33" s="10">
        <f aca="true" t="shared" si="5" ref="C33:C38">(B33/$B$31)*100</f>
        <v>59.24191107588095</v>
      </c>
      <c r="E33" s="34" t="s">
        <v>321</v>
      </c>
      <c r="F33" s="97">
        <v>1194</v>
      </c>
      <c r="G33" s="101">
        <f t="shared" si="4"/>
        <v>7.327401043264806</v>
      </c>
      <c r="J33" s="39"/>
    </row>
    <row r="34" spans="1:7" ht="12.75">
      <c r="A34" s="36" t="s">
        <v>322</v>
      </c>
      <c r="B34" s="97">
        <v>195</v>
      </c>
      <c r="C34" s="10">
        <f t="shared" si="5"/>
        <v>1.4052028536427181</v>
      </c>
      <c r="E34" s="34" t="s">
        <v>323</v>
      </c>
      <c r="F34" s="97">
        <v>1047</v>
      </c>
      <c r="G34" s="101">
        <f t="shared" si="4"/>
        <v>6.42528382939552</v>
      </c>
    </row>
    <row r="35" spans="1:7" ht="12.75">
      <c r="A35" s="36" t="s">
        <v>325</v>
      </c>
      <c r="B35" s="97">
        <v>1066</v>
      </c>
      <c r="C35" s="10">
        <f t="shared" si="5"/>
        <v>7.681775599913526</v>
      </c>
      <c r="E35" s="34" t="s">
        <v>321</v>
      </c>
      <c r="F35" s="97">
        <v>399</v>
      </c>
      <c r="G35" s="101">
        <f t="shared" si="4"/>
        <v>2.448603866216631</v>
      </c>
    </row>
    <row r="36" spans="1:7" ht="12.75">
      <c r="A36" s="36" t="s">
        <v>297</v>
      </c>
      <c r="B36" s="97">
        <v>920</v>
      </c>
      <c r="C36" s="10">
        <f t="shared" si="5"/>
        <v>6.629675001801543</v>
      </c>
      <c r="E36" s="34" t="s">
        <v>327</v>
      </c>
      <c r="F36" s="97">
        <v>1094</v>
      </c>
      <c r="G36" s="101">
        <f t="shared" si="4"/>
        <v>6.71371586376189</v>
      </c>
    </row>
    <row r="37" spans="1:7" ht="12.75">
      <c r="A37" s="36" t="s">
        <v>326</v>
      </c>
      <c r="B37" s="97">
        <v>839</v>
      </c>
      <c r="C37" s="10">
        <f t="shared" si="5"/>
        <v>6.045975354903798</v>
      </c>
      <c r="E37" s="34" t="s">
        <v>321</v>
      </c>
      <c r="F37" s="97">
        <v>374</v>
      </c>
      <c r="G37" s="101">
        <f t="shared" si="4"/>
        <v>2.295182571340902</v>
      </c>
    </row>
    <row r="38" spans="1:7" ht="12.75">
      <c r="A38" s="36" t="s">
        <v>297</v>
      </c>
      <c r="B38" s="97">
        <v>547</v>
      </c>
      <c r="C38" s="10">
        <f t="shared" si="5"/>
        <v>3.94177415867983</v>
      </c>
      <c r="E38" s="34" t="s">
        <v>259</v>
      </c>
      <c r="F38" s="97">
        <v>1323</v>
      </c>
      <c r="G38" s="101">
        <f t="shared" si="4"/>
        <v>8.119054924823565</v>
      </c>
    </row>
    <row r="39" spans="1:7" ht="12.75">
      <c r="A39" s="36"/>
      <c r="B39" s="97" t="s">
        <v>250</v>
      </c>
      <c r="C39" s="10"/>
      <c r="E39" s="34" t="s">
        <v>321</v>
      </c>
      <c r="F39" s="97">
        <v>350</v>
      </c>
      <c r="G39" s="101">
        <f t="shared" si="4"/>
        <v>2.1478981282602025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347</v>
      </c>
      <c r="C42" s="33">
        <f>(B42/$B$42)*100</f>
        <v>100</v>
      </c>
      <c r="E42" s="31" t="s">
        <v>268</v>
      </c>
      <c r="F42" s="80">
        <v>17503</v>
      </c>
      <c r="G42" s="99">
        <f>(F42/$F$42)*100</f>
        <v>100</v>
      </c>
      <c r="I42" s="39"/>
    </row>
    <row r="43" spans="1:7" ht="12.75">
      <c r="A43" s="36" t="s">
        <v>301</v>
      </c>
      <c r="B43" s="98">
        <v>21</v>
      </c>
      <c r="C43" s="102">
        <f>(B43/$B$42)*100</f>
        <v>6.051873198847262</v>
      </c>
      <c r="E43" s="60" t="s">
        <v>168</v>
      </c>
      <c r="F43" s="106">
        <v>22082</v>
      </c>
      <c r="G43" s="107">
        <f aca="true" t="shared" si="6" ref="G43:G71">(F43/$F$42)*100</f>
        <v>126.1612295035137</v>
      </c>
    </row>
    <row r="44" spans="1:7" ht="12.75">
      <c r="A44" s="36"/>
      <c r="B44" s="93" t="s">
        <v>250</v>
      </c>
      <c r="C44" s="10"/>
      <c r="E44" s="1" t="s">
        <v>329</v>
      </c>
      <c r="F44" s="97">
        <v>172</v>
      </c>
      <c r="G44" s="101">
        <f t="shared" si="6"/>
        <v>0.9826886819402388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115</v>
      </c>
      <c r="G45" s="101">
        <f t="shared" si="6"/>
        <v>0.657030223390276</v>
      </c>
    </row>
    <row r="46" spans="1:7" ht="12.75">
      <c r="A46" s="29" t="s">
        <v>331</v>
      </c>
      <c r="B46" s="93">
        <v>13259</v>
      </c>
      <c r="C46" s="33">
        <f>(B46/$B$46)*100</f>
        <v>100</v>
      </c>
      <c r="E46" s="1" t="s">
        <v>332</v>
      </c>
      <c r="F46" s="97">
        <v>30</v>
      </c>
      <c r="G46" s="101">
        <f t="shared" si="6"/>
        <v>0.17139918871050677</v>
      </c>
    </row>
    <row r="47" spans="1:7" ht="12.75">
      <c r="A47" s="36" t="s">
        <v>333</v>
      </c>
      <c r="B47" s="97">
        <v>1520</v>
      </c>
      <c r="C47" s="10">
        <f>(B47/$B$46)*100</f>
        <v>11.46391130552832</v>
      </c>
      <c r="E47" s="1" t="s">
        <v>334</v>
      </c>
      <c r="F47" s="97">
        <v>285</v>
      </c>
      <c r="G47" s="101">
        <f t="shared" si="6"/>
        <v>1.6282922927498142</v>
      </c>
    </row>
    <row r="48" spans="1:7" ht="12.75">
      <c r="A48" s="36"/>
      <c r="B48" s="93" t="s">
        <v>250</v>
      </c>
      <c r="C48" s="10"/>
      <c r="E48" s="1" t="s">
        <v>335</v>
      </c>
      <c r="F48" s="97">
        <v>863</v>
      </c>
      <c r="G48" s="101">
        <f t="shared" si="6"/>
        <v>4.9305833285722445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220</v>
      </c>
      <c r="G49" s="101">
        <f t="shared" si="6"/>
        <v>1.2569273838770496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59</v>
      </c>
      <c r="G50" s="101">
        <f t="shared" si="6"/>
        <v>0.3370850711306633</v>
      </c>
    </row>
    <row r="51" spans="1:7" ht="12.75">
      <c r="A51" s="5" t="s">
        <v>338</v>
      </c>
      <c r="B51" s="93">
        <v>3498</v>
      </c>
      <c r="C51" s="33">
        <f>(B51/$B$51)*100</f>
        <v>100</v>
      </c>
      <c r="E51" s="1" t="s">
        <v>339</v>
      </c>
      <c r="F51" s="97">
        <v>2822</v>
      </c>
      <c r="G51" s="101">
        <f t="shared" si="6"/>
        <v>16.12295035136834</v>
      </c>
    </row>
    <row r="52" spans="1:7" ht="12.75">
      <c r="A52" s="4" t="s">
        <v>340</v>
      </c>
      <c r="B52" s="98">
        <v>170</v>
      </c>
      <c r="C52" s="10">
        <f>(B52/$B$51)*100</f>
        <v>4.859919954259577</v>
      </c>
      <c r="E52" s="1" t="s">
        <v>341</v>
      </c>
      <c r="F52" s="97">
        <v>344</v>
      </c>
      <c r="G52" s="101">
        <f t="shared" si="6"/>
        <v>1.9653773638804777</v>
      </c>
    </row>
    <row r="53" spans="1:7" ht="12.75">
      <c r="A53" s="4"/>
      <c r="B53" s="93" t="s">
        <v>250</v>
      </c>
      <c r="C53" s="10"/>
      <c r="E53" s="1" t="s">
        <v>342</v>
      </c>
      <c r="F53" s="97">
        <v>157</v>
      </c>
      <c r="G53" s="101">
        <f t="shared" si="6"/>
        <v>0.8969890875849854</v>
      </c>
    </row>
    <row r="54" spans="1:7" ht="14.25">
      <c r="A54" s="5" t="s">
        <v>343</v>
      </c>
      <c r="B54" s="93">
        <v>10123</v>
      </c>
      <c r="C54" s="33">
        <f>(B54/$B$54)*100</f>
        <v>100</v>
      </c>
      <c r="E54" s="1" t="s">
        <v>201</v>
      </c>
      <c r="F54" s="97">
        <v>4688</v>
      </c>
      <c r="G54" s="101">
        <f t="shared" si="6"/>
        <v>26.783979889161856</v>
      </c>
    </row>
    <row r="55" spans="1:7" ht="12.75">
      <c r="A55" s="4" t="s">
        <v>340</v>
      </c>
      <c r="B55" s="98">
        <v>1623</v>
      </c>
      <c r="C55" s="10">
        <f>(B55/$B$54)*100</f>
        <v>16.032796601797887</v>
      </c>
      <c r="E55" s="1" t="s">
        <v>344</v>
      </c>
      <c r="F55" s="97">
        <v>4583</v>
      </c>
      <c r="G55" s="101">
        <f t="shared" si="6"/>
        <v>26.184082728675083</v>
      </c>
    </row>
    <row r="56" spans="1:7" ht="12.75">
      <c r="A56" s="4" t="s">
        <v>345</v>
      </c>
      <c r="B56" s="120">
        <v>69.7</v>
      </c>
      <c r="C56" s="37" t="s">
        <v>261</v>
      </c>
      <c r="E56" s="1" t="s">
        <v>346</v>
      </c>
      <c r="F56" s="97">
        <v>47</v>
      </c>
      <c r="G56" s="101">
        <f t="shared" si="6"/>
        <v>0.2685253956464606</v>
      </c>
    </row>
    <row r="57" spans="1:7" ht="12.75">
      <c r="A57" s="4" t="s">
        <v>347</v>
      </c>
      <c r="B57" s="98">
        <v>8500</v>
      </c>
      <c r="C57" s="10">
        <f>(B57/$B$54)*100</f>
        <v>83.96720339820212</v>
      </c>
      <c r="E57" s="1" t="s">
        <v>348</v>
      </c>
      <c r="F57" s="97">
        <v>183</v>
      </c>
      <c r="G57" s="101">
        <f t="shared" si="6"/>
        <v>1.0455350511340913</v>
      </c>
    </row>
    <row r="58" spans="1:7" ht="12.75">
      <c r="A58" s="4" t="s">
        <v>345</v>
      </c>
      <c r="B58" s="120">
        <v>81.1</v>
      </c>
      <c r="C58" s="37" t="s">
        <v>261</v>
      </c>
      <c r="E58" s="1" t="s">
        <v>349</v>
      </c>
      <c r="F58" s="97">
        <v>644</v>
      </c>
      <c r="G58" s="101">
        <f t="shared" si="6"/>
        <v>3.679369250985545</v>
      </c>
    </row>
    <row r="59" spans="1:7" ht="12.75">
      <c r="A59" s="4"/>
      <c r="B59" s="93" t="s">
        <v>250</v>
      </c>
      <c r="C59" s="10"/>
      <c r="E59" s="1" t="s">
        <v>350</v>
      </c>
      <c r="F59" s="97">
        <v>55</v>
      </c>
      <c r="G59" s="101">
        <f t="shared" si="6"/>
        <v>0.3142318459692624</v>
      </c>
    </row>
    <row r="60" spans="1:7" ht="12.75">
      <c r="A60" s="5" t="s">
        <v>351</v>
      </c>
      <c r="B60" s="93">
        <v>2674</v>
      </c>
      <c r="C60" s="33">
        <f>(B60/$B$60)*100</f>
        <v>100</v>
      </c>
      <c r="E60" s="1" t="s">
        <v>352</v>
      </c>
      <c r="F60" s="97">
        <v>257</v>
      </c>
      <c r="G60" s="101">
        <f t="shared" si="6"/>
        <v>1.468319716620008</v>
      </c>
    </row>
    <row r="61" spans="1:7" ht="12.75">
      <c r="A61" s="4" t="s">
        <v>340</v>
      </c>
      <c r="B61" s="97">
        <v>920</v>
      </c>
      <c r="C61" s="10">
        <f>(B61/$B$60)*100</f>
        <v>34.405385190725504</v>
      </c>
      <c r="E61" s="1" t="s">
        <v>353</v>
      </c>
      <c r="F61" s="97">
        <v>164</v>
      </c>
      <c r="G61" s="101">
        <f t="shared" si="6"/>
        <v>0.936982231617437</v>
      </c>
    </row>
    <row r="62" spans="1:7" ht="12.75">
      <c r="A62" s="4"/>
      <c r="B62" s="93" t="s">
        <v>250</v>
      </c>
      <c r="C62" s="10"/>
      <c r="E62" s="1" t="s">
        <v>354</v>
      </c>
      <c r="F62" s="97">
        <v>256</v>
      </c>
      <c r="G62" s="101">
        <f t="shared" si="6"/>
        <v>1.4626064103296577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80</v>
      </c>
      <c r="G63" s="101">
        <f t="shared" si="6"/>
        <v>0.457064503228018</v>
      </c>
    </row>
    <row r="64" spans="1:7" ht="12.75">
      <c r="A64" s="29" t="s">
        <v>357</v>
      </c>
      <c r="B64" s="93">
        <v>16295</v>
      </c>
      <c r="C64" s="33">
        <f>(B64/$B$64)*100</f>
        <v>100</v>
      </c>
      <c r="E64" s="1" t="s">
        <v>358</v>
      </c>
      <c r="F64" s="97">
        <v>23</v>
      </c>
      <c r="G64" s="101">
        <f t="shared" si="6"/>
        <v>0.1314060446780552</v>
      </c>
    </row>
    <row r="65" spans="1:7" ht="12.75">
      <c r="A65" s="4" t="s">
        <v>256</v>
      </c>
      <c r="B65" s="97">
        <v>11397</v>
      </c>
      <c r="C65" s="10">
        <f>(B65/$B$64)*100</f>
        <v>69.94169990794722</v>
      </c>
      <c r="E65" s="1" t="s">
        <v>359</v>
      </c>
      <c r="F65" s="97">
        <v>118</v>
      </c>
      <c r="G65" s="101">
        <f t="shared" si="6"/>
        <v>0.6741701422613267</v>
      </c>
    </row>
    <row r="66" spans="1:7" ht="12.75">
      <c r="A66" s="4" t="s">
        <v>257</v>
      </c>
      <c r="B66" s="97">
        <v>4609</v>
      </c>
      <c r="C66" s="10">
        <f aca="true" t="shared" si="7" ref="C66:C71">(B66/$B$64)*100</f>
        <v>28.284749923289354</v>
      </c>
      <c r="E66" s="1" t="s">
        <v>360</v>
      </c>
      <c r="F66" s="97">
        <v>85</v>
      </c>
      <c r="G66" s="101">
        <f t="shared" si="6"/>
        <v>0.4856310346797692</v>
      </c>
    </row>
    <row r="67" spans="1:7" ht="12.75">
      <c r="A67" s="4" t="s">
        <v>361</v>
      </c>
      <c r="B67" s="97">
        <v>3125</v>
      </c>
      <c r="C67" s="10">
        <f t="shared" si="7"/>
        <v>19.177661859466095</v>
      </c>
      <c r="E67" s="1" t="s">
        <v>362</v>
      </c>
      <c r="F67" s="97">
        <v>220</v>
      </c>
      <c r="G67" s="101">
        <f t="shared" si="6"/>
        <v>1.2569273838770496</v>
      </c>
    </row>
    <row r="68" spans="1:7" ht="12.75">
      <c r="A68" s="4" t="s">
        <v>363</v>
      </c>
      <c r="B68" s="97">
        <v>1484</v>
      </c>
      <c r="C68" s="10">
        <f t="shared" si="7"/>
        <v>9.107088063823259</v>
      </c>
      <c r="E68" s="1" t="s">
        <v>364</v>
      </c>
      <c r="F68" s="97">
        <v>495</v>
      </c>
      <c r="G68" s="101">
        <f t="shared" si="6"/>
        <v>2.828086613723362</v>
      </c>
    </row>
    <row r="69" spans="1:7" ht="12.75">
      <c r="A69" s="4" t="s">
        <v>365</v>
      </c>
      <c r="B69" s="97">
        <v>538</v>
      </c>
      <c r="C69" s="10">
        <f t="shared" si="7"/>
        <v>3.301626265725683</v>
      </c>
      <c r="E69" s="1" t="s">
        <v>366</v>
      </c>
      <c r="F69" s="97">
        <v>69</v>
      </c>
      <c r="G69" s="101">
        <f t="shared" si="6"/>
        <v>0.39421813403416556</v>
      </c>
    </row>
    <row r="70" spans="1:7" ht="12.75">
      <c r="A70" s="4" t="s">
        <v>367</v>
      </c>
      <c r="B70" s="97">
        <v>946</v>
      </c>
      <c r="C70" s="10">
        <f t="shared" si="7"/>
        <v>5.805461798097576</v>
      </c>
      <c r="E70" s="1" t="s">
        <v>368</v>
      </c>
      <c r="F70" s="97">
        <v>113</v>
      </c>
      <c r="G70" s="101">
        <f t="shared" si="6"/>
        <v>0.6456036108095755</v>
      </c>
    </row>
    <row r="71" spans="1:7" ht="12.75">
      <c r="A71" s="7" t="s">
        <v>258</v>
      </c>
      <c r="B71" s="103">
        <v>289</v>
      </c>
      <c r="C71" s="40">
        <f t="shared" si="7"/>
        <v>1.7735501687634243</v>
      </c>
      <c r="D71" s="41"/>
      <c r="E71" s="9" t="s">
        <v>369</v>
      </c>
      <c r="F71" s="103">
        <v>4935</v>
      </c>
      <c r="G71" s="104">
        <f t="shared" si="6"/>
        <v>28.195166542878365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13653</v>
      </c>
      <c r="C9" s="81">
        <f>(B9/$B$9)*100</f>
        <v>100</v>
      </c>
      <c r="D9" s="65"/>
      <c r="E9" s="79" t="s">
        <v>381</v>
      </c>
      <c r="F9" s="80">
        <v>6361</v>
      </c>
      <c r="G9" s="81">
        <f>(F9/$F$9)*100</f>
        <v>100</v>
      </c>
    </row>
    <row r="10" spans="1:7" ht="12.75">
      <c r="A10" s="82" t="s">
        <v>382</v>
      </c>
      <c r="B10" s="97">
        <v>9072</v>
      </c>
      <c r="C10" s="105">
        <f>(B10/$B$9)*100</f>
        <v>66.44693473961767</v>
      </c>
      <c r="D10" s="65"/>
      <c r="E10" s="78" t="s">
        <v>383</v>
      </c>
      <c r="F10" s="97">
        <v>222</v>
      </c>
      <c r="G10" s="105">
        <f aca="true" t="shared" si="0" ref="G10:G19">(F10/$F$9)*100</f>
        <v>3.4900172928784787</v>
      </c>
    </row>
    <row r="11" spans="1:7" ht="12.75">
      <c r="A11" s="82" t="s">
        <v>384</v>
      </c>
      <c r="B11" s="97">
        <v>9072</v>
      </c>
      <c r="C11" s="105">
        <f aca="true" t="shared" si="1" ref="C11:C16">(B11/$B$9)*100</f>
        <v>66.44693473961767</v>
      </c>
      <c r="D11" s="65"/>
      <c r="E11" s="78" t="s">
        <v>385</v>
      </c>
      <c r="F11" s="97">
        <v>325</v>
      </c>
      <c r="G11" s="105">
        <f t="shared" si="0"/>
        <v>5.109259550385159</v>
      </c>
    </row>
    <row r="12" spans="1:7" ht="12.75">
      <c r="A12" s="82" t="s">
        <v>386</v>
      </c>
      <c r="B12" s="97">
        <v>8809</v>
      </c>
      <c r="C12" s="105">
        <f>(B12/$B$9)*100</f>
        <v>64.52061817915477</v>
      </c>
      <c r="D12" s="65"/>
      <c r="E12" s="78" t="s">
        <v>387</v>
      </c>
      <c r="F12" s="97">
        <v>537</v>
      </c>
      <c r="G12" s="105">
        <f t="shared" si="0"/>
        <v>8.442068857097942</v>
      </c>
    </row>
    <row r="13" spans="1:7" ht="12.75">
      <c r="A13" s="82" t="s">
        <v>388</v>
      </c>
      <c r="B13" s="97">
        <v>263</v>
      </c>
      <c r="C13" s="105">
        <f>(B13/$B$9)*100</f>
        <v>1.926316560462902</v>
      </c>
      <c r="D13" s="65"/>
      <c r="E13" s="78" t="s">
        <v>389</v>
      </c>
      <c r="F13" s="97">
        <v>445</v>
      </c>
      <c r="G13" s="105">
        <f t="shared" si="0"/>
        <v>6.995755384373527</v>
      </c>
    </row>
    <row r="14" spans="1:7" ht="12.75">
      <c r="A14" s="82" t="s">
        <v>390</v>
      </c>
      <c r="B14" s="109">
        <v>2.9</v>
      </c>
      <c r="C14" s="112" t="s">
        <v>261</v>
      </c>
      <c r="D14" s="65"/>
      <c r="E14" s="78" t="s">
        <v>391</v>
      </c>
      <c r="F14" s="97">
        <v>844</v>
      </c>
      <c r="G14" s="105">
        <f t="shared" si="0"/>
        <v>13.268354032384847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1420</v>
      </c>
      <c r="G15" s="105">
        <f t="shared" si="0"/>
        <v>22.323534035529004</v>
      </c>
    </row>
    <row r="16" spans="1:7" ht="12.75">
      <c r="A16" s="82" t="s">
        <v>67</v>
      </c>
      <c r="B16" s="97">
        <v>4581</v>
      </c>
      <c r="C16" s="105">
        <f t="shared" si="1"/>
        <v>33.55306526038233</v>
      </c>
      <c r="D16" s="65"/>
      <c r="E16" s="78" t="s">
        <v>68</v>
      </c>
      <c r="F16" s="97">
        <v>1138</v>
      </c>
      <c r="G16" s="105">
        <f t="shared" si="0"/>
        <v>17.890268825656346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987</v>
      </c>
      <c r="G17" s="105">
        <f t="shared" si="0"/>
        <v>15.516428234554317</v>
      </c>
    </row>
    <row r="18" spans="1:7" ht="12.75">
      <c r="A18" s="77" t="s">
        <v>70</v>
      </c>
      <c r="B18" s="80">
        <v>7086</v>
      </c>
      <c r="C18" s="81">
        <f>(B18/$B$18)*100</f>
        <v>100</v>
      </c>
      <c r="D18" s="65"/>
      <c r="E18" s="78" t="s">
        <v>170</v>
      </c>
      <c r="F18" s="97">
        <v>364</v>
      </c>
      <c r="G18" s="105">
        <f t="shared" si="0"/>
        <v>5.722370696431379</v>
      </c>
    </row>
    <row r="19" spans="1:9" ht="12.75">
      <c r="A19" s="82" t="s">
        <v>382</v>
      </c>
      <c r="B19" s="97">
        <v>4114</v>
      </c>
      <c r="C19" s="105">
        <f>(B19/$B$18)*100</f>
        <v>58.0581428168219</v>
      </c>
      <c r="D19" s="65"/>
      <c r="E19" s="78" t="s">
        <v>169</v>
      </c>
      <c r="F19" s="98">
        <v>79</v>
      </c>
      <c r="G19" s="105">
        <f t="shared" si="0"/>
        <v>1.241943090709008</v>
      </c>
      <c r="I19" s="117"/>
    </row>
    <row r="20" spans="1:7" ht="12.75">
      <c r="A20" s="82" t="s">
        <v>384</v>
      </c>
      <c r="B20" s="97">
        <v>4114</v>
      </c>
      <c r="C20" s="105">
        <f>(B20/$B$18)*100</f>
        <v>58.0581428168219</v>
      </c>
      <c r="D20" s="65"/>
      <c r="E20" s="78" t="s">
        <v>71</v>
      </c>
      <c r="F20" s="97">
        <v>65490</v>
      </c>
      <c r="G20" s="112" t="s">
        <v>261</v>
      </c>
    </row>
    <row r="21" spans="1:7" ht="12.75">
      <c r="A21" s="82" t="s">
        <v>386</v>
      </c>
      <c r="B21" s="97">
        <v>3990</v>
      </c>
      <c r="C21" s="105">
        <f>(B21/$B$18)*100</f>
        <v>56.3082133784928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5174</v>
      </c>
      <c r="G22" s="105">
        <f>(F22/$F$9)*100</f>
        <v>81.33941204213174</v>
      </c>
    </row>
    <row r="23" spans="1:7" ht="12.75">
      <c r="A23" s="77" t="s">
        <v>73</v>
      </c>
      <c r="B23" s="80">
        <v>1400</v>
      </c>
      <c r="C23" s="81">
        <f>(B23/$B$23)*100</f>
        <v>100</v>
      </c>
      <c r="D23" s="65"/>
      <c r="E23" s="78" t="s">
        <v>74</v>
      </c>
      <c r="F23" s="97">
        <v>74803</v>
      </c>
      <c r="G23" s="112" t="s">
        <v>261</v>
      </c>
    </row>
    <row r="24" spans="1:7" ht="12.75">
      <c r="A24" s="82" t="s">
        <v>75</v>
      </c>
      <c r="B24" s="97">
        <v>806</v>
      </c>
      <c r="C24" s="105">
        <f>(B24/$B$23)*100</f>
        <v>57.57142857142858</v>
      </c>
      <c r="D24" s="65"/>
      <c r="E24" s="78" t="s">
        <v>76</v>
      </c>
      <c r="F24" s="97">
        <v>2009</v>
      </c>
      <c r="G24" s="105">
        <f>(F24/$F$9)*100</f>
        <v>31.58308442068857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12576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230</v>
      </c>
      <c r="G26" s="105">
        <f>(F26/$F$9)*100</f>
        <v>3.6157836818110365</v>
      </c>
    </row>
    <row r="27" spans="1:7" ht="12.75">
      <c r="A27" s="77" t="s">
        <v>85</v>
      </c>
      <c r="B27" s="80">
        <v>8658</v>
      </c>
      <c r="C27" s="81">
        <f>(B27/$B$27)*100</f>
        <v>100</v>
      </c>
      <c r="D27" s="65"/>
      <c r="E27" s="78" t="s">
        <v>78</v>
      </c>
      <c r="F27" s="98">
        <v>6190</v>
      </c>
      <c r="G27" s="112" t="s">
        <v>261</v>
      </c>
    </row>
    <row r="28" spans="1:7" ht="12.75">
      <c r="A28" s="82" t="s">
        <v>86</v>
      </c>
      <c r="B28" s="97">
        <v>6851</v>
      </c>
      <c r="C28" s="105">
        <f aca="true" t="shared" si="2" ref="C28:C33">(B28/$B$27)*100</f>
        <v>79.12912912912913</v>
      </c>
      <c r="D28" s="65"/>
      <c r="E28" s="78" t="s">
        <v>79</v>
      </c>
      <c r="F28" s="97">
        <v>119</v>
      </c>
      <c r="G28" s="105">
        <f>(F28/$F$9)*100</f>
        <v>1.8707750353717971</v>
      </c>
    </row>
    <row r="29" spans="1:7" ht="12.75">
      <c r="A29" s="82" t="s">
        <v>87</v>
      </c>
      <c r="B29" s="97">
        <v>598</v>
      </c>
      <c r="C29" s="105">
        <f t="shared" si="2"/>
        <v>6.906906906906906</v>
      </c>
      <c r="D29" s="65"/>
      <c r="E29" s="78" t="s">
        <v>80</v>
      </c>
      <c r="F29" s="97">
        <v>4207</v>
      </c>
      <c r="G29" s="112" t="s">
        <v>261</v>
      </c>
    </row>
    <row r="30" spans="1:7" ht="12.75">
      <c r="A30" s="82" t="s">
        <v>88</v>
      </c>
      <c r="B30" s="97">
        <v>861</v>
      </c>
      <c r="C30" s="105">
        <f t="shared" si="2"/>
        <v>9.944559944559945</v>
      </c>
      <c r="D30" s="65"/>
      <c r="E30" s="78" t="s">
        <v>81</v>
      </c>
      <c r="F30" s="97">
        <v>1146</v>
      </c>
      <c r="G30" s="105">
        <f>(F30/$F$9)*100</f>
        <v>18.016035214588904</v>
      </c>
    </row>
    <row r="31" spans="1:7" ht="12.75">
      <c r="A31" s="82" t="s">
        <v>115</v>
      </c>
      <c r="B31" s="97">
        <v>139</v>
      </c>
      <c r="C31" s="105">
        <f t="shared" si="2"/>
        <v>1.6054516054516057</v>
      </c>
      <c r="D31" s="65"/>
      <c r="E31" s="78" t="s">
        <v>82</v>
      </c>
      <c r="F31" s="97">
        <v>14685</v>
      </c>
      <c r="G31" s="112" t="s">
        <v>261</v>
      </c>
    </row>
    <row r="32" spans="1:7" ht="12.75">
      <c r="A32" s="82" t="s">
        <v>89</v>
      </c>
      <c r="B32" s="97">
        <v>54</v>
      </c>
      <c r="C32" s="105">
        <f t="shared" si="2"/>
        <v>0.6237006237006237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155</v>
      </c>
      <c r="C33" s="105">
        <f t="shared" si="2"/>
        <v>1.7902517902517905</v>
      </c>
      <c r="D33" s="65"/>
      <c r="E33" s="79" t="s">
        <v>84</v>
      </c>
      <c r="F33" s="80">
        <v>4801</v>
      </c>
      <c r="G33" s="81">
        <f>(F33/$F$33)*100</f>
        <v>100</v>
      </c>
    </row>
    <row r="34" spans="1:7" ht="12.75">
      <c r="A34" s="82" t="s">
        <v>91</v>
      </c>
      <c r="B34" s="119">
        <v>30.4</v>
      </c>
      <c r="C34" s="112" t="s">
        <v>261</v>
      </c>
      <c r="D34" s="65"/>
      <c r="E34" s="78" t="s">
        <v>383</v>
      </c>
      <c r="F34" s="97">
        <v>61</v>
      </c>
      <c r="G34" s="105">
        <f aca="true" t="shared" si="3" ref="G34:G43">(F34/$F$33)*100</f>
        <v>1.2705686315350968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118</v>
      </c>
      <c r="G35" s="105">
        <f t="shared" si="3"/>
        <v>2.457821287231827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220</v>
      </c>
      <c r="G36" s="105">
        <f t="shared" si="3"/>
        <v>4.5823786711101855</v>
      </c>
    </row>
    <row r="37" spans="1:7" ht="12.75">
      <c r="A37" s="77" t="s">
        <v>94</v>
      </c>
      <c r="B37" s="80">
        <v>8809</v>
      </c>
      <c r="C37" s="81">
        <f>(B37/$B$37)*100</f>
        <v>100</v>
      </c>
      <c r="D37" s="65"/>
      <c r="E37" s="78" t="s">
        <v>389</v>
      </c>
      <c r="F37" s="97">
        <v>227</v>
      </c>
      <c r="G37" s="105">
        <f t="shared" si="3"/>
        <v>4.728181628827328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689</v>
      </c>
      <c r="G38" s="105">
        <f t="shared" si="3"/>
        <v>14.351176838158716</v>
      </c>
    </row>
    <row r="39" spans="1:7" ht="12.75">
      <c r="A39" s="82" t="s">
        <v>97</v>
      </c>
      <c r="B39" s="98">
        <v>3319</v>
      </c>
      <c r="C39" s="105">
        <f>(B39/$B$37)*100</f>
        <v>37.67737541151096</v>
      </c>
      <c r="D39" s="65"/>
      <c r="E39" s="78" t="s">
        <v>393</v>
      </c>
      <c r="F39" s="97">
        <v>1133</v>
      </c>
      <c r="G39" s="105">
        <f t="shared" si="3"/>
        <v>23.599250156217455</v>
      </c>
    </row>
    <row r="40" spans="1:7" ht="12.75">
      <c r="A40" s="82" t="s">
        <v>98</v>
      </c>
      <c r="B40" s="98">
        <v>1154</v>
      </c>
      <c r="C40" s="105">
        <f>(B40/$B$37)*100</f>
        <v>13.10023839255307</v>
      </c>
      <c r="D40" s="65"/>
      <c r="E40" s="78" t="s">
        <v>68</v>
      </c>
      <c r="F40" s="97">
        <v>1003</v>
      </c>
      <c r="G40" s="105">
        <f t="shared" si="3"/>
        <v>20.891480941470526</v>
      </c>
    </row>
    <row r="41" spans="1:7" ht="12.75">
      <c r="A41" s="82" t="s">
        <v>100</v>
      </c>
      <c r="B41" s="98">
        <v>2776</v>
      </c>
      <c r="C41" s="105">
        <f>(B41/$B$37)*100</f>
        <v>31.513225110682257</v>
      </c>
      <c r="D41" s="65"/>
      <c r="E41" s="78" t="s">
        <v>69</v>
      </c>
      <c r="F41" s="97">
        <v>946</v>
      </c>
      <c r="G41" s="105">
        <f t="shared" si="3"/>
        <v>19.704228285773798</v>
      </c>
    </row>
    <row r="42" spans="1:7" ht="12.75">
      <c r="A42" s="82" t="s">
        <v>260</v>
      </c>
      <c r="B42" s="98">
        <v>10</v>
      </c>
      <c r="C42" s="105">
        <f>(B42/$B$37)*100</f>
        <v>0.11352026336701102</v>
      </c>
      <c r="D42" s="65"/>
      <c r="E42" s="78" t="s">
        <v>170</v>
      </c>
      <c r="F42" s="97">
        <v>333</v>
      </c>
      <c r="G42" s="105">
        <f t="shared" si="3"/>
        <v>6.936054988544053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71</v>
      </c>
      <c r="G43" s="105">
        <f t="shared" si="3"/>
        <v>1.4788585711310145</v>
      </c>
    </row>
    <row r="44" spans="1:7" ht="12.75">
      <c r="A44" s="82" t="s">
        <v>291</v>
      </c>
      <c r="B44" s="98">
        <v>766</v>
      </c>
      <c r="C44" s="105">
        <f>(B44/$B$37)*100</f>
        <v>8.695652173913043</v>
      </c>
      <c r="D44" s="65"/>
      <c r="E44" s="78" t="s">
        <v>93</v>
      </c>
      <c r="F44" s="97">
        <v>73880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784</v>
      </c>
      <c r="C46" s="105">
        <f>(B46/$B$37)*100</f>
        <v>8.899988647973665</v>
      </c>
      <c r="D46" s="65"/>
      <c r="E46" s="78" t="s">
        <v>96</v>
      </c>
      <c r="F46" s="97">
        <v>26489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47402</v>
      </c>
      <c r="G48" s="112" t="s">
        <v>261</v>
      </c>
    </row>
    <row r="49" spans="1:7" ht="13.5" thickBot="1">
      <c r="A49" s="82" t="s">
        <v>292</v>
      </c>
      <c r="B49" s="98">
        <v>26</v>
      </c>
      <c r="C49" s="105">
        <f aca="true" t="shared" si="4" ref="C49:C55">(B49/$B$37)*100</f>
        <v>0.2951526847542286</v>
      </c>
      <c r="D49" s="87"/>
      <c r="E49" s="88" t="s">
        <v>102</v>
      </c>
      <c r="F49" s="113">
        <v>35331</v>
      </c>
      <c r="G49" s="114" t="s">
        <v>261</v>
      </c>
    </row>
    <row r="50" spans="1:7" ht="13.5" thickTop="1">
      <c r="A50" s="82" t="s">
        <v>116</v>
      </c>
      <c r="B50" s="98">
        <v>527</v>
      </c>
      <c r="C50" s="105">
        <f t="shared" si="4"/>
        <v>5.98251787944148</v>
      </c>
      <c r="D50" s="65"/>
      <c r="E50" s="78"/>
      <c r="F50" s="86"/>
      <c r="G50" s="85"/>
    </row>
    <row r="51" spans="1:7" ht="12.75">
      <c r="A51" s="82" t="s">
        <v>117</v>
      </c>
      <c r="B51" s="98">
        <v>871</v>
      </c>
      <c r="C51" s="105">
        <f t="shared" si="4"/>
        <v>9.887614939266658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316</v>
      </c>
      <c r="C52" s="105">
        <f t="shared" si="4"/>
        <v>3.587240322397548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1042</v>
      </c>
      <c r="C53" s="105">
        <f t="shared" si="4"/>
        <v>11.828811442842548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573</v>
      </c>
      <c r="C54" s="105">
        <f t="shared" si="4"/>
        <v>6.504711090929731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569</v>
      </c>
      <c r="C55" s="105">
        <f t="shared" si="4"/>
        <v>6.4593029855829265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724</v>
      </c>
      <c r="C57" s="105">
        <f>(B57/$B$37)*100</f>
        <v>8.218867067771598</v>
      </c>
      <c r="D57" s="65"/>
      <c r="E57" s="79" t="s">
        <v>84</v>
      </c>
      <c r="F57" s="80">
        <v>97</v>
      </c>
      <c r="G57" s="105">
        <f>(F57/L57)*100</f>
        <v>2.0204124140804</v>
      </c>
      <c r="H57" s="79" t="s">
        <v>84</v>
      </c>
      <c r="L57" s="15">
        <v>4801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73</v>
      </c>
      <c r="G58" s="105">
        <f>(F58/L58)*100</f>
        <v>3.2144429766622635</v>
      </c>
      <c r="H58" s="78" t="s">
        <v>118</v>
      </c>
      <c r="L58" s="15">
        <v>2271</v>
      </c>
    </row>
    <row r="59" spans="1:12" ht="12.75">
      <c r="A59" s="82" t="s">
        <v>112</v>
      </c>
      <c r="B59" s="98">
        <v>940</v>
      </c>
      <c r="C59" s="105">
        <f>(B59/$B$37)*100</f>
        <v>10.670904756499034</v>
      </c>
      <c r="D59" s="65"/>
      <c r="E59" s="78" t="s">
        <v>120</v>
      </c>
      <c r="F59" s="97">
        <v>22</v>
      </c>
      <c r="G59" s="105">
        <f>(F59/L59)*100</f>
        <v>2.2426095820591234</v>
      </c>
      <c r="H59" s="78" t="s">
        <v>120</v>
      </c>
      <c r="L59" s="15">
        <v>981</v>
      </c>
    </row>
    <row r="60" spans="1:7" ht="12.75">
      <c r="A60" s="82" t="s">
        <v>113</v>
      </c>
      <c r="B60" s="98">
        <v>1843</v>
      </c>
      <c r="C60" s="105">
        <f>(B60/$B$37)*100</f>
        <v>20.92178453854013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665</v>
      </c>
      <c r="C62" s="105">
        <f>(B62/$B$37)*100</f>
        <v>7.549097513906232</v>
      </c>
      <c r="D62" s="65"/>
      <c r="E62" s="79" t="s">
        <v>123</v>
      </c>
      <c r="F62" s="80">
        <v>51</v>
      </c>
      <c r="G62" s="105">
        <f>(F62/L62)*100</f>
        <v>7.858243451463791</v>
      </c>
      <c r="H62" s="79" t="s">
        <v>394</v>
      </c>
      <c r="L62" s="15">
        <v>649</v>
      </c>
    </row>
    <row r="63" spans="1:12" ht="12.75">
      <c r="A63" s="61" t="s">
        <v>293</v>
      </c>
      <c r="B63" s="98">
        <v>454</v>
      </c>
      <c r="C63" s="105">
        <f>(B63/$B$37)*100</f>
        <v>5.1538199568623</v>
      </c>
      <c r="D63" s="65"/>
      <c r="E63" s="78" t="s">
        <v>118</v>
      </c>
      <c r="F63" s="97">
        <v>51</v>
      </c>
      <c r="G63" s="105">
        <f>(F63/L63)*100</f>
        <v>16.558441558441558</v>
      </c>
      <c r="H63" s="78" t="s">
        <v>118</v>
      </c>
      <c r="L63" s="15">
        <v>308</v>
      </c>
    </row>
    <row r="64" spans="1:12" ht="12.75">
      <c r="A64" s="82" t="s">
        <v>114</v>
      </c>
      <c r="B64" s="98">
        <v>259</v>
      </c>
      <c r="C64" s="105">
        <f>(B64/$B$37)*100</f>
        <v>2.940174821205585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68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459</v>
      </c>
      <c r="G66" s="105">
        <f aca="true" t="shared" si="5" ref="G66:G71">(F66/L66)*100</f>
        <v>2.63278650912011</v>
      </c>
      <c r="H66" s="79" t="s">
        <v>124</v>
      </c>
      <c r="L66" s="15">
        <v>17434</v>
      </c>
    </row>
    <row r="67" spans="1:12" ht="12.75">
      <c r="A67" s="82" t="s">
        <v>126</v>
      </c>
      <c r="B67" s="97">
        <v>7300</v>
      </c>
      <c r="C67" s="105">
        <f>(B67/$B$37)*100</f>
        <v>82.86979225791804</v>
      </c>
      <c r="D67" s="65"/>
      <c r="E67" s="78" t="s">
        <v>262</v>
      </c>
      <c r="F67" s="97">
        <v>305</v>
      </c>
      <c r="G67" s="105">
        <f t="shared" si="5"/>
        <v>2.300324308017196</v>
      </c>
      <c r="H67" s="78" t="s">
        <v>262</v>
      </c>
      <c r="L67" s="15">
        <v>13259</v>
      </c>
    </row>
    <row r="68" spans="1:12" ht="12.75">
      <c r="A68" s="82" t="s">
        <v>128</v>
      </c>
      <c r="B68" s="97">
        <v>1145</v>
      </c>
      <c r="C68" s="105">
        <f>(B68/$B$37)*100</f>
        <v>12.998070155522761</v>
      </c>
      <c r="D68" s="65"/>
      <c r="E68" s="78" t="s">
        <v>127</v>
      </c>
      <c r="F68" s="97">
        <v>45</v>
      </c>
      <c r="G68" s="105">
        <f t="shared" si="5"/>
        <v>1.6828721017202692</v>
      </c>
      <c r="H68" s="78" t="s">
        <v>127</v>
      </c>
      <c r="L68" s="15">
        <v>2674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147</v>
      </c>
      <c r="G69" s="105">
        <f t="shared" si="5"/>
        <v>3.5268714011516313</v>
      </c>
      <c r="H69" s="78" t="s">
        <v>129</v>
      </c>
      <c r="L69" s="15">
        <v>4168</v>
      </c>
    </row>
    <row r="70" spans="1:12" ht="12.75">
      <c r="A70" s="82" t="s">
        <v>376</v>
      </c>
      <c r="B70" s="97">
        <v>356</v>
      </c>
      <c r="C70" s="105">
        <f>(B70/$B$37)*100</f>
        <v>4.041321375865592</v>
      </c>
      <c r="D70" s="65"/>
      <c r="E70" s="78" t="s">
        <v>130</v>
      </c>
      <c r="F70" s="97">
        <v>125</v>
      </c>
      <c r="G70" s="105">
        <f t="shared" si="5"/>
        <v>4.144562334217507</v>
      </c>
      <c r="H70" s="78" t="s">
        <v>130</v>
      </c>
      <c r="L70" s="15">
        <v>3016</v>
      </c>
    </row>
    <row r="71" spans="1:12" ht="13.5" thickBot="1">
      <c r="A71" s="90" t="s">
        <v>371</v>
      </c>
      <c r="B71" s="110">
        <v>8</v>
      </c>
      <c r="C71" s="111">
        <f>(B71/$B$37)*100</f>
        <v>0.09081621069360882</v>
      </c>
      <c r="D71" s="91"/>
      <c r="E71" s="92" t="s">
        <v>131</v>
      </c>
      <c r="F71" s="110">
        <v>148</v>
      </c>
      <c r="G71" s="118">
        <f t="shared" si="5"/>
        <v>7.605344295991778</v>
      </c>
      <c r="H71" s="92" t="s">
        <v>131</v>
      </c>
      <c r="L71" s="15">
        <v>1946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6465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6370</v>
      </c>
      <c r="G9" s="81">
        <f>(F9/$F$9)*100</f>
        <v>100</v>
      </c>
      <c r="I9" s="53"/>
    </row>
    <row r="10" spans="1:7" ht="12.75">
      <c r="A10" s="36" t="s">
        <v>137</v>
      </c>
      <c r="B10" s="97">
        <v>4632</v>
      </c>
      <c r="C10" s="105">
        <f aca="true" t="shared" si="0" ref="C10:C18">(B10/$B$8)*100</f>
        <v>71.64733178654292</v>
      </c>
      <c r="E10" s="32" t="s">
        <v>138</v>
      </c>
      <c r="F10" s="97">
        <v>6228</v>
      </c>
      <c r="G10" s="105">
        <f>(F10/$F$9)*100</f>
        <v>97.77080062794349</v>
      </c>
    </row>
    <row r="11" spans="1:7" ht="12.75">
      <c r="A11" s="36" t="s">
        <v>139</v>
      </c>
      <c r="B11" s="97">
        <v>139</v>
      </c>
      <c r="C11" s="105">
        <f t="shared" si="0"/>
        <v>2.1500386697602476</v>
      </c>
      <c r="E11" s="32" t="s">
        <v>140</v>
      </c>
      <c r="F11" s="97">
        <v>87</v>
      </c>
      <c r="G11" s="105">
        <f>(F11/$F$9)*100</f>
        <v>1.3657770800627944</v>
      </c>
    </row>
    <row r="12" spans="1:7" ht="12.75">
      <c r="A12" s="36" t="s">
        <v>141</v>
      </c>
      <c r="B12" s="97">
        <v>702</v>
      </c>
      <c r="C12" s="105">
        <f t="shared" si="0"/>
        <v>10.8584686774942</v>
      </c>
      <c r="E12" s="32" t="s">
        <v>142</v>
      </c>
      <c r="F12" s="97">
        <v>55</v>
      </c>
      <c r="G12" s="105">
        <f>(F12/$F$9)*100</f>
        <v>0.8634222919937204</v>
      </c>
    </row>
    <row r="13" spans="1:7" ht="12.75">
      <c r="A13" s="36" t="s">
        <v>143</v>
      </c>
      <c r="B13" s="97">
        <v>169</v>
      </c>
      <c r="C13" s="105">
        <f t="shared" si="0"/>
        <v>2.6140757927300853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91</v>
      </c>
      <c r="C14" s="105">
        <f t="shared" si="0"/>
        <v>1.4075792730085075</v>
      </c>
      <c r="E14" s="42" t="s">
        <v>145</v>
      </c>
      <c r="F14" s="80">
        <v>4395</v>
      </c>
      <c r="G14" s="81">
        <f>(F14/$F$14)*100</f>
        <v>100</v>
      </c>
    </row>
    <row r="15" spans="1:7" ht="12.75">
      <c r="A15" s="36" t="s">
        <v>146</v>
      </c>
      <c r="B15" s="97">
        <v>228</v>
      </c>
      <c r="C15" s="105">
        <f t="shared" si="0"/>
        <v>3.5266821345707653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504</v>
      </c>
      <c r="C16" s="105">
        <f t="shared" si="0"/>
        <v>7.795823665893272</v>
      </c>
      <c r="E16" s="1" t="s">
        <v>149</v>
      </c>
      <c r="F16" s="97">
        <v>29</v>
      </c>
      <c r="G16" s="105">
        <f>(F16/$F$14)*100</f>
        <v>0.6598407281001137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32</v>
      </c>
      <c r="G17" s="105">
        <f aca="true" t="shared" si="1" ref="G17:G23">(F17/$F$14)*100</f>
        <v>0.7281001137656428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291</v>
      </c>
      <c r="G18" s="105">
        <f t="shared" si="1"/>
        <v>6.621160409556313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2082</v>
      </c>
      <c r="G19" s="105">
        <f t="shared" si="1"/>
        <v>47.37201365187713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1825</v>
      </c>
      <c r="G20" s="105">
        <f t="shared" si="1"/>
        <v>41.52445961319681</v>
      </c>
    </row>
    <row r="21" spans="1:7" ht="12.75">
      <c r="A21" s="36" t="s">
        <v>156</v>
      </c>
      <c r="B21" s="98">
        <v>24</v>
      </c>
      <c r="C21" s="105">
        <f aca="true" t="shared" si="2" ref="C21:C28">(B21/$B$8)*100</f>
        <v>0.37122969837587005</v>
      </c>
      <c r="E21" s="1" t="s">
        <v>157</v>
      </c>
      <c r="F21" s="97">
        <v>128</v>
      </c>
      <c r="G21" s="105">
        <f t="shared" si="1"/>
        <v>2.912400455062571</v>
      </c>
    </row>
    <row r="22" spans="1:7" ht="12.75">
      <c r="A22" s="36" t="s">
        <v>158</v>
      </c>
      <c r="B22" s="98">
        <v>58</v>
      </c>
      <c r="C22" s="105">
        <f t="shared" si="2"/>
        <v>0.897138437741686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91</v>
      </c>
      <c r="C23" s="105">
        <f t="shared" si="2"/>
        <v>1.4075792730085075</v>
      </c>
      <c r="E23" s="1" t="s">
        <v>161</v>
      </c>
      <c r="F23" s="98">
        <v>8</v>
      </c>
      <c r="G23" s="105">
        <f t="shared" si="1"/>
        <v>0.1820250284414107</v>
      </c>
    </row>
    <row r="24" spans="1:7" ht="12.75">
      <c r="A24" s="36" t="s">
        <v>162</v>
      </c>
      <c r="B24" s="97">
        <v>240</v>
      </c>
      <c r="C24" s="105">
        <f t="shared" si="2"/>
        <v>3.7122969837587005</v>
      </c>
      <c r="E24" s="1" t="s">
        <v>163</v>
      </c>
      <c r="F24" s="97">
        <v>195000</v>
      </c>
      <c r="G24" s="112" t="s">
        <v>261</v>
      </c>
    </row>
    <row r="25" spans="1:7" ht="12.75">
      <c r="A25" s="36" t="s">
        <v>164</v>
      </c>
      <c r="B25" s="97">
        <v>186</v>
      </c>
      <c r="C25" s="105">
        <f t="shared" si="2"/>
        <v>2.877030162412993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765</v>
      </c>
      <c r="C26" s="105">
        <f t="shared" si="2"/>
        <v>11.832946635730858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3505</v>
      </c>
      <c r="C27" s="105">
        <f t="shared" si="2"/>
        <v>54.21500386697602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1596</v>
      </c>
      <c r="C28" s="105">
        <f t="shared" si="2"/>
        <v>24.68677494199536</v>
      </c>
      <c r="E28" s="32" t="s">
        <v>176</v>
      </c>
      <c r="F28" s="97">
        <v>3011</v>
      </c>
      <c r="G28" s="105">
        <f aca="true" t="shared" si="3" ref="G28:G35">(F28/$F$14)*100</f>
        <v>68.50967007963595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43</v>
      </c>
      <c r="C31" s="105">
        <f aca="true" t="shared" si="4" ref="C31:C39">(B31/$B$8)*100</f>
        <v>0.6651198762567672</v>
      </c>
      <c r="E31" s="32" t="s">
        <v>181</v>
      </c>
      <c r="F31" s="97">
        <v>81</v>
      </c>
      <c r="G31" s="105">
        <f t="shared" si="3"/>
        <v>1.8430034129692834</v>
      </c>
    </row>
    <row r="32" spans="1:7" ht="12.75">
      <c r="A32" s="36" t="s">
        <v>182</v>
      </c>
      <c r="B32" s="97">
        <v>105</v>
      </c>
      <c r="C32" s="105">
        <f t="shared" si="4"/>
        <v>1.6241299303944314</v>
      </c>
      <c r="E32" s="32" t="s">
        <v>183</v>
      </c>
      <c r="F32" s="97">
        <v>277</v>
      </c>
      <c r="G32" s="105">
        <f t="shared" si="3"/>
        <v>6.302616609783845</v>
      </c>
    </row>
    <row r="33" spans="1:7" ht="12.75">
      <c r="A33" s="36" t="s">
        <v>184</v>
      </c>
      <c r="B33" s="97">
        <v>772</v>
      </c>
      <c r="C33" s="105">
        <f t="shared" si="4"/>
        <v>11.941221964423821</v>
      </c>
      <c r="E33" s="32" t="s">
        <v>185</v>
      </c>
      <c r="F33" s="97">
        <v>725</v>
      </c>
      <c r="G33" s="105">
        <f t="shared" si="3"/>
        <v>16.496018202502842</v>
      </c>
    </row>
    <row r="34" spans="1:7" ht="12.75">
      <c r="A34" s="36" t="s">
        <v>186</v>
      </c>
      <c r="B34" s="97">
        <v>603</v>
      </c>
      <c r="C34" s="105">
        <f t="shared" si="4"/>
        <v>9.327146171693736</v>
      </c>
      <c r="E34" s="32" t="s">
        <v>187</v>
      </c>
      <c r="F34" s="97">
        <v>1191</v>
      </c>
      <c r="G34" s="105">
        <f t="shared" si="3"/>
        <v>27.098976109215016</v>
      </c>
    </row>
    <row r="35" spans="1:7" ht="12.75">
      <c r="A35" s="36" t="s">
        <v>188</v>
      </c>
      <c r="B35" s="97">
        <v>800</v>
      </c>
      <c r="C35" s="105">
        <f t="shared" si="4"/>
        <v>12.37432327919567</v>
      </c>
      <c r="E35" s="32" t="s">
        <v>189</v>
      </c>
      <c r="F35" s="97">
        <v>737</v>
      </c>
      <c r="G35" s="105">
        <f t="shared" si="3"/>
        <v>16.76905574516496</v>
      </c>
    </row>
    <row r="36" spans="1:7" ht="12.75">
      <c r="A36" s="36" t="s">
        <v>190</v>
      </c>
      <c r="B36" s="97">
        <v>1607</v>
      </c>
      <c r="C36" s="105">
        <f t="shared" si="4"/>
        <v>24.856921887084297</v>
      </c>
      <c r="E36" s="32" t="s">
        <v>191</v>
      </c>
      <c r="F36" s="97">
        <v>1589</v>
      </c>
      <c r="G36" s="112" t="s">
        <v>261</v>
      </c>
    </row>
    <row r="37" spans="1:7" ht="12.75">
      <c r="A37" s="36" t="s">
        <v>192</v>
      </c>
      <c r="B37" s="97">
        <v>1507</v>
      </c>
      <c r="C37" s="105">
        <f t="shared" si="4"/>
        <v>23.310131477184843</v>
      </c>
      <c r="E37" s="32" t="s">
        <v>193</v>
      </c>
      <c r="F37" s="97">
        <v>1384</v>
      </c>
      <c r="G37" s="105">
        <f>(F37/$F$14)*100</f>
        <v>31.49032992036405</v>
      </c>
    </row>
    <row r="38" spans="1:7" ht="12.75">
      <c r="A38" s="36" t="s">
        <v>194</v>
      </c>
      <c r="B38" s="97">
        <v>573</v>
      </c>
      <c r="C38" s="105">
        <f t="shared" si="4"/>
        <v>8.863109048723897</v>
      </c>
      <c r="E38" s="32" t="s">
        <v>191</v>
      </c>
      <c r="F38" s="97">
        <v>559</v>
      </c>
      <c r="G38" s="112" t="s">
        <v>261</v>
      </c>
    </row>
    <row r="39" spans="1:7" ht="12.75">
      <c r="A39" s="36" t="s">
        <v>195</v>
      </c>
      <c r="B39" s="97">
        <v>455</v>
      </c>
      <c r="C39" s="105">
        <f t="shared" si="4"/>
        <v>7.037896365042537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6370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1194</v>
      </c>
      <c r="G43" s="105">
        <f aca="true" t="shared" si="5" ref="G43:G48">(F43/$F$14)*100</f>
        <v>27.167235494880547</v>
      </c>
    </row>
    <row r="44" spans="1:7" ht="12.75">
      <c r="A44" s="36" t="s">
        <v>209</v>
      </c>
      <c r="B44" s="98">
        <v>586</v>
      </c>
      <c r="C44" s="105">
        <f aca="true" t="shared" si="6" ref="C44:C49">(B44/$B$42)*100</f>
        <v>9.199372056514914</v>
      </c>
      <c r="E44" s="32" t="s">
        <v>210</v>
      </c>
      <c r="F44" s="97">
        <v>611</v>
      </c>
      <c r="G44" s="105">
        <f t="shared" si="5"/>
        <v>13.90216154721274</v>
      </c>
    </row>
    <row r="45" spans="1:7" ht="12.75">
      <c r="A45" s="36" t="s">
        <v>211</v>
      </c>
      <c r="B45" s="98">
        <v>1444</v>
      </c>
      <c r="C45" s="105">
        <f t="shared" si="6"/>
        <v>22.668759811616955</v>
      </c>
      <c r="E45" s="32" t="s">
        <v>212</v>
      </c>
      <c r="F45" s="97">
        <v>672</v>
      </c>
      <c r="G45" s="105">
        <f t="shared" si="5"/>
        <v>15.290102389078497</v>
      </c>
    </row>
    <row r="46" spans="1:7" ht="12.75">
      <c r="A46" s="36" t="s">
        <v>213</v>
      </c>
      <c r="B46" s="98">
        <v>969</v>
      </c>
      <c r="C46" s="105">
        <f t="shared" si="6"/>
        <v>15.21193092621664</v>
      </c>
      <c r="E46" s="32" t="s">
        <v>214</v>
      </c>
      <c r="F46" s="97">
        <v>495</v>
      </c>
      <c r="G46" s="105">
        <f t="shared" si="5"/>
        <v>11.262798634812286</v>
      </c>
    </row>
    <row r="47" spans="1:7" ht="12.75">
      <c r="A47" s="36" t="s">
        <v>215</v>
      </c>
      <c r="B47" s="97">
        <v>1052</v>
      </c>
      <c r="C47" s="105">
        <f t="shared" si="6"/>
        <v>16.514913657770798</v>
      </c>
      <c r="E47" s="32" t="s">
        <v>216</v>
      </c>
      <c r="F47" s="97">
        <v>388</v>
      </c>
      <c r="G47" s="105">
        <f t="shared" si="5"/>
        <v>8.828213879408418</v>
      </c>
    </row>
    <row r="48" spans="1:7" ht="12.75">
      <c r="A48" s="36" t="s">
        <v>217</v>
      </c>
      <c r="B48" s="97">
        <v>921</v>
      </c>
      <c r="C48" s="105">
        <f t="shared" si="6"/>
        <v>14.45839874411303</v>
      </c>
      <c r="E48" s="32" t="s">
        <v>218</v>
      </c>
      <c r="F48" s="97">
        <v>1029</v>
      </c>
      <c r="G48" s="105">
        <f t="shared" si="5"/>
        <v>23.41296928327645</v>
      </c>
    </row>
    <row r="49" spans="1:7" ht="12.75">
      <c r="A49" s="36" t="s">
        <v>219</v>
      </c>
      <c r="B49" s="97">
        <v>1398</v>
      </c>
      <c r="C49" s="105">
        <f t="shared" si="6"/>
        <v>21.946624803767662</v>
      </c>
      <c r="E49" s="32" t="s">
        <v>220</v>
      </c>
      <c r="F49" s="97">
        <v>6</v>
      </c>
      <c r="G49" s="105">
        <f>(F49/$F$14)*100</f>
        <v>0.13651877133105803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1630</v>
      </c>
      <c r="G51" s="81">
        <f>(F51/F$51)*100</f>
        <v>100</v>
      </c>
    </row>
    <row r="52" spans="1:7" ht="12.75">
      <c r="A52" s="4" t="s">
        <v>223</v>
      </c>
      <c r="B52" s="97">
        <v>492</v>
      </c>
      <c r="C52" s="105">
        <f>(B52/$B$42)*100</f>
        <v>7.723704866562009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2275</v>
      </c>
      <c r="C53" s="105">
        <f>(B53/$B$42)*100</f>
        <v>35.714285714285715</v>
      </c>
      <c r="E53" s="32" t="s">
        <v>226</v>
      </c>
      <c r="F53" s="97">
        <v>32</v>
      </c>
      <c r="G53" s="105">
        <f>(F53/F$51)*100</f>
        <v>1.96319018404908</v>
      </c>
    </row>
    <row r="54" spans="1:7" ht="12.75">
      <c r="A54" s="4" t="s">
        <v>227</v>
      </c>
      <c r="B54" s="97">
        <v>2772</v>
      </c>
      <c r="C54" s="105">
        <f>(B54/$B$42)*100</f>
        <v>43.51648351648352</v>
      </c>
      <c r="E54" s="32" t="s">
        <v>228</v>
      </c>
      <c r="F54" s="97">
        <v>38</v>
      </c>
      <c r="G54" s="105">
        <f aca="true" t="shared" si="7" ref="G54:G60">(F54/F$51)*100</f>
        <v>2.331288343558282</v>
      </c>
    </row>
    <row r="55" spans="1:7" ht="12.75">
      <c r="A55" s="4" t="s">
        <v>229</v>
      </c>
      <c r="B55" s="97">
        <v>831</v>
      </c>
      <c r="C55" s="105">
        <f>(B55/$B$42)*100</f>
        <v>13.045525902668759</v>
      </c>
      <c r="E55" s="32" t="s">
        <v>230</v>
      </c>
      <c r="F55" s="97">
        <v>74</v>
      </c>
      <c r="G55" s="105">
        <f t="shared" si="7"/>
        <v>4.539877300613497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288</v>
      </c>
      <c r="G56" s="105">
        <f t="shared" si="7"/>
        <v>17.66871165644172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664</v>
      </c>
      <c r="G57" s="105">
        <f t="shared" si="7"/>
        <v>40.736196319018404</v>
      </c>
    </row>
    <row r="58" spans="1:7" ht="12.75">
      <c r="A58" s="36" t="s">
        <v>234</v>
      </c>
      <c r="B58" s="97">
        <v>5094</v>
      </c>
      <c r="C58" s="105">
        <f aca="true" t="shared" si="8" ref="C58:C66">(B58/$B$42)*100</f>
        <v>79.96860282574568</v>
      </c>
      <c r="E58" s="32" t="s">
        <v>235</v>
      </c>
      <c r="F58" s="97">
        <v>436</v>
      </c>
      <c r="G58" s="105">
        <f t="shared" si="7"/>
        <v>26.748466257668714</v>
      </c>
    </row>
    <row r="59" spans="1:7" ht="12.75">
      <c r="A59" s="36" t="s">
        <v>236</v>
      </c>
      <c r="B59" s="97">
        <v>7</v>
      </c>
      <c r="C59" s="105">
        <f t="shared" si="8"/>
        <v>0.10989010989010989</v>
      </c>
      <c r="E59" s="32" t="s">
        <v>237</v>
      </c>
      <c r="F59" s="98">
        <v>34</v>
      </c>
      <c r="G59" s="105">
        <f t="shared" si="7"/>
        <v>2.085889570552147</v>
      </c>
    </row>
    <row r="60" spans="1:7" ht="12.75">
      <c r="A60" s="36" t="s">
        <v>238</v>
      </c>
      <c r="B60" s="97">
        <v>181</v>
      </c>
      <c r="C60" s="105">
        <f t="shared" si="8"/>
        <v>2.8414442700156988</v>
      </c>
      <c r="E60" s="32" t="s">
        <v>239</v>
      </c>
      <c r="F60" s="97">
        <v>64</v>
      </c>
      <c r="G60" s="105">
        <f t="shared" si="7"/>
        <v>3.92638036809816</v>
      </c>
    </row>
    <row r="61" spans="1:7" ht="12.75">
      <c r="A61" s="36" t="s">
        <v>240</v>
      </c>
      <c r="B61" s="97">
        <v>1058</v>
      </c>
      <c r="C61" s="105">
        <f t="shared" si="8"/>
        <v>16.60910518053375</v>
      </c>
      <c r="E61" s="32" t="s">
        <v>163</v>
      </c>
      <c r="F61" s="97">
        <v>882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0.10989010989010989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23</v>
      </c>
      <c r="C65" s="105">
        <f t="shared" si="8"/>
        <v>0.3610675039246468</v>
      </c>
      <c r="E65" s="32" t="s">
        <v>208</v>
      </c>
      <c r="F65" s="97">
        <v>263</v>
      </c>
      <c r="G65" s="105">
        <f aca="true" t="shared" si="9" ref="G65:G71">(F65/F$51)*100</f>
        <v>16.134969325153374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206</v>
      </c>
      <c r="G66" s="105">
        <f t="shared" si="9"/>
        <v>12.63803680981595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197</v>
      </c>
      <c r="G67" s="105">
        <f t="shared" si="9"/>
        <v>12.085889570552148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215</v>
      </c>
      <c r="G68" s="105">
        <f t="shared" si="9"/>
        <v>13.190184049079754</v>
      </c>
    </row>
    <row r="69" spans="1:7" ht="12.75">
      <c r="A69" s="36" t="s">
        <v>249</v>
      </c>
      <c r="B69" s="97">
        <v>6</v>
      </c>
      <c r="C69" s="105">
        <f>(B69/$B$42)*100</f>
        <v>0.09419152276295133</v>
      </c>
      <c r="E69" s="32" t="s">
        <v>216</v>
      </c>
      <c r="F69" s="97">
        <v>141</v>
      </c>
      <c r="G69" s="105">
        <f t="shared" si="9"/>
        <v>8.650306748466258</v>
      </c>
    </row>
    <row r="70" spans="1:7" ht="12.75">
      <c r="A70" s="36" t="s">
        <v>251</v>
      </c>
      <c r="B70" s="97">
        <v>6</v>
      </c>
      <c r="C70" s="105">
        <f>(B70/$B$42)*100</f>
        <v>0.09419152276295133</v>
      </c>
      <c r="E70" s="32" t="s">
        <v>218</v>
      </c>
      <c r="F70" s="97">
        <v>514</v>
      </c>
      <c r="G70" s="105">
        <f t="shared" si="9"/>
        <v>31.533742331288344</v>
      </c>
    </row>
    <row r="71" spans="1:7" ht="12.75">
      <c r="A71" s="54" t="s">
        <v>252</v>
      </c>
      <c r="B71" s="103">
        <v>15</v>
      </c>
      <c r="C71" s="115">
        <f>(B71/$B$42)*100</f>
        <v>0.23547880690737832</v>
      </c>
      <c r="D71" s="41"/>
      <c r="E71" s="44" t="s">
        <v>220</v>
      </c>
      <c r="F71" s="103">
        <v>94</v>
      </c>
      <c r="G71" s="115">
        <f t="shared" si="9"/>
        <v>5.766871165644172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2002-06-06T13:35:03Z</dcterms:modified>
  <cp:category/>
  <cp:version/>
  <cp:contentType/>
  <cp:contentStatus/>
</cp:coreProperties>
</file>