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<sst xmlns="http://schemas.openxmlformats.org/spreadsheetml/2006/main" count="674" uniqueCount="437">
  <si>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</si>
  <si>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</si>
  <si>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</si>
  <si>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</si>
  <si>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</si>
  <si>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</si>
  <si>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</si>
  <si>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</si>
  <si>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</si>
  <si>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</si>
  <si>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</si>
  <si>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</si>
  <si>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</si>
  <si>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</si>
  <si>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</si>
  <si>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</si>
  <si>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</si>
  <si>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</si>
  <si>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</si>
  <si>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</si>
  <si>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</si>
  <si>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</si>
  <si>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</si>
  <si>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</si>
  <si>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</si>
  <si>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</si>
  <si>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</si>
  <si>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</si>
  <si>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</si>
  <si>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</si>
  <si>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</si>
  <si>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</si>
  <si>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</si>
  <si>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</si>
  <si>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</si>
  <si>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</si>
  <si>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</si>
  <si>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</si>
  <si>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</si>
  <si>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</si>
  <si>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</si>
  <si>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</si>
  <si>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</si>
  <si>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</si>
  <si>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</si>
  <si>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</si>
  <si>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</si>
  <si>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</si>
  <si>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</si>
  <si>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</si>
  <si>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</si>
  <si>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</si>
  <si>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</si>
  <si>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</si>
  <si>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</si>
  <si>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</si>
  <si>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</si>
  <si>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</si>
  <si>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</si>
  <si>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</si>
  <si>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</si>
  <si>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</si>
  <si>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</si>
  <si>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</si>
  <si>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</si>
  <si>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</si>
  <si>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</si>
  <si>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</si>
  <si>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</si>
  <si>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</si>
  <si>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</si>
  <si>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</si>
  <si>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</si>
  <si>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</si>
  <si>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</si>
  <si>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</si>
  <si>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</si>
  <si>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</si>
  <si>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</si>
  <si>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</si>
  <si>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</si>
  <si>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</si>
  <si>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</si>
  <si>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</si>
  <si>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</si>
  <si>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</si>
  <si>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</si>
  <si>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</si>
  <si>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</si>
  <si>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</si>
  <si>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</si>
  <si>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</si>
  <si>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</si>
  <si>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</si>
  <si>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</si>
  <si>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</si>
  <si>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</si>
  <si>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</si>
  <si>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</si>
  <si>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</si>
  <si>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</si>
  <si>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</si>
  <si>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</si>
  <si>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</si>
  <si>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</si>
  <si>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</si>
  <si>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</si>
  <si>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</si>
  <si>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</si>
  <si>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</si>
  <si>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</si>
  <si>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</si>
  <si>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</si>
  <si>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</si>
  <si>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</si>
  <si>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</si>
  <si>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</si>
  <si>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</si>
  <si>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</si>
  <si>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</si>
  <si>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</si>
  <si>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</si>
  <si>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</si>
  <si>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</si>
  <si>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</si>
  <si>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</si>
  <si>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</si>
  <si>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</si>
  <si>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</si>
  <si>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</si>
  <si>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</si>
  <si>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</si>
  <si>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</si>
  <si>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</si>
  <si>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</si>
  <si>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</si>
  <si>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</si>
  <si>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</si>
  <si>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</si>
  <si>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</si>
  <si>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</si>
  <si>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</si>
  <si>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</si>
  <si>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</si>
  <si>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</si>
  <si>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</si>
  <si>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</si>
  <si>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</si>
  <si>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</si>
  <si>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</si>
  <si>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</si>
  <si>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</si>
  <si>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</si>
  <si>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</si>
  <si>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</si>
  <si>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</si>
  <si>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</si>
  <si>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</si>
  <si>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</si>
  <si>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</si>
  <si>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</si>
  <si>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</si>
  <si>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</si>
  <si>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</si>
  <si>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</si>
  <si>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</si>
  <si>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</si>
  <si>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</si>
  <si>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</si>
  <si>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</si>
  <si>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</si>
  <si>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</si>
  <si>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</si>
  <si>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</si>
  <si>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</si>
  <si>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</si>
  <si>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</si>
  <si>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</si>
  <si>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</si>
  <si>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</si>
  <si>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</si>
  <si>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</si>
  <si>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</si>
  <si>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</si>
  <si>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</si>
  <si>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</si>
  <si>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</si>
  <si>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</si>
  <si>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</si>
  <si>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</si>
  <si>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</si>
  <si>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</si>
  <si>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</si>
  <si>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</si>
  <si>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</si>
  <si>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</si>
  <si>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</si>
  <si>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</si>
  <si>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</si>
  <si>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</si>
  <si>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</si>
  <si>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</si>
  <si>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</si>
  <si>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</si>
  <si>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</si>
  <si>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</si>
  <si>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</si>
  <si>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</si>
  <si>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</si>
  <si>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</si>
  <si>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</si>
  <si>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</si>
  <si>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</si>
  <si>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</si>
  <si>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</si>
  <si>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</si>
  <si>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</si>
  <si>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</si>
  <si>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</si>
  <si>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</si>
  <si>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</si>
  <si>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</si>
  <si>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</si>
  <si>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</si>
  <si>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</si>
  <si>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</si>
  <si>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</si>
  <si>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</si>
  <si>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</si>
  <si>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</si>
  <si>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</si>
  <si>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</si>
  <si>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</si>
  <si>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</si>
  <si>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</si>
  <si>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</si>
  <si>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</si>
  <si>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</si>
  <si>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</si>
  <si>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</si>
  <si>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</si>
  <si>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</si>
  <si>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</si>
  <si>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</si>
  <si>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</si>
  <si>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</si>
  <si>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</si>
  <si>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</si>
  <si>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</si>
  <si>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</si>
  <si>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</si>
  <si>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</si>
  <si>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</si>
  <si>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</si>
  <si>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</si>
  <si>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</si>
  <si>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</si>
  <si>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</si>
  <si>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</si>
  <si>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</si>
  <si>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</si>
  <si>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</si>
  <si>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</si>
  <si>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</si>
  <si>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</si>
  <si>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</si>
  <si>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</si>
  <si>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</si>
  <si>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</si>
  <si>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</si>
  <si>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</si>
  <si>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</si>
  <si>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</si>
  <si>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</si>
  <si>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</si>
  <si>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</si>
  <si>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</si>
  <si>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</si>
  <si>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</si>
  <si>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</si>
  <si>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</si>
  <si>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</si>
  <si>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</si>
  <si>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</si>
  <si>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</si>
  <si>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</si>
  <si>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</si>
  <si>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</si>
  <si>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</si>
  <si>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</si>
  <si>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</si>
  <si>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</si>
  <si>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</si>
  <si>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</si>
  <si>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</si>
  <si>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</si>
  <si>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</si>
  <si>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</si>
  <si>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</si>
  <si>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</si>
  <si>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</si>
  <si>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</si>
  <si>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</si>
  <si>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</si>
  <si>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</si>
  <si>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</si>
  <si>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</si>
  <si>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</si>
  <si>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</si>
  <si>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</si>
  <si>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</si>
  <si>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</si>
  <si>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</si>
  <si>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</si>
  <si>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</si>
  <si>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</si>
  <si>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</si>
  <si>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</si>
  <si>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</si>
  <si>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</si>
  <si>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</si>
  <si>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</si>
  <si>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</si>
  <si>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</si>
  <si>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</si>
  <si>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</si>
  <si>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</si>
  <si>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</si>
  <si>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</si>
  <si>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</si>
  <si>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</si>
  <si>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</si>
  <si>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</si>
  <si>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</si>
  <si>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</si>
  <si>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</si>
  <si>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</si>
  <si>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</si>
  <si>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</si>
  <si>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</si>
  <si>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</si>
  <si>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</si>
  <si>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</si>
  <si>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</si>
  <si>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</si>
  <si>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</si>
  <si>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</si>
  <si>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</si>
  <si>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</si>
  <si>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</si>
  <si>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</si>
  <si>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</si>
  <si>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</si>
  <si>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</si>
  <si>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</si>
  <si>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</si>
  <si>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</si>
  <si>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</si>
  <si>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</si>
  <si>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</si>
  <si>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</si>
  <si>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</si>
  <si>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</si>
  <si>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</si>
  <si>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</si>
  <si>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</si>
  <si>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</si>
  <si>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</si>
  <si>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</si>
  <si>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</si>
  <si>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</si>
  <si>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</si>
  <si>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</si>
  <si>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</si>
  <si>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</si>
  <si>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</si>
  <si>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</si>
  <si>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</si>
  <si>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</si>
  <si>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</si>
  <si>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</si>
  <si>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</si>
  <si>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</si>
  <si>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</si>
  <si>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</si>
  <si>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</si>
  <si>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</si>
  <si>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</si>
  <si>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</si>
  <si>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</si>
  <si>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</si>
  <si>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</si>
  <si>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</si>
  <si>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</si>
  <si>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</si>
  <si>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</si>
  <si>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Englewood Cliffs borough, Bergen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</si>
  <si>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Englewood Cliffs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</si>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</sst>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5322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5322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2508</v>
      </c>
      <c r="C9" s="150">
        <f>(B9/$B$7)*100</f>
        <v>47.12514092446449</v>
      </c>
      <c r="D9" s="151"/>
      <c r="E9" s="151" t="s">
        <v>403</v>
      </c>
      <c r="F9" s="149">
        <v>260</v>
      </c>
      <c r="G9" s="152">
        <f t="shared" si="0"/>
        <v>4.885381435550545</v>
      </c>
    </row>
    <row r="10" spans="1:7" ht="12.75">
      <c r="A10" s="148" t="s">
        <v>404</v>
      </c>
      <c r="B10" s="149">
        <v>2814</v>
      </c>
      <c r="C10" s="150">
        <f>(B10/$B$7)*100</f>
        <v>52.87485907553551</v>
      </c>
      <c r="D10" s="151"/>
      <c r="E10" s="151" t="s">
        <v>405</v>
      </c>
      <c r="F10" s="149">
        <v>10</v>
      </c>
      <c r="G10" s="152">
        <f t="shared" si="0"/>
        <v>0.18789928598271327</v>
      </c>
    </row>
    <row r="11" spans="1:7" ht="12.75">
      <c r="A11" s="148"/>
      <c r="B11" s="149"/>
      <c r="C11" s="150"/>
      <c r="D11" s="151"/>
      <c r="E11" s="151" t="s">
        <v>406</v>
      </c>
      <c r="F11" s="149">
        <v>24</v>
      </c>
      <c r="G11" s="152">
        <f t="shared" si="0"/>
        <v>0.4509582863585118</v>
      </c>
    </row>
    <row r="12" spans="1:7" ht="12.75">
      <c r="A12" s="148" t="s">
        <v>407</v>
      </c>
      <c r="B12" s="149">
        <v>304</v>
      </c>
      <c r="C12" s="150">
        <f aca="true" t="shared" si="1" ref="C12:C24">B12*100/B$7</f>
        <v>5.712138293874483</v>
      </c>
      <c r="D12" s="151"/>
      <c r="E12" s="151" t="s">
        <v>408</v>
      </c>
      <c r="F12" s="149">
        <v>96</v>
      </c>
      <c r="G12" s="152">
        <f t="shared" si="0"/>
        <v>1.8038331454340473</v>
      </c>
    </row>
    <row r="13" spans="1:7" ht="12.75">
      <c r="A13" s="148" t="s">
        <v>409</v>
      </c>
      <c r="B13" s="149">
        <v>345</v>
      </c>
      <c r="C13" s="150">
        <f t="shared" si="1"/>
        <v>6.482525366403608</v>
      </c>
      <c r="D13" s="151"/>
      <c r="E13" s="151" t="s">
        <v>410</v>
      </c>
      <c r="F13" s="149">
        <v>130</v>
      </c>
      <c r="G13" s="152">
        <f t="shared" si="0"/>
        <v>2.4426907177752724</v>
      </c>
    </row>
    <row r="14" spans="1:7" ht="12.75">
      <c r="A14" s="148" t="s">
        <v>411</v>
      </c>
      <c r="B14" s="149">
        <v>288</v>
      </c>
      <c r="C14" s="150">
        <f t="shared" si="1"/>
        <v>5.411499436302142</v>
      </c>
      <c r="D14" s="151"/>
      <c r="E14" s="151" t="s">
        <v>412</v>
      </c>
      <c r="F14" s="149">
        <v>5062</v>
      </c>
      <c r="G14" s="152">
        <f t="shared" si="0"/>
        <v>95.11461856444946</v>
      </c>
    </row>
    <row r="15" spans="1:7" ht="12.75">
      <c r="A15" s="148" t="s">
        <v>413</v>
      </c>
      <c r="B15" s="149">
        <v>242</v>
      </c>
      <c r="C15" s="150">
        <f t="shared" si="1"/>
        <v>4.547162720781661</v>
      </c>
      <c r="D15" s="151"/>
      <c r="E15" s="151" t="s">
        <v>414</v>
      </c>
      <c r="F15" s="149">
        <v>3341</v>
      </c>
      <c r="G15" s="152">
        <f t="shared" si="0"/>
        <v>62.777151446824504</v>
      </c>
    </row>
    <row r="16" spans="1:7" ht="12.75">
      <c r="A16" s="148" t="s">
        <v>415</v>
      </c>
      <c r="B16" s="149">
        <v>223</v>
      </c>
      <c r="C16" s="150">
        <f t="shared" si="1"/>
        <v>4.190154077414506</v>
      </c>
      <c r="D16" s="151"/>
      <c r="E16" s="151"/>
      <c r="F16" s="141"/>
      <c r="G16" s="146"/>
    </row>
    <row r="17" spans="1:7" ht="12.75">
      <c r="A17" s="148" t="s">
        <v>416</v>
      </c>
      <c r="B17" s="149">
        <v>510</v>
      </c>
      <c r="C17" s="150">
        <f t="shared" si="1"/>
        <v>9.582863585118377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764</v>
      </c>
      <c r="C18" s="150">
        <f t="shared" si="1"/>
        <v>14.355505449079294</v>
      </c>
      <c r="D18" s="151"/>
      <c r="E18" s="143" t="s">
        <v>419</v>
      </c>
      <c r="F18" s="141">
        <v>5322</v>
      </c>
      <c r="G18" s="147">
        <v>100</v>
      </c>
    </row>
    <row r="19" spans="1:7" ht="12.75">
      <c r="A19" s="148" t="s">
        <v>420</v>
      </c>
      <c r="B19" s="149">
        <v>753</v>
      </c>
      <c r="C19" s="150">
        <f t="shared" si="1"/>
        <v>14.148816234498309</v>
      </c>
      <c r="D19" s="151"/>
      <c r="E19" s="151" t="s">
        <v>421</v>
      </c>
      <c r="F19" s="149">
        <v>5275</v>
      </c>
      <c r="G19" s="152">
        <f aca="true" t="shared" si="2" ref="G19:G30">F19*100/F$18</f>
        <v>99.11687335588125</v>
      </c>
    </row>
    <row r="20" spans="1:7" ht="12.75">
      <c r="A20" s="148" t="s">
        <v>422</v>
      </c>
      <c r="B20" s="149">
        <v>360</v>
      </c>
      <c r="C20" s="150">
        <f t="shared" si="1"/>
        <v>6.764374295377678</v>
      </c>
      <c r="D20" s="151"/>
      <c r="E20" s="151" t="s">
        <v>423</v>
      </c>
      <c r="F20" s="149">
        <v>1818</v>
      </c>
      <c r="G20" s="152">
        <f t="shared" si="2"/>
        <v>34.160090191657275</v>
      </c>
    </row>
    <row r="21" spans="1:7" ht="12.75">
      <c r="A21" s="148" t="s">
        <v>424</v>
      </c>
      <c r="B21" s="149">
        <v>362</v>
      </c>
      <c r="C21" s="150">
        <f t="shared" si="1"/>
        <v>6.80195415257422</v>
      </c>
      <c r="D21" s="151"/>
      <c r="E21" s="151" t="s">
        <v>425</v>
      </c>
      <c r="F21" s="149">
        <v>1381</v>
      </c>
      <c r="G21" s="152">
        <f t="shared" si="2"/>
        <v>25.9488913942127</v>
      </c>
    </row>
    <row r="22" spans="1:7" ht="12.75">
      <c r="A22" s="148" t="s">
        <v>426</v>
      </c>
      <c r="B22" s="149">
        <v>682</v>
      </c>
      <c r="C22" s="150">
        <f t="shared" si="1"/>
        <v>12.814731304021045</v>
      </c>
      <c r="D22" s="151"/>
      <c r="E22" s="151" t="s">
        <v>427</v>
      </c>
      <c r="F22" s="149">
        <v>1614</v>
      </c>
      <c r="G22" s="152">
        <f t="shared" si="2"/>
        <v>30.326944757609922</v>
      </c>
    </row>
    <row r="23" spans="1:7" ht="12.75">
      <c r="A23" s="148" t="s">
        <v>428</v>
      </c>
      <c r="B23" s="149">
        <v>383</v>
      </c>
      <c r="C23" s="150">
        <f t="shared" si="1"/>
        <v>7.196542653137918</v>
      </c>
      <c r="D23" s="151"/>
      <c r="E23" s="151" t="s">
        <v>429</v>
      </c>
      <c r="F23" s="149">
        <v>1043</v>
      </c>
      <c r="G23" s="152">
        <f t="shared" si="2"/>
        <v>19.597895527996993</v>
      </c>
    </row>
    <row r="24" spans="1:7" ht="12.75">
      <c r="A24" s="148" t="s">
        <v>430</v>
      </c>
      <c r="B24" s="149">
        <v>106</v>
      </c>
      <c r="C24" s="150">
        <f t="shared" si="1"/>
        <v>1.9917324314167606</v>
      </c>
      <c r="D24" s="151"/>
      <c r="E24" s="151" t="s">
        <v>431</v>
      </c>
      <c r="F24" s="149">
        <v>371</v>
      </c>
      <c r="G24" s="152">
        <f t="shared" si="2"/>
        <v>6.971063509958662</v>
      </c>
    </row>
    <row r="25" spans="1:7" ht="12.75">
      <c r="A25" s="148"/>
      <c r="B25" s="149"/>
      <c r="C25" s="153"/>
      <c r="D25" s="151"/>
      <c r="E25" s="151" t="s">
        <v>432</v>
      </c>
      <c r="F25" s="149">
        <v>53</v>
      </c>
      <c r="G25" s="152">
        <f t="shared" si="2"/>
        <v>0.9958662157083803</v>
      </c>
    </row>
    <row r="26" spans="1:7" ht="12.75">
      <c r="A26" s="148" t="s">
        <v>433</v>
      </c>
      <c r="B26" s="154">
        <v>44.8</v>
      </c>
      <c r="C26" s="155" t="s">
        <v>261</v>
      </c>
      <c r="D26" s="151"/>
      <c r="E26" s="156" t="s">
        <v>434</v>
      </c>
      <c r="F26" s="149">
        <v>91</v>
      </c>
      <c r="G26" s="152">
        <f t="shared" si="2"/>
        <v>1.7098835024426908</v>
      </c>
    </row>
    <row r="27" spans="1:7" ht="12.75">
      <c r="A27" s="148"/>
      <c r="B27" s="149"/>
      <c r="C27" s="153"/>
      <c r="D27" s="151"/>
      <c r="E27" s="157" t="s">
        <v>435</v>
      </c>
      <c r="F27" s="149">
        <v>25</v>
      </c>
      <c r="G27" s="152">
        <f t="shared" si="2"/>
        <v>0.46974821495678315</v>
      </c>
    </row>
    <row r="28" spans="1:7" ht="12.75">
      <c r="A28" s="148" t="s">
        <v>262</v>
      </c>
      <c r="B28" s="149">
        <v>4221</v>
      </c>
      <c r="C28" s="150">
        <f aca="true" t="shared" si="3" ref="C28:C35">B28*100/B$7</f>
        <v>79.31228861330327</v>
      </c>
      <c r="D28" s="151"/>
      <c r="E28" s="151" t="s">
        <v>436</v>
      </c>
      <c r="F28" s="149">
        <v>47</v>
      </c>
      <c r="G28" s="152">
        <f t="shared" si="2"/>
        <v>0.8831266441187523</v>
      </c>
    </row>
    <row r="29" spans="1:7" ht="12.75">
      <c r="A29" s="148" t="s">
        <v>0</v>
      </c>
      <c r="B29" s="149">
        <v>1937</v>
      </c>
      <c r="C29" s="150">
        <f t="shared" si="3"/>
        <v>36.396091694851556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2284</v>
      </c>
      <c r="C30" s="150">
        <f t="shared" si="3"/>
        <v>42.91619691845171</v>
      </c>
      <c r="D30" s="151"/>
      <c r="E30" s="151" t="s">
        <v>3</v>
      </c>
      <c r="F30" s="149">
        <v>47</v>
      </c>
      <c r="G30" s="152">
        <f t="shared" si="2"/>
        <v>0.8831266441187523</v>
      </c>
    </row>
    <row r="31" spans="1:7" ht="12.75">
      <c r="A31" s="148" t="s">
        <v>4</v>
      </c>
      <c r="B31" s="149">
        <v>4098</v>
      </c>
      <c r="C31" s="150">
        <f t="shared" si="3"/>
        <v>77.0011273957159</v>
      </c>
      <c r="D31" s="151"/>
      <c r="E31" s="151"/>
      <c r="F31" s="141"/>
      <c r="G31" s="146"/>
    </row>
    <row r="32" spans="1:7" ht="12.75">
      <c r="A32" s="148" t="s">
        <v>5</v>
      </c>
      <c r="B32" s="149">
        <v>1390</v>
      </c>
      <c r="C32" s="150">
        <f t="shared" si="3"/>
        <v>26.118000751597144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1171</v>
      </c>
      <c r="C33" s="150">
        <f t="shared" si="3"/>
        <v>22.003006388575724</v>
      </c>
      <c r="D33" s="151"/>
      <c r="E33" s="143" t="s">
        <v>8</v>
      </c>
      <c r="F33" s="141">
        <v>1818</v>
      </c>
      <c r="G33" s="147">
        <v>100</v>
      </c>
    </row>
    <row r="34" spans="1:7" ht="12.75">
      <c r="A34" s="148" t="s">
        <v>0</v>
      </c>
      <c r="B34" s="149">
        <v>542</v>
      </c>
      <c r="C34" s="150">
        <f t="shared" si="3"/>
        <v>10.18414130026306</v>
      </c>
      <c r="D34" s="151"/>
      <c r="E34" s="151" t="s">
        <v>9</v>
      </c>
      <c r="F34" s="149">
        <v>1560</v>
      </c>
      <c r="G34" s="152">
        <f aca="true" t="shared" si="4" ref="G34:G42">F34*100/F$33</f>
        <v>85.8085808580858</v>
      </c>
    </row>
    <row r="35" spans="1:7" ht="12.75">
      <c r="A35" s="148" t="s">
        <v>2</v>
      </c>
      <c r="B35" s="149">
        <v>629</v>
      </c>
      <c r="C35" s="150">
        <f t="shared" si="3"/>
        <v>11.818865088312664</v>
      </c>
      <c r="D35" s="151"/>
      <c r="E35" s="151" t="s">
        <v>10</v>
      </c>
      <c r="F35" s="149">
        <v>570</v>
      </c>
      <c r="G35" s="152">
        <f t="shared" si="4"/>
        <v>31.353135313531354</v>
      </c>
    </row>
    <row r="36" spans="1:7" ht="12.75">
      <c r="A36" s="148"/>
      <c r="B36" s="149"/>
      <c r="C36" s="153"/>
      <c r="D36" s="151"/>
      <c r="E36" s="151" t="s">
        <v>11</v>
      </c>
      <c r="F36" s="149">
        <v>1381</v>
      </c>
      <c r="G36" s="152">
        <f t="shared" si="4"/>
        <v>75.96259625962597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523</v>
      </c>
      <c r="G37" s="152">
        <f t="shared" si="4"/>
        <v>28.76787678767877</v>
      </c>
    </row>
    <row r="38" spans="1:7" ht="12.75">
      <c r="A38" s="160" t="s">
        <v>13</v>
      </c>
      <c r="B38" s="149">
        <v>5250</v>
      </c>
      <c r="C38" s="150">
        <f aca="true" t="shared" si="5" ref="C38:C56">B38*100/B$7</f>
        <v>98.64712514092446</v>
      </c>
      <c r="D38" s="151"/>
      <c r="E38" s="151" t="s">
        <v>14</v>
      </c>
      <c r="F38" s="149">
        <v>128</v>
      </c>
      <c r="G38" s="152">
        <f t="shared" si="4"/>
        <v>7.040704070407041</v>
      </c>
    </row>
    <row r="39" spans="1:7" ht="12.75">
      <c r="A39" s="148" t="s">
        <v>15</v>
      </c>
      <c r="B39" s="149">
        <v>3557</v>
      </c>
      <c r="C39" s="150">
        <f t="shared" si="5"/>
        <v>66.83577602405111</v>
      </c>
      <c r="D39" s="151"/>
      <c r="E39" s="151" t="s">
        <v>10</v>
      </c>
      <c r="F39" s="149">
        <v>36</v>
      </c>
      <c r="G39" s="152">
        <f t="shared" si="4"/>
        <v>1.9801980198019802</v>
      </c>
    </row>
    <row r="40" spans="1:7" ht="12.75">
      <c r="A40" s="148" t="s">
        <v>16</v>
      </c>
      <c r="B40" s="149">
        <v>73</v>
      </c>
      <c r="C40" s="150">
        <f t="shared" si="5"/>
        <v>1.3716647876738068</v>
      </c>
      <c r="D40" s="151"/>
      <c r="E40" s="151" t="s">
        <v>17</v>
      </c>
      <c r="F40" s="149">
        <v>258</v>
      </c>
      <c r="G40" s="152">
        <f t="shared" si="4"/>
        <v>14.191419141914192</v>
      </c>
    </row>
    <row r="41" spans="1:7" ht="12.75">
      <c r="A41" s="148" t="s">
        <v>18</v>
      </c>
      <c r="B41" s="149">
        <v>2</v>
      </c>
      <c r="C41" s="150">
        <f t="shared" si="5"/>
        <v>0.03757985719654265</v>
      </c>
      <c r="D41" s="151"/>
      <c r="E41" s="151" t="s">
        <v>19</v>
      </c>
      <c r="F41" s="149">
        <v>228</v>
      </c>
      <c r="G41" s="152">
        <f t="shared" si="4"/>
        <v>12.541254125412541</v>
      </c>
    </row>
    <row r="42" spans="1:7" ht="12.75">
      <c r="A42" s="148" t="s">
        <v>20</v>
      </c>
      <c r="B42" s="149">
        <v>1580</v>
      </c>
      <c r="C42" s="150">
        <f t="shared" si="5"/>
        <v>29.688087185268696</v>
      </c>
      <c r="D42" s="151"/>
      <c r="E42" s="151" t="s">
        <v>21</v>
      </c>
      <c r="F42" s="149">
        <v>150</v>
      </c>
      <c r="G42" s="152">
        <f t="shared" si="4"/>
        <v>8.250825082508252</v>
      </c>
    </row>
    <row r="43" spans="1:7" ht="12.75">
      <c r="A43" s="148" t="s">
        <v>22</v>
      </c>
      <c r="B43" s="149">
        <v>262</v>
      </c>
      <c r="C43" s="150">
        <f t="shared" si="5"/>
        <v>4.922961292747088</v>
      </c>
      <c r="D43" s="151"/>
      <c r="E43" s="151"/>
      <c r="F43" s="149"/>
      <c r="G43" s="146"/>
    </row>
    <row r="44" spans="1:7" ht="12.75">
      <c r="A44" s="148" t="s">
        <v>23</v>
      </c>
      <c r="B44" s="149">
        <v>444</v>
      </c>
      <c r="C44" s="150">
        <f t="shared" si="5"/>
        <v>8.342728297632469</v>
      </c>
      <c r="D44" s="151"/>
      <c r="E44" s="151" t="s">
        <v>24</v>
      </c>
      <c r="F44" s="149">
        <v>599</v>
      </c>
      <c r="G44" s="161">
        <f>F44*100/F33</f>
        <v>32.94829482948295</v>
      </c>
    </row>
    <row r="45" spans="1:7" ht="12.75">
      <c r="A45" s="148" t="s">
        <v>25</v>
      </c>
      <c r="B45" s="149">
        <v>48</v>
      </c>
      <c r="C45" s="150">
        <f t="shared" si="5"/>
        <v>0.9019165727170236</v>
      </c>
      <c r="D45" s="151"/>
      <c r="E45" s="151" t="s">
        <v>26</v>
      </c>
      <c r="F45" s="149">
        <v>775</v>
      </c>
      <c r="G45" s="161">
        <f>F45*100/F33</f>
        <v>42.62926292629263</v>
      </c>
    </row>
    <row r="46" spans="1:7" ht="12.75">
      <c r="A46" s="148" t="s">
        <v>27</v>
      </c>
      <c r="B46" s="149">
        <v>150</v>
      </c>
      <c r="C46" s="150">
        <f t="shared" si="5"/>
        <v>2.818489289740699</v>
      </c>
      <c r="D46" s="151"/>
      <c r="E46" s="151"/>
      <c r="F46" s="149"/>
      <c r="G46" s="146"/>
    </row>
    <row r="47" spans="1:7" ht="12.75">
      <c r="A47" s="148" t="s">
        <v>28</v>
      </c>
      <c r="B47" s="149">
        <v>622</v>
      </c>
      <c r="C47" s="150">
        <f t="shared" si="5"/>
        <v>11.687335588124766</v>
      </c>
      <c r="D47" s="151"/>
      <c r="E47" s="151" t="s">
        <v>29</v>
      </c>
      <c r="F47" s="162">
        <v>2.9</v>
      </c>
      <c r="G47" s="163" t="s">
        <v>261</v>
      </c>
    </row>
    <row r="48" spans="1:7" ht="12.75">
      <c r="A48" s="148" t="s">
        <v>30</v>
      </c>
      <c r="B48" s="149">
        <v>2</v>
      </c>
      <c r="C48" s="150">
        <f t="shared" si="5"/>
        <v>0.03757985719654265</v>
      </c>
      <c r="D48" s="151"/>
      <c r="E48" s="151" t="s">
        <v>31</v>
      </c>
      <c r="F48" s="162">
        <v>3.16</v>
      </c>
      <c r="G48" s="163" t="s">
        <v>261</v>
      </c>
    </row>
    <row r="49" spans="1:7" ht="14.25">
      <c r="A49" s="148" t="s">
        <v>32</v>
      </c>
      <c r="B49" s="149">
        <v>52</v>
      </c>
      <c r="C49" s="150">
        <f t="shared" si="5"/>
        <v>0.977076287110109</v>
      </c>
      <c r="D49" s="151"/>
      <c r="E49" s="151"/>
      <c r="F49" s="141"/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1889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1818</v>
      </c>
      <c r="G52" s="152">
        <f>F52*100/F$51</f>
        <v>96.24139756484912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71</v>
      </c>
      <c r="G53" s="152">
        <f>F53*100/F$51</f>
        <v>3.7586024351508733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20</v>
      </c>
      <c r="G54" s="152">
        <f>F54*100/F$51</f>
        <v>1.0587612493382743</v>
      </c>
    </row>
    <row r="55" spans="1:7" ht="12.75">
      <c r="A55" s="148" t="s">
        <v>43</v>
      </c>
      <c r="B55" s="149">
        <v>38</v>
      </c>
      <c r="C55" s="150">
        <f t="shared" si="5"/>
        <v>0.7140172867343104</v>
      </c>
      <c r="D55" s="151"/>
      <c r="E55" s="151"/>
      <c r="F55" s="149"/>
      <c r="G55" s="146"/>
    </row>
    <row r="56" spans="1:7" ht="12.75">
      <c r="A56" s="148" t="s">
        <v>44</v>
      </c>
      <c r="B56" s="149">
        <v>72</v>
      </c>
      <c r="C56" s="150">
        <f t="shared" si="5"/>
        <v>1.3528748590755355</v>
      </c>
      <c r="D56" s="151"/>
      <c r="E56" s="151" t="s">
        <v>45</v>
      </c>
      <c r="F56" s="154">
        <v>1.4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5.5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3626</v>
      </c>
      <c r="C60" s="164">
        <f>B60*100/B7</f>
        <v>68.13228109733183</v>
      </c>
      <c r="D60" s="151"/>
      <c r="E60" s="143" t="s">
        <v>51</v>
      </c>
      <c r="F60" s="141">
        <v>1818</v>
      </c>
      <c r="G60" s="147">
        <v>100</v>
      </c>
    </row>
    <row r="61" spans="1:7" ht="12.75">
      <c r="A61" s="148" t="s">
        <v>52</v>
      </c>
      <c r="B61" s="149">
        <v>82</v>
      </c>
      <c r="C61" s="164">
        <f>B61*100/B7</f>
        <v>1.5407741450582488</v>
      </c>
      <c r="D61" s="151"/>
      <c r="E61" s="151" t="s">
        <v>53</v>
      </c>
      <c r="F61" s="149">
        <v>1662</v>
      </c>
      <c r="G61" s="152">
        <f>F61*100/F$60</f>
        <v>91.41914191419141</v>
      </c>
    </row>
    <row r="62" spans="1:7" ht="12.75">
      <c r="A62" s="148" t="s">
        <v>54</v>
      </c>
      <c r="B62" s="149">
        <v>7</v>
      </c>
      <c r="C62" s="164">
        <f>B62*100/B7</f>
        <v>0.13152950018789927</v>
      </c>
      <c r="D62" s="151"/>
      <c r="E62" s="151" t="s">
        <v>55</v>
      </c>
      <c r="F62" s="149">
        <v>156</v>
      </c>
      <c r="G62" s="152">
        <f>F62*100/F$60</f>
        <v>8.58085808580858</v>
      </c>
    </row>
    <row r="63" spans="1:7" ht="12.75">
      <c r="A63" s="148" t="s">
        <v>56</v>
      </c>
      <c r="B63" s="149">
        <v>1604</v>
      </c>
      <c r="C63" s="164">
        <f>B63*100/B7</f>
        <v>30.139045471627206</v>
      </c>
      <c r="D63" s="151"/>
      <c r="E63" s="151"/>
      <c r="F63" s="149"/>
      <c r="G63" s="146"/>
    </row>
    <row r="64" spans="1:7" ht="12.75">
      <c r="A64" s="148" t="s">
        <v>57</v>
      </c>
      <c r="B64" s="149">
        <v>0</v>
      </c>
      <c r="C64" s="164">
        <f>B64*100/B7</f>
        <v>0</v>
      </c>
      <c r="D64" s="151"/>
      <c r="E64" s="151" t="s">
        <v>58</v>
      </c>
      <c r="F64" s="162">
        <v>2.87</v>
      </c>
      <c r="G64" s="163" t="s">
        <v>261</v>
      </c>
    </row>
    <row r="65" spans="1:7" ht="13.5" thickBot="1">
      <c r="A65" s="167" t="s">
        <v>59</v>
      </c>
      <c r="B65" s="168">
        <v>80</v>
      </c>
      <c r="C65" s="169">
        <f>B65*100/B7</f>
        <v>1.5031942878617062</v>
      </c>
      <c r="D65" s="170"/>
      <c r="E65" s="170" t="s">
        <v>60</v>
      </c>
      <c r="F65" s="171">
        <v>3.26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5322</v>
      </c>
      <c r="G9" s="33">
        <f>(F9/F9)*100</f>
        <v>100</v>
      </c>
    </row>
    <row r="10" spans="1:7" ht="12.75">
      <c r="A10" s="29" t="s">
        <v>269</v>
      </c>
      <c r="B10" s="93">
        <v>1227</v>
      </c>
      <c r="C10" s="33">
        <f aca="true" t="shared" si="0" ref="C10:C15">(B10/$B$10)*100</f>
        <v>100</v>
      </c>
      <c r="E10" s="34" t="s">
        <v>270</v>
      </c>
      <c r="F10" s="97">
        <v>3261</v>
      </c>
      <c r="G10" s="84">
        <f aca="true" t="shared" si="1" ref="G10:G16">(F10/$F$9)*100</f>
        <v>61.2739571589628</v>
      </c>
    </row>
    <row r="11" spans="1:7" ht="12.75">
      <c r="A11" s="36" t="s">
        <v>271</v>
      </c>
      <c r="B11" s="98">
        <v>146</v>
      </c>
      <c r="C11" s="35">
        <f t="shared" si="0"/>
        <v>11.898940505297473</v>
      </c>
      <c r="E11" s="34" t="s">
        <v>272</v>
      </c>
      <c r="F11" s="97">
        <v>3184</v>
      </c>
      <c r="G11" s="84">
        <f t="shared" si="1"/>
        <v>59.8271326568959</v>
      </c>
    </row>
    <row r="12" spans="1:7" ht="12.75">
      <c r="A12" s="36" t="s">
        <v>273</v>
      </c>
      <c r="B12" s="98">
        <v>88</v>
      </c>
      <c r="C12" s="35">
        <f t="shared" si="0"/>
        <v>7.171964140179298</v>
      </c>
      <c r="E12" s="34" t="s">
        <v>274</v>
      </c>
      <c r="F12" s="97">
        <v>1495</v>
      </c>
      <c r="G12" s="84">
        <f t="shared" si="1"/>
        <v>28.090943254415635</v>
      </c>
    </row>
    <row r="13" spans="1:7" ht="12.75">
      <c r="A13" s="36" t="s">
        <v>275</v>
      </c>
      <c r="B13" s="98">
        <v>496</v>
      </c>
      <c r="C13" s="35">
        <f t="shared" si="0"/>
        <v>40.42379788101059</v>
      </c>
      <c r="E13" s="34" t="s">
        <v>276</v>
      </c>
      <c r="F13" s="97">
        <v>1689</v>
      </c>
      <c r="G13" s="84">
        <f t="shared" si="1"/>
        <v>31.73618940248027</v>
      </c>
    </row>
    <row r="14" spans="1:7" ht="12.75">
      <c r="A14" s="36" t="s">
        <v>277</v>
      </c>
      <c r="B14" s="98">
        <v>211</v>
      </c>
      <c r="C14" s="35">
        <f t="shared" si="0"/>
        <v>17.19641401792991</v>
      </c>
      <c r="E14" s="34" t="s">
        <v>166</v>
      </c>
      <c r="F14" s="97">
        <v>77</v>
      </c>
      <c r="G14" s="84">
        <f t="shared" si="1"/>
        <v>1.4468245020668922</v>
      </c>
    </row>
    <row r="15" spans="1:7" ht="12.75">
      <c r="A15" s="36" t="s">
        <v>324</v>
      </c>
      <c r="B15" s="97">
        <v>286</v>
      </c>
      <c r="C15" s="35">
        <f t="shared" si="0"/>
        <v>23.30888345558272</v>
      </c>
      <c r="E15" s="34" t="s">
        <v>278</v>
      </c>
      <c r="F15" s="97">
        <v>2061</v>
      </c>
      <c r="G15" s="84">
        <f t="shared" si="1"/>
        <v>38.726042841037206</v>
      </c>
    </row>
    <row r="16" spans="1:7" ht="12.75">
      <c r="A16" s="36"/>
      <c r="B16" s="93" t="s">
        <v>250</v>
      </c>
      <c r="C16" s="10"/>
      <c r="E16" s="34" t="s">
        <v>279</v>
      </c>
      <c r="F16" s="98">
        <v>403</v>
      </c>
      <c r="G16" s="84">
        <f t="shared" si="1"/>
        <v>7.572341225103345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1352</v>
      </c>
      <c r="G17" s="84">
        <f>(F17/$F$9)*100</f>
        <v>25.403983464862833</v>
      </c>
    </row>
    <row r="18" spans="1:7" ht="12.75">
      <c r="A18" s="29" t="s">
        <v>282</v>
      </c>
      <c r="B18" s="93">
        <v>3921</v>
      </c>
      <c r="C18" s="33">
        <f>(B18/$B$18)*100</f>
        <v>100</v>
      </c>
      <c r="E18" s="34" t="s">
        <v>283</v>
      </c>
      <c r="F18" s="97">
        <v>709</v>
      </c>
      <c r="G18" s="84">
        <f>(F18/$F$9)*100</f>
        <v>13.32205937617437</v>
      </c>
    </row>
    <row r="19" spans="1:7" ht="12.75">
      <c r="A19" s="36" t="s">
        <v>284</v>
      </c>
      <c r="B19" s="97">
        <v>181</v>
      </c>
      <c r="C19" s="84">
        <f aca="true" t="shared" si="2" ref="C19:C25">(B19/$B$18)*100</f>
        <v>4.616169344554961</v>
      </c>
      <c r="E19" s="34"/>
      <c r="F19" s="97" t="s">
        <v>250</v>
      </c>
      <c r="G19" s="84"/>
    </row>
    <row r="20" spans="1:7" ht="12.75">
      <c r="A20" s="36" t="s">
        <v>285</v>
      </c>
      <c r="B20" s="97">
        <v>107</v>
      </c>
      <c r="C20" s="84">
        <f t="shared" si="2"/>
        <v>2.728895689875032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808</v>
      </c>
      <c r="C21" s="84">
        <f t="shared" si="2"/>
        <v>20.606988013261923</v>
      </c>
      <c r="E21" s="38" t="s">
        <v>167</v>
      </c>
      <c r="F21" s="80">
        <v>2061</v>
      </c>
      <c r="G21" s="33">
        <f>(F21/F21)*100</f>
        <v>100</v>
      </c>
    </row>
    <row r="22" spans="1:7" ht="12.75">
      <c r="A22" s="36" t="s">
        <v>302</v>
      </c>
      <c r="B22" s="97">
        <v>608</v>
      </c>
      <c r="C22" s="84">
        <f t="shared" si="2"/>
        <v>15.506248406018871</v>
      </c>
      <c r="E22" s="34" t="s">
        <v>303</v>
      </c>
      <c r="F22" s="97">
        <v>532</v>
      </c>
      <c r="G22" s="84">
        <f aca="true" t="shared" si="3" ref="G22:G27">(F22/$F$21)*100</f>
        <v>25.812712275594375</v>
      </c>
    </row>
    <row r="23" spans="1:7" ht="12.75">
      <c r="A23" s="36" t="s">
        <v>304</v>
      </c>
      <c r="B23" s="97">
        <v>159</v>
      </c>
      <c r="C23" s="84">
        <f t="shared" si="2"/>
        <v>4.055087987758225</v>
      </c>
      <c r="E23" s="34" t="s">
        <v>305</v>
      </c>
      <c r="F23" s="97">
        <v>1313</v>
      </c>
      <c r="G23" s="84">
        <f t="shared" si="3"/>
        <v>63.706938379427456</v>
      </c>
    </row>
    <row r="24" spans="1:7" ht="12.75">
      <c r="A24" s="36" t="s">
        <v>306</v>
      </c>
      <c r="B24" s="97">
        <v>1128</v>
      </c>
      <c r="C24" s="84">
        <f t="shared" si="2"/>
        <v>28.768171384850806</v>
      </c>
      <c r="E24" s="34" t="s">
        <v>307</v>
      </c>
      <c r="F24" s="97">
        <v>11</v>
      </c>
      <c r="G24" s="84">
        <f t="shared" si="3"/>
        <v>0.5337214944201845</v>
      </c>
    </row>
    <row r="25" spans="1:7" ht="12.75">
      <c r="A25" s="36" t="s">
        <v>308</v>
      </c>
      <c r="B25" s="97">
        <v>930</v>
      </c>
      <c r="C25" s="84">
        <f t="shared" si="2"/>
        <v>23.718439173680185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198</v>
      </c>
      <c r="G26" s="84">
        <f t="shared" si="3"/>
        <v>9.606986899563319</v>
      </c>
    </row>
    <row r="27" spans="1:7" ht="12.75">
      <c r="A27" s="36" t="s">
        <v>311</v>
      </c>
      <c r="B27" s="108">
        <v>92.7</v>
      </c>
      <c r="C27" s="37" t="s">
        <v>261</v>
      </c>
      <c r="E27" s="34" t="s">
        <v>312</v>
      </c>
      <c r="F27" s="97">
        <v>7</v>
      </c>
      <c r="G27" s="84">
        <f t="shared" si="3"/>
        <v>0.3396409509946628</v>
      </c>
    </row>
    <row r="28" spans="1:7" ht="12.75">
      <c r="A28" s="36" t="s">
        <v>313</v>
      </c>
      <c r="B28" s="108">
        <v>52.5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5026</v>
      </c>
      <c r="G30" s="33">
        <f>(F30/F30)*100</f>
        <v>100</v>
      </c>
      <c r="J30" s="39"/>
    </row>
    <row r="31" spans="1:10" ht="12.75">
      <c r="A31" s="95" t="s">
        <v>296</v>
      </c>
      <c r="B31" s="93">
        <v>4412</v>
      </c>
      <c r="C31" s="33">
        <f>(B31/$B$31)*100</f>
        <v>100</v>
      </c>
      <c r="E31" s="34" t="s">
        <v>317</v>
      </c>
      <c r="F31" s="97">
        <v>2295</v>
      </c>
      <c r="G31" s="101">
        <f>(F31/$F$30)*100</f>
        <v>45.66255471547951</v>
      </c>
      <c r="J31" s="39"/>
    </row>
    <row r="32" spans="1:10" ht="12.75">
      <c r="A32" s="36" t="s">
        <v>318</v>
      </c>
      <c r="B32" s="97">
        <v>845</v>
      </c>
      <c r="C32" s="10">
        <f>(B32/$B$31)*100</f>
        <v>19.15231187669991</v>
      </c>
      <c r="E32" s="34" t="s">
        <v>319</v>
      </c>
      <c r="F32" s="97">
        <v>2731</v>
      </c>
      <c r="G32" s="101">
        <f aca="true" t="shared" si="4" ref="G32:G39">(F32/$F$30)*100</f>
        <v>54.33744528452049</v>
      </c>
      <c r="J32" s="39"/>
    </row>
    <row r="33" spans="1:10" ht="12.75">
      <c r="A33" s="36" t="s">
        <v>320</v>
      </c>
      <c r="B33" s="97">
        <v>3099</v>
      </c>
      <c r="C33" s="10">
        <f aca="true" t="shared" si="5" ref="C33:C38">(B33/$B$31)*100</f>
        <v>70.24025385312783</v>
      </c>
      <c r="E33" s="34" t="s">
        <v>321</v>
      </c>
      <c r="F33" s="97">
        <v>1097</v>
      </c>
      <c r="G33" s="101">
        <f t="shared" si="4"/>
        <v>21.82650218861918</v>
      </c>
      <c r="J33" s="39"/>
    </row>
    <row r="34" spans="1:7" ht="12.75">
      <c r="A34" s="36" t="s">
        <v>322</v>
      </c>
      <c r="B34" s="97">
        <v>4</v>
      </c>
      <c r="C34" s="10">
        <f t="shared" si="5"/>
        <v>0.09066183136899365</v>
      </c>
      <c r="E34" s="34" t="s">
        <v>323</v>
      </c>
      <c r="F34" s="97">
        <v>288</v>
      </c>
      <c r="G34" s="101">
        <f t="shared" si="4"/>
        <v>5.730202944687624</v>
      </c>
    </row>
    <row r="35" spans="1:7" ht="12.75">
      <c r="A35" s="36" t="s">
        <v>325</v>
      </c>
      <c r="B35" s="97">
        <v>316</v>
      </c>
      <c r="C35" s="10">
        <f t="shared" si="5"/>
        <v>7.162284678150499</v>
      </c>
      <c r="E35" s="34" t="s">
        <v>321</v>
      </c>
      <c r="F35" s="97">
        <v>135</v>
      </c>
      <c r="G35" s="101">
        <f t="shared" si="4"/>
        <v>2.6860326303223236</v>
      </c>
    </row>
    <row r="36" spans="1:7" ht="12.75">
      <c r="A36" s="36" t="s">
        <v>297</v>
      </c>
      <c r="B36" s="97">
        <v>276</v>
      </c>
      <c r="C36" s="10">
        <f t="shared" si="5"/>
        <v>6.255666364460562</v>
      </c>
      <c r="E36" s="34" t="s">
        <v>327</v>
      </c>
      <c r="F36" s="97">
        <v>1093</v>
      </c>
      <c r="G36" s="101">
        <f t="shared" si="4"/>
        <v>21.74691603660963</v>
      </c>
    </row>
    <row r="37" spans="1:7" ht="12.75">
      <c r="A37" s="36" t="s">
        <v>326</v>
      </c>
      <c r="B37" s="97">
        <v>148</v>
      </c>
      <c r="C37" s="10">
        <f t="shared" si="5"/>
        <v>3.3544877606527654</v>
      </c>
      <c r="E37" s="34" t="s">
        <v>321</v>
      </c>
      <c r="F37" s="97">
        <v>304</v>
      </c>
      <c r="G37" s="101">
        <f t="shared" si="4"/>
        <v>6.048547552725825</v>
      </c>
    </row>
    <row r="38" spans="1:7" ht="12.75">
      <c r="A38" s="36" t="s">
        <v>297</v>
      </c>
      <c r="B38" s="97">
        <v>105</v>
      </c>
      <c r="C38" s="10">
        <f t="shared" si="5"/>
        <v>2.3798730734360833</v>
      </c>
      <c r="E38" s="34" t="s">
        <v>259</v>
      </c>
      <c r="F38" s="97">
        <v>1230</v>
      </c>
      <c r="G38" s="101">
        <f t="shared" si="4"/>
        <v>24.47274174293673</v>
      </c>
    </row>
    <row r="39" spans="1:7" ht="12.75">
      <c r="A39" s="36"/>
      <c r="B39" s="97" t="s">
        <v>250</v>
      </c>
      <c r="C39" s="10"/>
      <c r="E39" s="34" t="s">
        <v>321</v>
      </c>
      <c r="F39" s="97">
        <v>638</v>
      </c>
      <c r="G39" s="101">
        <f t="shared" si="4"/>
        <v>12.693991245523279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178</v>
      </c>
      <c r="C42" s="33">
        <f>(B42/$B$42)*100</f>
        <v>100</v>
      </c>
      <c r="E42" s="31" t="s">
        <v>268</v>
      </c>
      <c r="F42" s="80">
        <v>5322</v>
      </c>
      <c r="G42" s="99">
        <f>(F42/$F$42)*100</f>
        <v>100</v>
      </c>
      <c r="I42" s="39"/>
    </row>
    <row r="43" spans="1:7" ht="12.75">
      <c r="A43" s="36" t="s">
        <v>301</v>
      </c>
      <c r="B43" s="98">
        <v>66</v>
      </c>
      <c r="C43" s="102">
        <f>(B43/$B$42)*100</f>
        <v>37.07865168539326</v>
      </c>
      <c r="E43" s="60" t="s">
        <v>168</v>
      </c>
      <c r="F43" s="106">
        <v>5382</v>
      </c>
      <c r="G43" s="107">
        <f aca="true" t="shared" si="6" ref="G43:G71">(F43/$F$42)*100</f>
        <v>101.12739571589628</v>
      </c>
    </row>
    <row r="44" spans="1:7" ht="12.75">
      <c r="A44" s="36"/>
      <c r="B44" s="93" t="s">
        <v>250</v>
      </c>
      <c r="C44" s="10"/>
      <c r="E44" s="1" t="s">
        <v>329</v>
      </c>
      <c r="F44" s="97">
        <v>36</v>
      </c>
      <c r="G44" s="101">
        <f t="shared" si="6"/>
        <v>0.6764374295377678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</v>
      </c>
      <c r="G45" s="101">
        <f t="shared" si="6"/>
        <v>0.0751597143930853</v>
      </c>
    </row>
    <row r="46" spans="1:7" ht="12.75">
      <c r="A46" s="29" t="s">
        <v>331</v>
      </c>
      <c r="B46" s="93">
        <v>4263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383</v>
      </c>
      <c r="C47" s="10">
        <f>(B47/$B$46)*100</f>
        <v>8.984283368519822</v>
      </c>
      <c r="E47" s="1" t="s">
        <v>334</v>
      </c>
      <c r="F47" s="97">
        <v>19</v>
      </c>
      <c r="G47" s="101">
        <f t="shared" si="6"/>
        <v>0.3570086433671552</v>
      </c>
    </row>
    <row r="48" spans="1:7" ht="12.75">
      <c r="A48" s="36"/>
      <c r="B48" s="93" t="s">
        <v>250</v>
      </c>
      <c r="C48" s="10"/>
      <c r="E48" s="1" t="s">
        <v>335</v>
      </c>
      <c r="F48" s="97">
        <v>48</v>
      </c>
      <c r="G48" s="101">
        <f t="shared" si="6"/>
        <v>0.9019165727170236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18</v>
      </c>
      <c r="G49" s="101">
        <f t="shared" si="6"/>
        <v>0.3382187147688839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903</v>
      </c>
      <c r="C51" s="33">
        <f>(B51/$B$51)*100</f>
        <v>100</v>
      </c>
      <c r="E51" s="1" t="s">
        <v>339</v>
      </c>
      <c r="F51" s="97">
        <v>255</v>
      </c>
      <c r="G51" s="101">
        <f t="shared" si="6"/>
        <v>4.791431792559188</v>
      </c>
    </row>
    <row r="52" spans="1:7" ht="12.75">
      <c r="A52" s="4" t="s">
        <v>340</v>
      </c>
      <c r="B52" s="98">
        <v>46</v>
      </c>
      <c r="C52" s="10">
        <f>(B52/$B$51)*100</f>
        <v>5.094130675526024</v>
      </c>
      <c r="E52" s="1" t="s">
        <v>341</v>
      </c>
      <c r="F52" s="97">
        <v>386</v>
      </c>
      <c r="G52" s="101">
        <f t="shared" si="6"/>
        <v>7.252912438932732</v>
      </c>
    </row>
    <row r="53" spans="1:7" ht="12.75">
      <c r="A53" s="4"/>
      <c r="B53" s="93" t="s">
        <v>250</v>
      </c>
      <c r="C53" s="10"/>
      <c r="E53" s="1" t="s">
        <v>342</v>
      </c>
      <c r="F53" s="97">
        <v>88</v>
      </c>
      <c r="G53" s="101">
        <f t="shared" si="6"/>
        <v>1.6535137166478766</v>
      </c>
    </row>
    <row r="54" spans="1:7" ht="14.25">
      <c r="A54" s="5" t="s">
        <v>343</v>
      </c>
      <c r="B54" s="93">
        <v>2961</v>
      </c>
      <c r="C54" s="33">
        <f>(B54/$B$54)*100</f>
        <v>100</v>
      </c>
      <c r="E54" s="1" t="s">
        <v>201</v>
      </c>
      <c r="F54" s="97">
        <v>292</v>
      </c>
      <c r="G54" s="101">
        <f t="shared" si="6"/>
        <v>5.486659150695227</v>
      </c>
    </row>
    <row r="55" spans="1:7" ht="12.75">
      <c r="A55" s="4" t="s">
        <v>340</v>
      </c>
      <c r="B55" s="98">
        <v>239</v>
      </c>
      <c r="C55" s="10">
        <f>(B55/$B$54)*100</f>
        <v>8.071597433299562</v>
      </c>
      <c r="E55" s="1" t="s">
        <v>344</v>
      </c>
      <c r="F55" s="97">
        <v>1051</v>
      </c>
      <c r="G55" s="101">
        <f t="shared" si="6"/>
        <v>19.748214956783166</v>
      </c>
    </row>
    <row r="56" spans="1:7" ht="12.75">
      <c r="A56" s="4" t="s">
        <v>345</v>
      </c>
      <c r="B56" s="119">
        <v>72</v>
      </c>
      <c r="C56" s="37" t="s">
        <v>261</v>
      </c>
      <c r="E56" s="1" t="s">
        <v>346</v>
      </c>
      <c r="F56" s="97">
        <v>19</v>
      </c>
      <c r="G56" s="101">
        <f t="shared" si="6"/>
        <v>0.3570086433671552</v>
      </c>
    </row>
    <row r="57" spans="1:7" ht="12.75">
      <c r="A57" s="4" t="s">
        <v>347</v>
      </c>
      <c r="B57" s="98">
        <v>2722</v>
      </c>
      <c r="C57" s="10">
        <f>(B57/$B$54)*100</f>
        <v>91.92840256670044</v>
      </c>
      <c r="E57" s="1" t="s">
        <v>348</v>
      </c>
      <c r="F57" s="97">
        <v>6</v>
      </c>
      <c r="G57" s="101">
        <f t="shared" si="6"/>
        <v>0.11273957158962795</v>
      </c>
    </row>
    <row r="58" spans="1:7" ht="12.75">
      <c r="A58" s="4" t="s">
        <v>345</v>
      </c>
      <c r="B58" s="119">
        <v>71</v>
      </c>
      <c r="C58" s="37" t="s">
        <v>261</v>
      </c>
      <c r="E58" s="1" t="s">
        <v>349</v>
      </c>
      <c r="F58" s="97">
        <v>241</v>
      </c>
      <c r="G58" s="101">
        <f t="shared" si="6"/>
        <v>4.52837279218339</v>
      </c>
    </row>
    <row r="59" spans="1:7" ht="12.75">
      <c r="A59" s="4"/>
      <c r="B59" s="93" t="s">
        <v>250</v>
      </c>
      <c r="C59" s="10"/>
      <c r="E59" s="1" t="s">
        <v>350</v>
      </c>
      <c r="F59" s="97">
        <v>13</v>
      </c>
      <c r="G59" s="101">
        <f t="shared" si="6"/>
        <v>0.24426907177752724</v>
      </c>
    </row>
    <row r="60" spans="1:7" ht="12.75">
      <c r="A60" s="5" t="s">
        <v>351</v>
      </c>
      <c r="B60" s="93">
        <v>1162</v>
      </c>
      <c r="C60" s="33">
        <f>(B60/$B$60)*100</f>
        <v>100</v>
      </c>
      <c r="E60" s="1" t="s">
        <v>352</v>
      </c>
      <c r="F60" s="97">
        <v>288</v>
      </c>
      <c r="G60" s="101">
        <f t="shared" si="6"/>
        <v>5.411499436302142</v>
      </c>
    </row>
    <row r="61" spans="1:7" ht="12.75">
      <c r="A61" s="4" t="s">
        <v>340</v>
      </c>
      <c r="B61" s="97">
        <v>366</v>
      </c>
      <c r="C61" s="10">
        <f>(B61/$B$60)*100</f>
        <v>31.497418244406195</v>
      </c>
      <c r="E61" s="1" t="s">
        <v>353</v>
      </c>
      <c r="F61" s="97">
        <v>0</v>
      </c>
      <c r="G61" s="101">
        <f t="shared" si="6"/>
        <v>0</v>
      </c>
    </row>
    <row r="62" spans="1:7" ht="12.75">
      <c r="A62" s="4"/>
      <c r="B62" s="93" t="s">
        <v>250</v>
      </c>
      <c r="C62" s="10"/>
      <c r="E62" s="1" t="s">
        <v>354</v>
      </c>
      <c r="F62" s="97">
        <v>23</v>
      </c>
      <c r="G62" s="101">
        <f t="shared" si="6"/>
        <v>0.4321683577602405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27</v>
      </c>
      <c r="G63" s="101">
        <f t="shared" si="6"/>
        <v>0.5073280721533258</v>
      </c>
    </row>
    <row r="64" spans="1:7" ht="12.75">
      <c r="A64" s="29" t="s">
        <v>357</v>
      </c>
      <c r="B64" s="93">
        <v>5026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3396</v>
      </c>
      <c r="C65" s="10">
        <f>(B65/$B$64)*100</f>
        <v>67.56864305610823</v>
      </c>
      <c r="E65" s="1" t="s">
        <v>359</v>
      </c>
      <c r="F65" s="97">
        <v>0</v>
      </c>
      <c r="G65" s="101">
        <f t="shared" si="6"/>
        <v>0</v>
      </c>
    </row>
    <row r="66" spans="1:7" ht="12.75">
      <c r="A66" s="4" t="s">
        <v>257</v>
      </c>
      <c r="B66" s="97">
        <v>1284</v>
      </c>
      <c r="C66" s="10">
        <f aca="true" t="shared" si="7" ref="C66:C71">(B66/$B$64)*100</f>
        <v>25.54715479506566</v>
      </c>
      <c r="E66" s="1" t="s">
        <v>360</v>
      </c>
      <c r="F66" s="97">
        <v>7</v>
      </c>
      <c r="G66" s="101">
        <f t="shared" si="6"/>
        <v>0.13152950018789927</v>
      </c>
    </row>
    <row r="67" spans="1:7" ht="12.75">
      <c r="A67" s="4" t="s">
        <v>361</v>
      </c>
      <c r="B67" s="97">
        <v>860</v>
      </c>
      <c r="C67" s="10">
        <f t="shared" si="7"/>
        <v>17.111022682053324</v>
      </c>
      <c r="E67" s="1" t="s">
        <v>362</v>
      </c>
      <c r="F67" s="97">
        <v>0</v>
      </c>
      <c r="G67" s="101">
        <f t="shared" si="6"/>
        <v>0</v>
      </c>
    </row>
    <row r="68" spans="1:7" ht="12.75">
      <c r="A68" s="4" t="s">
        <v>363</v>
      </c>
      <c r="B68" s="97">
        <v>424</v>
      </c>
      <c r="C68" s="10">
        <f t="shared" si="7"/>
        <v>8.436132113012336</v>
      </c>
      <c r="E68" s="1" t="s">
        <v>364</v>
      </c>
      <c r="F68" s="97">
        <v>200</v>
      </c>
      <c r="G68" s="101">
        <f t="shared" si="6"/>
        <v>3.757985719654265</v>
      </c>
    </row>
    <row r="69" spans="1:7" ht="12.75">
      <c r="A69" s="4" t="s">
        <v>365</v>
      </c>
      <c r="B69" s="97">
        <v>147</v>
      </c>
      <c r="C69" s="10">
        <f t="shared" si="7"/>
        <v>2.9247910863509747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277</v>
      </c>
      <c r="C70" s="10">
        <f t="shared" si="7"/>
        <v>5.511341026661361</v>
      </c>
      <c r="E70" s="1" t="s">
        <v>368</v>
      </c>
      <c r="F70" s="97">
        <v>41</v>
      </c>
      <c r="G70" s="101">
        <f t="shared" si="6"/>
        <v>0.7703870725291243</v>
      </c>
    </row>
    <row r="71" spans="1:7" ht="12.75">
      <c r="A71" s="7" t="s">
        <v>258</v>
      </c>
      <c r="B71" s="103">
        <v>346</v>
      </c>
      <c r="C71" s="40">
        <f t="shared" si="7"/>
        <v>6.8842021488261045</v>
      </c>
      <c r="D71" s="41"/>
      <c r="E71" s="9" t="s">
        <v>369</v>
      </c>
      <c r="F71" s="103">
        <v>2320</v>
      </c>
      <c r="G71" s="104">
        <f t="shared" si="6"/>
        <v>43.59263434798948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4359</v>
      </c>
      <c r="C9" s="81">
        <f>(B9/$B$9)*100</f>
        <v>100</v>
      </c>
      <c r="D9" s="65"/>
      <c r="E9" s="79" t="s">
        <v>381</v>
      </c>
      <c r="F9" s="80">
        <v>1812</v>
      </c>
      <c r="G9" s="81">
        <f>(F9/$F$9)*100</f>
        <v>100</v>
      </c>
    </row>
    <row r="10" spans="1:7" ht="12.75">
      <c r="A10" s="82" t="s">
        <v>382</v>
      </c>
      <c r="B10" s="97">
        <v>2577</v>
      </c>
      <c r="C10" s="105">
        <f>(B10/$B$9)*100</f>
        <v>59.11906400550585</v>
      </c>
      <c r="D10" s="65"/>
      <c r="E10" s="78" t="s">
        <v>383</v>
      </c>
      <c r="F10" s="97">
        <v>40</v>
      </c>
      <c r="G10" s="105">
        <f aca="true" t="shared" si="0" ref="G10:G19">(F10/$F$9)*100</f>
        <v>2.207505518763797</v>
      </c>
    </row>
    <row r="11" spans="1:7" ht="12.75">
      <c r="A11" s="82" t="s">
        <v>384</v>
      </c>
      <c r="B11" s="97">
        <v>2577</v>
      </c>
      <c r="C11" s="105">
        <f aca="true" t="shared" si="1" ref="C11:C16">(B11/$B$9)*100</f>
        <v>59.11906400550585</v>
      </c>
      <c r="D11" s="65"/>
      <c r="E11" s="78" t="s">
        <v>385</v>
      </c>
      <c r="F11" s="97">
        <v>56</v>
      </c>
      <c r="G11" s="105">
        <f t="shared" si="0"/>
        <v>3.090507726269316</v>
      </c>
    </row>
    <row r="12" spans="1:7" ht="12.75">
      <c r="A12" s="82" t="s">
        <v>386</v>
      </c>
      <c r="B12" s="97">
        <v>2489</v>
      </c>
      <c r="C12" s="105">
        <f>(B12/$B$9)*100</f>
        <v>57.10025235145676</v>
      </c>
      <c r="D12" s="65"/>
      <c r="E12" s="78" t="s">
        <v>387</v>
      </c>
      <c r="F12" s="97">
        <v>95</v>
      </c>
      <c r="G12" s="105">
        <f t="shared" si="0"/>
        <v>5.242825607064018</v>
      </c>
    </row>
    <row r="13" spans="1:7" ht="12.75">
      <c r="A13" s="82" t="s">
        <v>388</v>
      </c>
      <c r="B13" s="97">
        <v>88</v>
      </c>
      <c r="C13" s="105">
        <f>(B13/$B$9)*100</f>
        <v>2.018811654049094</v>
      </c>
      <c r="D13" s="65"/>
      <c r="E13" s="78" t="s">
        <v>389</v>
      </c>
      <c r="F13" s="97">
        <v>79</v>
      </c>
      <c r="G13" s="105">
        <f t="shared" si="0"/>
        <v>4.359823399558499</v>
      </c>
    </row>
    <row r="14" spans="1:7" ht="12.75">
      <c r="A14" s="82" t="s">
        <v>390</v>
      </c>
      <c r="B14" s="109">
        <v>3.4</v>
      </c>
      <c r="C14" s="112" t="s">
        <v>261</v>
      </c>
      <c r="D14" s="65"/>
      <c r="E14" s="78" t="s">
        <v>391</v>
      </c>
      <c r="F14" s="97">
        <v>166</v>
      </c>
      <c r="G14" s="105">
        <f t="shared" si="0"/>
        <v>9.161147902869757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190</v>
      </c>
      <c r="G15" s="105">
        <f t="shared" si="0"/>
        <v>10.485651214128035</v>
      </c>
    </row>
    <row r="16" spans="1:7" ht="12.75">
      <c r="A16" s="82" t="s">
        <v>67</v>
      </c>
      <c r="B16" s="97">
        <v>1782</v>
      </c>
      <c r="C16" s="105">
        <f t="shared" si="1"/>
        <v>40.88093599449415</v>
      </c>
      <c r="D16" s="65"/>
      <c r="E16" s="78" t="s">
        <v>68</v>
      </c>
      <c r="F16" s="97">
        <v>216</v>
      </c>
      <c r="G16" s="105">
        <f t="shared" si="0"/>
        <v>11.920529801324504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339</v>
      </c>
      <c r="G17" s="105">
        <f t="shared" si="0"/>
        <v>18.70860927152318</v>
      </c>
    </row>
    <row r="18" spans="1:7" ht="12.75">
      <c r="A18" s="77" t="s">
        <v>70</v>
      </c>
      <c r="B18" s="80">
        <v>2319</v>
      </c>
      <c r="C18" s="81">
        <f>(B18/$B$18)*100</f>
        <v>100</v>
      </c>
      <c r="D18" s="65"/>
      <c r="E18" s="78" t="s">
        <v>170</v>
      </c>
      <c r="F18" s="97">
        <v>188</v>
      </c>
      <c r="G18" s="105">
        <f t="shared" si="0"/>
        <v>10.375275938189846</v>
      </c>
    </row>
    <row r="19" spans="1:9" ht="12.75">
      <c r="A19" s="82" t="s">
        <v>382</v>
      </c>
      <c r="B19" s="97">
        <v>1088</v>
      </c>
      <c r="C19" s="105">
        <f>(B19/$B$18)*100</f>
        <v>46.91677447175507</v>
      </c>
      <c r="D19" s="65"/>
      <c r="E19" s="78" t="s">
        <v>169</v>
      </c>
      <c r="F19" s="98">
        <v>443</v>
      </c>
      <c r="G19" s="105">
        <f t="shared" si="0"/>
        <v>24.44812362030905</v>
      </c>
      <c r="I19" s="117"/>
    </row>
    <row r="20" spans="1:7" ht="12.75">
      <c r="A20" s="82" t="s">
        <v>384</v>
      </c>
      <c r="B20" s="97">
        <v>1088</v>
      </c>
      <c r="C20" s="105">
        <f>(B20/$B$18)*100</f>
        <v>46.91677447175507</v>
      </c>
      <c r="D20" s="65"/>
      <c r="E20" s="78" t="s">
        <v>71</v>
      </c>
      <c r="F20" s="97">
        <v>106478</v>
      </c>
      <c r="G20" s="112" t="s">
        <v>261</v>
      </c>
    </row>
    <row r="21" spans="1:7" ht="12.75">
      <c r="A21" s="82" t="s">
        <v>386</v>
      </c>
      <c r="B21" s="97">
        <v>1066</v>
      </c>
      <c r="C21" s="105">
        <f>(B21/$B$18)*100</f>
        <v>45.96808969383355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1558</v>
      </c>
      <c r="G22" s="105">
        <f>(F22/$F$9)*100</f>
        <v>85.98233995584988</v>
      </c>
    </row>
    <row r="23" spans="1:7" ht="12.75">
      <c r="A23" s="77" t="s">
        <v>73</v>
      </c>
      <c r="B23" s="80">
        <v>348</v>
      </c>
      <c r="C23" s="81">
        <f>(B23/$B$23)*100</f>
        <v>100</v>
      </c>
      <c r="D23" s="65"/>
      <c r="E23" s="78" t="s">
        <v>74</v>
      </c>
      <c r="F23" s="97">
        <v>157283</v>
      </c>
      <c r="G23" s="112" t="s">
        <v>261</v>
      </c>
    </row>
    <row r="24" spans="1:7" ht="12.75">
      <c r="A24" s="82" t="s">
        <v>75</v>
      </c>
      <c r="B24" s="97">
        <v>117</v>
      </c>
      <c r="C24" s="105">
        <f>(B24/$B$23)*100</f>
        <v>33.62068965517241</v>
      </c>
      <c r="D24" s="65"/>
      <c r="E24" s="78" t="s">
        <v>76</v>
      </c>
      <c r="F24" s="97">
        <v>660</v>
      </c>
      <c r="G24" s="105">
        <f>(F24/$F$9)*100</f>
        <v>36.423841059602644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14126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48</v>
      </c>
      <c r="G26" s="105">
        <f>(F26/$F$9)*100</f>
        <v>2.6490066225165565</v>
      </c>
    </row>
    <row r="27" spans="1:7" ht="12.75">
      <c r="A27" s="77" t="s">
        <v>85</v>
      </c>
      <c r="B27" s="80">
        <v>2459</v>
      </c>
      <c r="C27" s="81">
        <f>(B27/$B$27)*100</f>
        <v>100</v>
      </c>
      <c r="D27" s="65"/>
      <c r="E27" s="78" t="s">
        <v>78</v>
      </c>
      <c r="F27" s="98">
        <v>4031</v>
      </c>
      <c r="G27" s="112" t="s">
        <v>261</v>
      </c>
    </row>
    <row r="28" spans="1:7" ht="12.75">
      <c r="A28" s="82" t="s">
        <v>86</v>
      </c>
      <c r="B28" s="97">
        <v>1614</v>
      </c>
      <c r="C28" s="105">
        <f aca="true" t="shared" si="2" ref="C28:C33">(B28/$B$27)*100</f>
        <v>65.6364375762505</v>
      </c>
      <c r="D28" s="65"/>
      <c r="E28" s="78" t="s">
        <v>79</v>
      </c>
      <c r="F28" s="97">
        <v>20</v>
      </c>
      <c r="G28" s="105">
        <f>(F28/$F$9)*100</f>
        <v>1.1037527593818985</v>
      </c>
    </row>
    <row r="29" spans="1:7" ht="12.75">
      <c r="A29" s="82" t="s">
        <v>87</v>
      </c>
      <c r="B29" s="97">
        <v>380</v>
      </c>
      <c r="C29" s="105">
        <f t="shared" si="2"/>
        <v>15.453436356242376</v>
      </c>
      <c r="D29" s="65"/>
      <c r="E29" s="78" t="s">
        <v>80</v>
      </c>
      <c r="F29" s="97">
        <v>510</v>
      </c>
      <c r="G29" s="112" t="s">
        <v>261</v>
      </c>
    </row>
    <row r="30" spans="1:7" ht="12.75">
      <c r="A30" s="82" t="s">
        <v>88</v>
      </c>
      <c r="B30" s="97">
        <v>279</v>
      </c>
      <c r="C30" s="105">
        <f t="shared" si="2"/>
        <v>11.34607564050427</v>
      </c>
      <c r="D30" s="65"/>
      <c r="E30" s="78" t="s">
        <v>81</v>
      </c>
      <c r="F30" s="97">
        <v>252</v>
      </c>
      <c r="G30" s="105">
        <f>(F30/$F$9)*100</f>
        <v>13.90728476821192</v>
      </c>
    </row>
    <row r="31" spans="1:7" ht="12.75">
      <c r="A31" s="82" t="s">
        <v>115</v>
      </c>
      <c r="B31" s="97">
        <v>43</v>
      </c>
      <c r="C31" s="105">
        <f t="shared" si="2"/>
        <v>1.7486783245221633</v>
      </c>
      <c r="D31" s="65"/>
      <c r="E31" s="78" t="s">
        <v>82</v>
      </c>
      <c r="F31" s="97">
        <v>21260</v>
      </c>
      <c r="G31" s="112" t="s">
        <v>261</v>
      </c>
    </row>
    <row r="32" spans="1:7" ht="12.75">
      <c r="A32" s="82" t="s">
        <v>89</v>
      </c>
      <c r="B32" s="97">
        <v>24</v>
      </c>
      <c r="C32" s="105">
        <f t="shared" si="2"/>
        <v>0.9760065067100446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119</v>
      </c>
      <c r="C33" s="105">
        <f t="shared" si="2"/>
        <v>4.839365595770639</v>
      </c>
      <c r="D33" s="65"/>
      <c r="E33" s="79" t="s">
        <v>84</v>
      </c>
      <c r="F33" s="80">
        <v>1547</v>
      </c>
      <c r="G33" s="81">
        <f>(F33/$F$33)*100</f>
        <v>100</v>
      </c>
    </row>
    <row r="34" spans="1:7" ht="12.75">
      <c r="A34" s="82" t="s">
        <v>91</v>
      </c>
      <c r="B34" s="120">
        <v>34.5</v>
      </c>
      <c r="C34" s="112" t="s">
        <v>261</v>
      </c>
      <c r="D34" s="65"/>
      <c r="E34" s="78" t="s">
        <v>383</v>
      </c>
      <c r="F34" s="97">
        <v>15</v>
      </c>
      <c r="G34" s="105">
        <f aca="true" t="shared" si="3" ref="G34:G43">(F34/$F$33)*100</f>
        <v>0.9696186166774402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21</v>
      </c>
      <c r="G35" s="105">
        <f t="shared" si="3"/>
        <v>1.3574660633484164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71</v>
      </c>
      <c r="G36" s="105">
        <f t="shared" si="3"/>
        <v>4.589528118939883</v>
      </c>
    </row>
    <row r="37" spans="1:7" ht="12.75">
      <c r="A37" s="77" t="s">
        <v>94</v>
      </c>
      <c r="B37" s="80">
        <v>2489</v>
      </c>
      <c r="C37" s="81">
        <f>(B37/$B$37)*100</f>
        <v>100</v>
      </c>
      <c r="D37" s="65"/>
      <c r="E37" s="78" t="s">
        <v>389</v>
      </c>
      <c r="F37" s="97">
        <v>71</v>
      </c>
      <c r="G37" s="105">
        <f t="shared" si="3"/>
        <v>4.589528118939883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132</v>
      </c>
      <c r="G38" s="105">
        <f t="shared" si="3"/>
        <v>8.532643826761474</v>
      </c>
    </row>
    <row r="39" spans="1:7" ht="12.75">
      <c r="A39" s="82" t="s">
        <v>97</v>
      </c>
      <c r="B39" s="98">
        <v>1421</v>
      </c>
      <c r="C39" s="105">
        <f>(B39/$B$37)*100</f>
        <v>57.09120128565689</v>
      </c>
      <c r="D39" s="65"/>
      <c r="E39" s="78" t="s">
        <v>393</v>
      </c>
      <c r="F39" s="97">
        <v>158</v>
      </c>
      <c r="G39" s="105">
        <f t="shared" si="3"/>
        <v>10.213316095669036</v>
      </c>
    </row>
    <row r="40" spans="1:7" ht="12.75">
      <c r="A40" s="82" t="s">
        <v>98</v>
      </c>
      <c r="B40" s="98">
        <v>135</v>
      </c>
      <c r="C40" s="105">
        <f>(B40/$B$37)*100</f>
        <v>5.423865006026516</v>
      </c>
      <c r="D40" s="65"/>
      <c r="E40" s="78" t="s">
        <v>68</v>
      </c>
      <c r="F40" s="97">
        <v>195</v>
      </c>
      <c r="G40" s="105">
        <f t="shared" si="3"/>
        <v>12.605042016806722</v>
      </c>
    </row>
    <row r="41" spans="1:7" ht="12.75">
      <c r="A41" s="82" t="s">
        <v>100</v>
      </c>
      <c r="B41" s="98">
        <v>760</v>
      </c>
      <c r="C41" s="105">
        <f>(B41/$B$37)*100</f>
        <v>30.53435114503817</v>
      </c>
      <c r="D41" s="65"/>
      <c r="E41" s="78" t="s">
        <v>69</v>
      </c>
      <c r="F41" s="97">
        <v>311</v>
      </c>
      <c r="G41" s="105">
        <f t="shared" si="3"/>
        <v>20.103425985778927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151</v>
      </c>
      <c r="G42" s="105">
        <f t="shared" si="3"/>
        <v>9.760827407886232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422</v>
      </c>
      <c r="G43" s="105">
        <f t="shared" si="3"/>
        <v>27.278603749191983</v>
      </c>
    </row>
    <row r="44" spans="1:7" ht="12.75">
      <c r="A44" s="82" t="s">
        <v>291</v>
      </c>
      <c r="B44" s="98">
        <v>79</v>
      </c>
      <c r="C44" s="105">
        <f>(B44/$B$37)*100</f>
        <v>3.173965447971073</v>
      </c>
      <c r="D44" s="65"/>
      <c r="E44" s="78" t="s">
        <v>93</v>
      </c>
      <c r="F44" s="97">
        <v>113187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94</v>
      </c>
      <c r="C46" s="105">
        <f>(B46/$B$37)*100</f>
        <v>3.776617115307352</v>
      </c>
      <c r="D46" s="65"/>
      <c r="E46" s="78" t="s">
        <v>96</v>
      </c>
      <c r="F46" s="97">
        <v>57399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79501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42019</v>
      </c>
      <c r="G49" s="114" t="s">
        <v>261</v>
      </c>
    </row>
    <row r="50" spans="1:7" ht="13.5" thickTop="1">
      <c r="A50" s="82" t="s">
        <v>116</v>
      </c>
      <c r="B50" s="98">
        <v>119</v>
      </c>
      <c r="C50" s="105">
        <f t="shared" si="4"/>
        <v>4.781036560867818</v>
      </c>
      <c r="D50" s="65"/>
      <c r="E50" s="78"/>
      <c r="F50" s="86"/>
      <c r="G50" s="85"/>
    </row>
    <row r="51" spans="1:7" ht="12.75">
      <c r="A51" s="82" t="s">
        <v>117</v>
      </c>
      <c r="B51" s="98">
        <v>264</v>
      </c>
      <c r="C51" s="105">
        <f t="shared" si="4"/>
        <v>10.606669345118522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211</v>
      </c>
      <c r="C52" s="105">
        <f t="shared" si="4"/>
        <v>8.477300120530334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357</v>
      </c>
      <c r="C53" s="105">
        <f t="shared" si="4"/>
        <v>14.343109682603455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35</v>
      </c>
      <c r="C54" s="105">
        <f t="shared" si="4"/>
        <v>1.4061872237846524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86</v>
      </c>
      <c r="C55" s="105">
        <f t="shared" si="4"/>
        <v>3.455202892728003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256</v>
      </c>
      <c r="C57" s="105">
        <f>(B57/$B$37)*100</f>
        <v>10.285255122539173</v>
      </c>
      <c r="D57" s="65"/>
      <c r="E57" s="79" t="s">
        <v>84</v>
      </c>
      <c r="F57" s="80">
        <v>21</v>
      </c>
      <c r="G57" s="105">
        <f>(F57/L57)*100</f>
        <v>1.3574660633484164</v>
      </c>
      <c r="H57" s="79" t="s">
        <v>84</v>
      </c>
      <c r="L57" s="15">
        <v>1547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14</v>
      </c>
      <c r="G58" s="105">
        <f>(F58/L58)*100</f>
        <v>2.2222222222222223</v>
      </c>
      <c r="H58" s="78" t="s">
        <v>118</v>
      </c>
      <c r="L58" s="15">
        <v>630</v>
      </c>
    </row>
    <row r="59" spans="1:12" ht="12.75">
      <c r="A59" s="82" t="s">
        <v>112</v>
      </c>
      <c r="B59" s="98">
        <v>368</v>
      </c>
      <c r="C59" s="105">
        <f>(B59/$B$37)*100</f>
        <v>14.78505423865006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210</v>
      </c>
    </row>
    <row r="60" spans="1:7" ht="12.75">
      <c r="A60" s="82" t="s">
        <v>113</v>
      </c>
      <c r="B60" s="98">
        <v>474</v>
      </c>
      <c r="C60" s="105">
        <f>(B60/$B$37)*100</f>
        <v>19.043792687826436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109</v>
      </c>
      <c r="C62" s="105">
        <f>(B62/$B$37)*100</f>
        <v>4.379268782643632</v>
      </c>
      <c r="D62" s="65"/>
      <c r="E62" s="79" t="s">
        <v>123</v>
      </c>
      <c r="F62" s="80">
        <v>13</v>
      </c>
      <c r="G62" s="105">
        <f>(F62/L62)*100</f>
        <v>13.541666666666666</v>
      </c>
      <c r="H62" s="79" t="s">
        <v>394</v>
      </c>
      <c r="L62" s="15">
        <v>96</v>
      </c>
    </row>
    <row r="63" spans="1:12" ht="12.75">
      <c r="A63" s="61" t="s">
        <v>293</v>
      </c>
      <c r="B63" s="98">
        <v>127</v>
      </c>
      <c r="C63" s="105">
        <f>(B63/$B$37)*100</f>
        <v>5.102450783447168</v>
      </c>
      <c r="D63" s="65"/>
      <c r="E63" s="78" t="s">
        <v>118</v>
      </c>
      <c r="F63" s="97">
        <v>6</v>
      </c>
      <c r="G63" s="105">
        <f>(F63/L63)*100</f>
        <v>20</v>
      </c>
      <c r="H63" s="78" t="s">
        <v>118</v>
      </c>
      <c r="L63" s="15">
        <v>30</v>
      </c>
    </row>
    <row r="64" spans="1:12" ht="12.75">
      <c r="A64" s="82" t="s">
        <v>114</v>
      </c>
      <c r="B64" s="98">
        <v>83</v>
      </c>
      <c r="C64" s="105">
        <f>(B64/$B$37)*100</f>
        <v>3.334672559260747</v>
      </c>
      <c r="D64" s="65"/>
      <c r="E64" s="78" t="s">
        <v>120</v>
      </c>
      <c r="F64" s="97">
        <v>0</v>
      </c>
      <c r="G64" s="105">
        <v>0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136</v>
      </c>
      <c r="G66" s="105">
        <f aca="true" t="shared" si="5" ref="G66:G71">(F66/L66)*100</f>
        <v>2.557352388115833</v>
      </c>
      <c r="H66" s="79" t="s">
        <v>124</v>
      </c>
      <c r="L66" s="15">
        <v>5318</v>
      </c>
    </row>
    <row r="67" spans="1:12" ht="12.75">
      <c r="A67" s="82" t="s">
        <v>126</v>
      </c>
      <c r="B67" s="97">
        <v>2015</v>
      </c>
      <c r="C67" s="105">
        <f>(B67/$B$37)*100</f>
        <v>80.95620731217356</v>
      </c>
      <c r="D67" s="65"/>
      <c r="E67" s="78" t="s">
        <v>262</v>
      </c>
      <c r="F67" s="97">
        <v>116</v>
      </c>
      <c r="G67" s="105">
        <f t="shared" si="5"/>
        <v>2.7210884353741496</v>
      </c>
      <c r="H67" s="78" t="s">
        <v>262</v>
      </c>
      <c r="L67" s="15">
        <v>4263</v>
      </c>
    </row>
    <row r="68" spans="1:12" ht="12.75">
      <c r="A68" s="82" t="s">
        <v>128</v>
      </c>
      <c r="B68" s="97">
        <v>189</v>
      </c>
      <c r="C68" s="105">
        <f>(B68/$B$37)*100</f>
        <v>7.593411008437123</v>
      </c>
      <c r="D68" s="65"/>
      <c r="E68" s="78" t="s">
        <v>127</v>
      </c>
      <c r="F68" s="97">
        <v>62</v>
      </c>
      <c r="G68" s="105">
        <f t="shared" si="5"/>
        <v>5.335628227194492</v>
      </c>
      <c r="H68" s="78" t="s">
        <v>127</v>
      </c>
      <c r="L68" s="15">
        <v>1162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20</v>
      </c>
      <c r="G69" s="105">
        <f t="shared" si="5"/>
        <v>1.8957345971563981</v>
      </c>
      <c r="H69" s="78" t="s">
        <v>129</v>
      </c>
      <c r="L69" s="15">
        <v>1055</v>
      </c>
    </row>
    <row r="70" spans="1:12" ht="12.75">
      <c r="A70" s="82" t="s">
        <v>376</v>
      </c>
      <c r="B70" s="97">
        <v>269</v>
      </c>
      <c r="C70" s="105">
        <f>(B70/$B$37)*100</f>
        <v>10.807553234230614</v>
      </c>
      <c r="D70" s="65"/>
      <c r="E70" s="78" t="s">
        <v>130</v>
      </c>
      <c r="F70" s="97">
        <v>20</v>
      </c>
      <c r="G70" s="105">
        <f t="shared" si="5"/>
        <v>2.635046113306983</v>
      </c>
      <c r="H70" s="78" t="s">
        <v>130</v>
      </c>
      <c r="L70" s="15">
        <v>759</v>
      </c>
    </row>
    <row r="71" spans="1:12" ht="13.5" thickBot="1">
      <c r="A71" s="90" t="s">
        <v>371</v>
      </c>
      <c r="B71" s="110">
        <v>16</v>
      </c>
      <c r="C71" s="111">
        <f>(B71/$B$37)*100</f>
        <v>0.6428284451586983</v>
      </c>
      <c r="D71" s="91"/>
      <c r="E71" s="92" t="s">
        <v>131</v>
      </c>
      <c r="F71" s="110">
        <v>76</v>
      </c>
      <c r="G71" s="118">
        <f t="shared" si="5"/>
        <v>19.338422391857506</v>
      </c>
      <c r="H71" s="92" t="s">
        <v>131</v>
      </c>
      <c r="L71" s="15">
        <v>393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1889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1818</v>
      </c>
      <c r="G9" s="81">
        <f>(F9/$F$9)*100</f>
        <v>100</v>
      </c>
      <c r="I9" s="53"/>
    </row>
    <row r="10" spans="1:7" ht="12.75">
      <c r="A10" s="36" t="s">
        <v>137</v>
      </c>
      <c r="B10" s="97">
        <v>1815</v>
      </c>
      <c r="C10" s="105">
        <f aca="true" t="shared" si="0" ref="C10:C18">(B10/$B$8)*100</f>
        <v>96.08258337744839</v>
      </c>
      <c r="E10" s="32" t="s">
        <v>138</v>
      </c>
      <c r="F10" s="97">
        <v>1768</v>
      </c>
      <c r="G10" s="105">
        <f>(F10/$F$9)*100</f>
        <v>97.24972497249725</v>
      </c>
    </row>
    <row r="11" spans="1:7" ht="12.75">
      <c r="A11" s="36" t="s">
        <v>139</v>
      </c>
      <c r="B11" s="97">
        <v>32</v>
      </c>
      <c r="C11" s="105">
        <f t="shared" si="0"/>
        <v>1.694017998941239</v>
      </c>
      <c r="E11" s="32" t="s">
        <v>140</v>
      </c>
      <c r="F11" s="97">
        <v>35</v>
      </c>
      <c r="G11" s="105">
        <f>(F11/$F$9)*100</f>
        <v>1.9251925192519255</v>
      </c>
    </row>
    <row r="12" spans="1:7" ht="12.75">
      <c r="A12" s="36" t="s">
        <v>141</v>
      </c>
      <c r="B12" s="97">
        <v>20</v>
      </c>
      <c r="C12" s="105">
        <f t="shared" si="0"/>
        <v>1.0587612493382743</v>
      </c>
      <c r="E12" s="32" t="s">
        <v>142</v>
      </c>
      <c r="F12" s="97">
        <v>15</v>
      </c>
      <c r="G12" s="105">
        <f>(F12/$F$9)*100</f>
        <v>0.825082508250825</v>
      </c>
    </row>
    <row r="13" spans="1:7" ht="12.75">
      <c r="A13" s="36" t="s">
        <v>143</v>
      </c>
      <c r="B13" s="97">
        <v>9</v>
      </c>
      <c r="C13" s="105">
        <f t="shared" si="0"/>
        <v>0.4764425622022234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</v>
      </c>
      <c r="C14" s="105">
        <f t="shared" si="0"/>
        <v>0.21175224986765487</v>
      </c>
      <c r="E14" s="42" t="s">
        <v>145</v>
      </c>
      <c r="F14" s="80">
        <v>1621</v>
      </c>
      <c r="G14" s="81">
        <f>(F14/$F$14)*100</f>
        <v>100</v>
      </c>
    </row>
    <row r="15" spans="1:7" ht="12.75">
      <c r="A15" s="36" t="s">
        <v>146</v>
      </c>
      <c r="B15" s="97">
        <v>9</v>
      </c>
      <c r="C15" s="105">
        <f t="shared" si="0"/>
        <v>0.4764425622022234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15</v>
      </c>
      <c r="G16" s="105">
        <f>(F16/$F$14)*100</f>
        <v>0.9253547193090685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15</v>
      </c>
      <c r="G17" s="105">
        <f aca="true" t="shared" si="1" ref="G17:G23">(F17/$F$14)*100</f>
        <v>0.9253547193090685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0</v>
      </c>
      <c r="G18" s="105">
        <f t="shared" si="1"/>
        <v>0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34</v>
      </c>
      <c r="G19" s="105">
        <f t="shared" si="1"/>
        <v>2.0974706971005554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137</v>
      </c>
      <c r="G20" s="105">
        <f t="shared" si="1"/>
        <v>8.451573103022826</v>
      </c>
    </row>
    <row r="21" spans="1:7" ht="12.75">
      <c r="A21" s="36" t="s">
        <v>156</v>
      </c>
      <c r="B21" s="98">
        <v>34</v>
      </c>
      <c r="C21" s="105">
        <f aca="true" t="shared" si="2" ref="C21:C28">(B21/$B$8)*100</f>
        <v>1.7998941238750663</v>
      </c>
      <c r="E21" s="1" t="s">
        <v>157</v>
      </c>
      <c r="F21" s="97">
        <v>592</v>
      </c>
      <c r="G21" s="105">
        <f t="shared" si="1"/>
        <v>36.520666255397906</v>
      </c>
    </row>
    <row r="22" spans="1:7" ht="12.75">
      <c r="A22" s="36" t="s">
        <v>158</v>
      </c>
      <c r="B22" s="98">
        <v>76</v>
      </c>
      <c r="C22" s="105">
        <f t="shared" si="2"/>
        <v>4.023292747485442</v>
      </c>
      <c r="E22" s="1" t="s">
        <v>159</v>
      </c>
      <c r="F22" s="97">
        <v>759</v>
      </c>
      <c r="G22" s="105">
        <f t="shared" si="1"/>
        <v>46.82294879703887</v>
      </c>
    </row>
    <row r="23" spans="1:7" ht="12.75">
      <c r="A23" s="36" t="s">
        <v>160</v>
      </c>
      <c r="B23" s="98">
        <v>42</v>
      </c>
      <c r="C23" s="105">
        <f t="shared" si="2"/>
        <v>2.2233986236103758</v>
      </c>
      <c r="E23" s="1" t="s">
        <v>161</v>
      </c>
      <c r="F23" s="98">
        <v>69</v>
      </c>
      <c r="G23" s="105">
        <f t="shared" si="1"/>
        <v>4.256631708821715</v>
      </c>
    </row>
    <row r="24" spans="1:7" ht="12.75">
      <c r="A24" s="36" t="s">
        <v>162</v>
      </c>
      <c r="B24" s="97">
        <v>197</v>
      </c>
      <c r="C24" s="105">
        <f t="shared" si="2"/>
        <v>10.428798305982001</v>
      </c>
      <c r="E24" s="1" t="s">
        <v>163</v>
      </c>
      <c r="F24" s="97">
        <v>507100</v>
      </c>
      <c r="G24" s="112" t="s">
        <v>261</v>
      </c>
    </row>
    <row r="25" spans="1:7" ht="12.75">
      <c r="A25" s="36" t="s">
        <v>164</v>
      </c>
      <c r="B25" s="97">
        <v>264</v>
      </c>
      <c r="C25" s="105">
        <f t="shared" si="2"/>
        <v>13.975648491265218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689</v>
      </c>
      <c r="C26" s="105">
        <f t="shared" si="2"/>
        <v>36.47432503970355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471</v>
      </c>
      <c r="C27" s="105">
        <f t="shared" si="2"/>
        <v>24.93382742191636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116</v>
      </c>
      <c r="C28" s="105">
        <f t="shared" si="2"/>
        <v>6.14081524616199</v>
      </c>
      <c r="E28" s="32" t="s">
        <v>176</v>
      </c>
      <c r="F28" s="97">
        <v>920</v>
      </c>
      <c r="G28" s="105">
        <f aca="true" t="shared" si="3" ref="G28:G35">(F28/$F$14)*100</f>
        <v>56.7550894509562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9</v>
      </c>
      <c r="C31" s="105">
        <f aca="true" t="shared" si="4" ref="C31:C39">(B31/$B$8)*100</f>
        <v>0.4764425622022234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35</v>
      </c>
      <c r="G32" s="105">
        <f t="shared" si="3"/>
        <v>2.1591610117211597</v>
      </c>
    </row>
    <row r="33" spans="1:7" ht="12.75">
      <c r="A33" s="36" t="s">
        <v>184</v>
      </c>
      <c r="B33" s="97">
        <v>57</v>
      </c>
      <c r="C33" s="105">
        <f t="shared" si="4"/>
        <v>3.0174695606140816</v>
      </c>
      <c r="E33" s="32" t="s">
        <v>185</v>
      </c>
      <c r="F33" s="97">
        <v>79</v>
      </c>
      <c r="G33" s="105">
        <f t="shared" si="3"/>
        <v>4.873534855027761</v>
      </c>
    </row>
    <row r="34" spans="1:7" ht="12.75">
      <c r="A34" s="36" t="s">
        <v>186</v>
      </c>
      <c r="B34" s="97">
        <v>46</v>
      </c>
      <c r="C34" s="105">
        <f t="shared" si="4"/>
        <v>2.4351508734780305</v>
      </c>
      <c r="E34" s="32" t="s">
        <v>187</v>
      </c>
      <c r="F34" s="97">
        <v>149</v>
      </c>
      <c r="G34" s="105">
        <f t="shared" si="3"/>
        <v>9.19185687847008</v>
      </c>
    </row>
    <row r="35" spans="1:7" ht="12.75">
      <c r="A35" s="36" t="s">
        <v>188</v>
      </c>
      <c r="B35" s="97">
        <v>116</v>
      </c>
      <c r="C35" s="105">
        <f t="shared" si="4"/>
        <v>6.14081524616199</v>
      </c>
      <c r="E35" s="32" t="s">
        <v>189</v>
      </c>
      <c r="F35" s="97">
        <v>657</v>
      </c>
      <c r="G35" s="105">
        <f t="shared" si="3"/>
        <v>40.5305367057372</v>
      </c>
    </row>
    <row r="36" spans="1:7" ht="12.75">
      <c r="A36" s="36" t="s">
        <v>190</v>
      </c>
      <c r="B36" s="97">
        <v>308</v>
      </c>
      <c r="C36" s="105">
        <f t="shared" si="4"/>
        <v>16.304923239809423</v>
      </c>
      <c r="E36" s="32" t="s">
        <v>191</v>
      </c>
      <c r="F36" s="97">
        <v>2239</v>
      </c>
      <c r="G36" s="112" t="s">
        <v>261</v>
      </c>
    </row>
    <row r="37" spans="1:7" ht="12.75">
      <c r="A37" s="36" t="s">
        <v>192</v>
      </c>
      <c r="B37" s="97">
        <v>246</v>
      </c>
      <c r="C37" s="105">
        <f t="shared" si="4"/>
        <v>13.022763366860774</v>
      </c>
      <c r="E37" s="32" t="s">
        <v>193</v>
      </c>
      <c r="F37" s="97">
        <v>701</v>
      </c>
      <c r="G37" s="105">
        <f>(F37/$F$14)*100</f>
        <v>43.2449105490438</v>
      </c>
    </row>
    <row r="38" spans="1:7" ht="12.75">
      <c r="A38" s="36" t="s">
        <v>194</v>
      </c>
      <c r="B38" s="97">
        <v>467</v>
      </c>
      <c r="C38" s="105">
        <f t="shared" si="4"/>
        <v>24.7220751720487</v>
      </c>
      <c r="E38" s="32" t="s">
        <v>191</v>
      </c>
      <c r="F38" s="97">
        <v>578</v>
      </c>
      <c r="G38" s="112" t="s">
        <v>261</v>
      </c>
    </row>
    <row r="39" spans="1:7" ht="12.75">
      <c r="A39" s="36" t="s">
        <v>195</v>
      </c>
      <c r="B39" s="97">
        <v>640</v>
      </c>
      <c r="C39" s="105">
        <f t="shared" si="4"/>
        <v>33.88035997882478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1818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608</v>
      </c>
      <c r="G43" s="105">
        <f aca="true" t="shared" si="5" ref="G43:G48">(F43/$F$14)*100</f>
        <v>37.50771128932758</v>
      </c>
    </row>
    <row r="44" spans="1:7" ht="12.75">
      <c r="A44" s="36" t="s">
        <v>209</v>
      </c>
      <c r="B44" s="98">
        <v>154</v>
      </c>
      <c r="C44" s="105">
        <f aca="true" t="shared" si="6" ref="C44:C49">(B44/$B$42)*100</f>
        <v>8.47084708470847</v>
      </c>
      <c r="E44" s="32" t="s">
        <v>210</v>
      </c>
      <c r="F44" s="97">
        <v>230</v>
      </c>
      <c r="G44" s="105">
        <f t="shared" si="5"/>
        <v>14.18877236273905</v>
      </c>
    </row>
    <row r="45" spans="1:7" ht="12.75">
      <c r="A45" s="36" t="s">
        <v>211</v>
      </c>
      <c r="B45" s="98">
        <v>339</v>
      </c>
      <c r="C45" s="105">
        <f t="shared" si="6"/>
        <v>18.646864686468646</v>
      </c>
      <c r="E45" s="32" t="s">
        <v>212</v>
      </c>
      <c r="F45" s="97">
        <v>178</v>
      </c>
      <c r="G45" s="105">
        <f t="shared" si="5"/>
        <v>10.980876002467612</v>
      </c>
    </row>
    <row r="46" spans="1:7" ht="12.75">
      <c r="A46" s="36" t="s">
        <v>213</v>
      </c>
      <c r="B46" s="98">
        <v>183</v>
      </c>
      <c r="C46" s="105">
        <f t="shared" si="6"/>
        <v>10.066006600660065</v>
      </c>
      <c r="E46" s="32" t="s">
        <v>214</v>
      </c>
      <c r="F46" s="97">
        <v>77</v>
      </c>
      <c r="G46" s="105">
        <f t="shared" si="5"/>
        <v>4.750154225786551</v>
      </c>
    </row>
    <row r="47" spans="1:7" ht="12.75">
      <c r="A47" s="36" t="s">
        <v>215</v>
      </c>
      <c r="B47" s="97">
        <v>354</v>
      </c>
      <c r="C47" s="105">
        <f t="shared" si="6"/>
        <v>19.471947194719473</v>
      </c>
      <c r="E47" s="32" t="s">
        <v>216</v>
      </c>
      <c r="F47" s="97">
        <v>75</v>
      </c>
      <c r="G47" s="105">
        <f t="shared" si="5"/>
        <v>4.626773596545342</v>
      </c>
    </row>
    <row r="48" spans="1:7" ht="12.75">
      <c r="A48" s="36" t="s">
        <v>217</v>
      </c>
      <c r="B48" s="97">
        <v>264</v>
      </c>
      <c r="C48" s="105">
        <f t="shared" si="6"/>
        <v>14.521452145214523</v>
      </c>
      <c r="E48" s="32" t="s">
        <v>218</v>
      </c>
      <c r="F48" s="97">
        <v>447</v>
      </c>
      <c r="G48" s="105">
        <f t="shared" si="5"/>
        <v>27.57557063541024</v>
      </c>
    </row>
    <row r="49" spans="1:7" ht="12.75">
      <c r="A49" s="36" t="s">
        <v>219</v>
      </c>
      <c r="B49" s="97">
        <v>524</v>
      </c>
      <c r="C49" s="105">
        <f t="shared" si="6"/>
        <v>28.822882288228826</v>
      </c>
      <c r="E49" s="32" t="s">
        <v>220</v>
      </c>
      <c r="F49" s="97">
        <v>6</v>
      </c>
      <c r="G49" s="105">
        <f>(F49/$F$14)*100</f>
        <v>0.3701418877236274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154</v>
      </c>
      <c r="G51" s="81">
        <f>(F51/F$51)*100</f>
        <v>100</v>
      </c>
    </row>
    <row r="52" spans="1:7" ht="12.75">
      <c r="A52" s="4" t="s">
        <v>223</v>
      </c>
      <c r="B52" s="97">
        <v>77</v>
      </c>
      <c r="C52" s="105">
        <f>(B52/$B$42)*100</f>
        <v>4.235423542354235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388</v>
      </c>
      <c r="C53" s="105">
        <f>(B53/$B$42)*100</f>
        <v>21.342134213421343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903</v>
      </c>
      <c r="C54" s="105">
        <f>(B54/$B$42)*100</f>
        <v>49.66996699669967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450</v>
      </c>
      <c r="C55" s="105">
        <f>(B55/$B$42)*100</f>
        <v>24.752475247524753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</v>
      </c>
      <c r="G56" s="105">
        <f t="shared" si="7"/>
        <v>5.844155844155844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16</v>
      </c>
      <c r="G57" s="105">
        <f t="shared" si="7"/>
        <v>10.38961038961039</v>
      </c>
    </row>
    <row r="58" spans="1:7" ht="12.75">
      <c r="A58" s="36" t="s">
        <v>234</v>
      </c>
      <c r="B58" s="97">
        <v>1739</v>
      </c>
      <c r="C58" s="105">
        <f aca="true" t="shared" si="8" ref="C58:C66">(B58/$B$42)*100</f>
        <v>95.65456545654565</v>
      </c>
      <c r="E58" s="32" t="s">
        <v>235</v>
      </c>
      <c r="F58" s="97">
        <v>17</v>
      </c>
      <c r="G58" s="105">
        <f t="shared" si="7"/>
        <v>11.03896103896104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112</v>
      </c>
      <c r="G59" s="105">
        <f t="shared" si="7"/>
        <v>72.72727272727273</v>
      </c>
    </row>
    <row r="60" spans="1:7" ht="12.75">
      <c r="A60" s="36" t="s">
        <v>238</v>
      </c>
      <c r="B60" s="97">
        <v>15</v>
      </c>
      <c r="C60" s="105">
        <f t="shared" si="8"/>
        <v>0.825082508250825</v>
      </c>
      <c r="E60" s="32" t="s">
        <v>239</v>
      </c>
      <c r="F60" s="97">
        <v>0</v>
      </c>
      <c r="G60" s="105">
        <f t="shared" si="7"/>
        <v>0</v>
      </c>
    </row>
    <row r="61" spans="1:7" ht="12.75">
      <c r="A61" s="36" t="s">
        <v>240</v>
      </c>
      <c r="B61" s="97">
        <v>64</v>
      </c>
      <c r="C61" s="105">
        <f t="shared" si="8"/>
        <v>3.52035203520352</v>
      </c>
      <c r="E61" s="32" t="s">
        <v>163</v>
      </c>
      <c r="F61" s="97">
        <v>2001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24</v>
      </c>
      <c r="G65" s="105">
        <f aca="true" t="shared" si="9" ref="G65:G71">(F65/F$51)*100</f>
        <v>15.584415584415584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17</v>
      </c>
      <c r="G66" s="105">
        <f t="shared" si="9"/>
        <v>11.03896103896104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9</v>
      </c>
      <c r="G67" s="105">
        <f t="shared" si="9"/>
        <v>5.844155844155844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13</v>
      </c>
      <c r="G68" s="105">
        <f t="shared" si="9"/>
        <v>8.441558441558442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8</v>
      </c>
      <c r="G69" s="105">
        <f t="shared" si="9"/>
        <v>5.194805194805195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83</v>
      </c>
      <c r="G70" s="105">
        <f t="shared" si="9"/>
        <v>53.896103896103895</v>
      </c>
    </row>
    <row r="71" spans="1:7" ht="12.75">
      <c r="A71" s="54" t="s">
        <v>252</v>
      </c>
      <c r="B71" s="103">
        <v>7</v>
      </c>
      <c r="C71" s="115">
        <f>(B71/$B$42)*100</f>
        <v>0.385038503850385</v>
      </c>
      <c r="D71" s="41"/>
      <c r="E71" s="44" t="s">
        <v>220</v>
      </c>
      <c r="F71" s="103">
        <v>0</v>
      </c>
      <c r="G71" s="115">
        <f t="shared" si="9"/>
        <v>0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2002-06-06T13:43:30Z</dcterms:modified>
  <cp:category/>
  <cp:version/>
  <cp:contentType/>
  <cp:contentStatus/>
</cp:coreProperties>
</file>