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Sheet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<sst xmlns="http://schemas.openxmlformats.org/spreadsheetml/2006/main" count="674" uniqueCount="437">
  <si>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</si>
  <si>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</si>
  <si>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</si>
  <si>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</si>
  <si>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</si>
  <si>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</si>
  <si>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</si>
  <si>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</si>
  <si>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</si>
  <si>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</si>
  <si>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</si>
  <si>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</si>
  <si>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</si>
  <si>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</si>
  <si>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</si>
  <si>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</si>
  <si>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</si>
  <si>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</si>
  <si>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</si>
  <si>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</si>
  <si>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</si>
  <si>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</si>
  <si>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</si>
  <si>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</si>
  <si>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</si>
  <si>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</si>
  <si>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</si>
  <si>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</si>
  <si>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</si>
  <si>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</si>
  <si>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</si>
  <si>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</si>
  <si>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</si>
  <si>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</si>
  <si>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</si>
  <si>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</si>
  <si>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</si>
  <si>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</si>
  <si>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</si>
  <si>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</si>
  <si>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</si>
  <si>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</si>
  <si>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</si>
  <si>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</si>
  <si>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</si>
  <si>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</si>
  <si>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</si>
  <si>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</si>
  <si>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</si>
  <si>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</si>
  <si>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</si>
  <si>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</si>
  <si>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</si>
  <si>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</si>
  <si>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</si>
  <si>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</si>
  <si>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</si>
  <si>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</si>
  <si>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</si>
  <si>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</si>
  <si>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</si>
  <si>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</si>
  <si>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</si>
  <si>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</si>
  <si>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</si>
  <si>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</si>
  <si>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</si>
  <si>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</si>
  <si>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</si>
  <si>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</si>
  <si>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</si>
  <si>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</si>
  <si>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</si>
  <si>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</si>
  <si>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</si>
  <si>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</si>
  <si>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</si>
  <si>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</si>
  <si>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</si>
  <si>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</si>
  <si>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</si>
  <si>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</si>
  <si>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</si>
  <si>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</si>
  <si>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</si>
  <si>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</si>
  <si>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</si>
  <si>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</si>
  <si>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</si>
  <si>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</si>
  <si>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</si>
  <si>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</si>
  <si>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</si>
  <si>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</si>
  <si>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</si>
  <si>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</si>
  <si>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</si>
  <si>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</si>
  <si>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</si>
  <si>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</si>
  <si>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</si>
  <si>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</si>
  <si>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</si>
  <si>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</si>
  <si>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</si>
  <si>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</si>
  <si>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</si>
  <si>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</si>
  <si>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</si>
  <si>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</si>
  <si>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</si>
  <si>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</si>
  <si>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</si>
  <si>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</si>
  <si>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</si>
  <si>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</si>
  <si>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</si>
  <si>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</si>
  <si>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</si>
  <si>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</si>
  <si>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</si>
  <si>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</si>
  <si>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</si>
  <si>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</si>
  <si>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</si>
  <si>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</si>
  <si>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</si>
  <si>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</si>
  <si>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</si>
  <si>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</si>
  <si>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</si>
  <si>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</si>
  <si>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</si>
  <si>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</si>
  <si>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</si>
  <si>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</si>
  <si>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</si>
  <si>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</si>
  <si>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</si>
  <si>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</si>
  <si>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</si>
  <si>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</si>
  <si>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</si>
  <si>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</si>
  <si>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</si>
  <si>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</si>
  <si>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</si>
  <si>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</si>
  <si>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</si>
  <si>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</si>
  <si>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</si>
  <si>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</si>
  <si>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</si>
  <si>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</si>
  <si>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</si>
  <si>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</si>
  <si>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</si>
  <si>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</si>
  <si>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</si>
  <si>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</si>
  <si>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</si>
  <si>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</si>
  <si>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</si>
  <si>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</si>
  <si>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</si>
  <si>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</si>
  <si>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</si>
  <si>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</si>
  <si>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</si>
  <si>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</si>
  <si>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</si>
  <si>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</si>
  <si>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</si>
  <si>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</si>
  <si>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</si>
  <si>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</si>
  <si>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</si>
  <si>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</si>
  <si>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</si>
  <si>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</si>
  <si>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</si>
  <si>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</si>
  <si>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</si>
  <si>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</si>
  <si>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</si>
  <si>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</si>
  <si>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</si>
  <si>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</si>
  <si>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</si>
  <si>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</si>
  <si>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</si>
  <si>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</si>
  <si>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</si>
  <si>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</si>
  <si>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</si>
  <si>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</si>
  <si>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</si>
  <si>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</si>
  <si>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</si>
  <si>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</si>
  <si>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</si>
  <si>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</si>
  <si>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</si>
  <si>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</si>
  <si>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</si>
  <si>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</si>
  <si>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</si>
  <si>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</si>
  <si>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</si>
  <si>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</si>
  <si>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</si>
  <si>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</si>
  <si>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</si>
  <si>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</si>
  <si>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</si>
  <si>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</si>
  <si>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</si>
  <si>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</si>
  <si>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</si>
  <si>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</si>
  <si>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</si>
  <si>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</si>
  <si>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</si>
  <si>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</si>
  <si>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</si>
  <si>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</si>
  <si>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</si>
  <si>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</si>
  <si>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</si>
  <si>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</si>
  <si>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</si>
  <si>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</si>
  <si>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</si>
  <si>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</si>
  <si>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</si>
  <si>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</si>
  <si>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</si>
  <si>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</si>
  <si>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</si>
  <si>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</si>
  <si>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</si>
  <si>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</si>
  <si>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</si>
  <si>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</si>
  <si>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</si>
  <si>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</si>
  <si>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</si>
  <si>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</si>
  <si>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</si>
  <si>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</si>
  <si>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</si>
  <si>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</si>
  <si>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</si>
  <si>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</si>
  <si>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</si>
  <si>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</si>
  <si>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</si>
  <si>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</si>
  <si>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</si>
  <si>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</si>
  <si>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</si>
  <si>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</si>
  <si>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</si>
  <si>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</si>
  <si>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</si>
  <si>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</si>
  <si>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</si>
  <si>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</si>
  <si>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</si>
  <si>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</si>
  <si>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</si>
  <si>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</si>
  <si>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</si>
  <si>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</si>
  <si>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</si>
  <si>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</si>
  <si>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</si>
  <si>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</si>
  <si>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</si>
  <si>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</si>
  <si>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</si>
  <si>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</si>
  <si>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</si>
  <si>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</si>
  <si>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</si>
  <si>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</si>
  <si>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</si>
  <si>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</si>
  <si>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</si>
  <si>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</si>
  <si>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</si>
  <si>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</si>
  <si>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</si>
  <si>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</si>
  <si>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</si>
  <si>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</si>
  <si>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</si>
  <si>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</si>
  <si>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</si>
  <si>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</si>
  <si>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</si>
  <si>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</si>
  <si>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</si>
  <si>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</si>
  <si>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</si>
  <si>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</si>
  <si>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</si>
  <si>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</si>
  <si>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</si>
  <si>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</si>
  <si>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</si>
  <si>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</si>
  <si>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</si>
  <si>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</si>
  <si>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</si>
  <si>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</si>
  <si>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</si>
  <si>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</si>
  <si>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</si>
  <si>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</si>
  <si>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</si>
  <si>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</si>
  <si>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</si>
  <si>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</si>
  <si>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</si>
  <si>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</si>
  <si>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</si>
  <si>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</si>
  <si>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</si>
  <si>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</si>
  <si>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</si>
  <si>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</si>
  <si>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</si>
  <si>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</si>
  <si>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</si>
  <si>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</si>
  <si>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</si>
  <si>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</si>
  <si>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</si>
  <si>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</si>
  <si>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</si>
  <si>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</si>
  <si>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</si>
  <si>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</si>
  <si>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</si>
  <si>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</si>
  <si>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</si>
  <si>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</si>
  <si>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</si>
  <si>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</si>
  <si>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</si>
  <si>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</si>
  <si>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</si>
  <si>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</si>
  <si>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</si>
  <si>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</si>
  <si>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</si>
  <si>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</si>
  <si>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</si>
  <si>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</si>
  <si>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</si>
  <si>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</si>
  <si>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</si>
  <si>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</si>
  <si>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</si>
  <si>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</si>
  <si>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</si>
  <si>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</si>
  <si>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</si>
  <si>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</si>
  <si>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</si>
  <si>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</si>
  <si>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</si>
  <si>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</si>
  <si>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</si>
  <si>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</si>
  <si>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</si>
  <si>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</si>
  <si>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</si>
  <si>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</si>
  <si>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</si>
  <si>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</si>
  <si>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</si>
  <si>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</si>
  <si>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</si>
  <si>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</si>
  <si>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</si>
  <si>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</si>
  <si>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</si>
  <si>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</si>
  <si>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</si>
  <si>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</si>
  <si>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</si>
  <si>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</si>
  <si>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</si>
  <si>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</si>
  <si>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Fair Lawn borough,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</si>
  <si>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Fair Lawn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</si>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</sst>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" xfId="0" applyNumberFormat="1" applyFont="1" applyAlignment="1">
      <alignment/>
    </xf>
    <xf numFmtId="166" fontId="0" fillId="0" borderId="2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0" fillId="0" borderId="2" xfId="0" applyNumberFormat="1" applyFont="1" applyFill="1" applyAlignment="1">
      <alignment horizontal="right"/>
    </xf>
    <xf numFmtId="3" fontId="4" fillId="0" borderId="2" xfId="0" applyNumberFormat="1" applyFont="1" applyFill="1" applyAlignment="1">
      <alignment horizontal="right"/>
    </xf>
    <xf numFmtId="3" fontId="4" fillId="0" borderId="10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31637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31637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15039</v>
      </c>
      <c r="C9" s="150">
        <f>(B9/$B$7)*100</f>
        <v>47.53611277934064</v>
      </c>
      <c r="D9" s="151"/>
      <c r="E9" s="151" t="s">
        <v>403</v>
      </c>
      <c r="F9" s="149">
        <v>1744</v>
      </c>
      <c r="G9" s="152">
        <f t="shared" si="0"/>
        <v>5.512532793880583</v>
      </c>
    </row>
    <row r="10" spans="1:7" ht="12.75">
      <c r="A10" s="148" t="s">
        <v>404</v>
      </c>
      <c r="B10" s="149">
        <v>16598</v>
      </c>
      <c r="C10" s="150">
        <f>(B10/$B$7)*100</f>
        <v>52.46388722065936</v>
      </c>
      <c r="D10" s="151"/>
      <c r="E10" s="151" t="s">
        <v>405</v>
      </c>
      <c r="F10" s="149">
        <v>55</v>
      </c>
      <c r="G10" s="152">
        <f t="shared" si="0"/>
        <v>0.17384707778866518</v>
      </c>
    </row>
    <row r="11" spans="1:7" ht="12.75">
      <c r="A11" s="148"/>
      <c r="B11" s="149"/>
      <c r="C11" s="150"/>
      <c r="D11" s="151"/>
      <c r="E11" s="151" t="s">
        <v>406</v>
      </c>
      <c r="F11" s="149">
        <v>456</v>
      </c>
      <c r="G11" s="152">
        <f t="shared" si="0"/>
        <v>1.441350317666024</v>
      </c>
    </row>
    <row r="12" spans="1:7" ht="12.75">
      <c r="A12" s="148" t="s">
        <v>407</v>
      </c>
      <c r="B12" s="149">
        <v>1673</v>
      </c>
      <c r="C12" s="150">
        <f aca="true" t="shared" si="1" ref="C12:C24">B12*100/B$7</f>
        <v>5.288112020735215</v>
      </c>
      <c r="D12" s="151"/>
      <c r="E12" s="151" t="s">
        <v>408</v>
      </c>
      <c r="F12" s="149">
        <v>171</v>
      </c>
      <c r="G12" s="152">
        <f t="shared" si="0"/>
        <v>0.540506369124759</v>
      </c>
    </row>
    <row r="13" spans="1:7" ht="12.75">
      <c r="A13" s="148" t="s">
        <v>409</v>
      </c>
      <c r="B13" s="149">
        <v>2056</v>
      </c>
      <c r="C13" s="150">
        <f t="shared" si="1"/>
        <v>6.498719853336284</v>
      </c>
      <c r="D13" s="151"/>
      <c r="E13" s="151" t="s">
        <v>410</v>
      </c>
      <c r="F13" s="149">
        <v>1062</v>
      </c>
      <c r="G13" s="152">
        <f t="shared" si="0"/>
        <v>3.3568290293011347</v>
      </c>
    </row>
    <row r="14" spans="1:7" ht="12.75">
      <c r="A14" s="148" t="s">
        <v>411</v>
      </c>
      <c r="B14" s="149">
        <v>2187</v>
      </c>
      <c r="C14" s="150">
        <f t="shared" si="1"/>
        <v>6.912791984069286</v>
      </c>
      <c r="D14" s="151"/>
      <c r="E14" s="151" t="s">
        <v>412</v>
      </c>
      <c r="F14" s="149">
        <v>29893</v>
      </c>
      <c r="G14" s="152">
        <f t="shared" si="0"/>
        <v>94.48746720611942</v>
      </c>
    </row>
    <row r="15" spans="1:7" ht="12.75">
      <c r="A15" s="148" t="s">
        <v>413</v>
      </c>
      <c r="B15" s="149">
        <v>1890</v>
      </c>
      <c r="C15" s="150">
        <f t="shared" si="1"/>
        <v>5.974017764010494</v>
      </c>
      <c r="D15" s="151"/>
      <c r="E15" s="151" t="s">
        <v>414</v>
      </c>
      <c r="F15" s="149">
        <v>27737</v>
      </c>
      <c r="G15" s="152">
        <f t="shared" si="0"/>
        <v>87.67266175680375</v>
      </c>
    </row>
    <row r="16" spans="1:7" ht="12.75">
      <c r="A16" s="148" t="s">
        <v>415</v>
      </c>
      <c r="B16" s="149">
        <v>1312</v>
      </c>
      <c r="C16" s="150">
        <f t="shared" si="1"/>
        <v>4.147043019249613</v>
      </c>
      <c r="D16" s="151"/>
      <c r="E16" s="151"/>
      <c r="F16" s="141"/>
      <c r="G16" s="146"/>
    </row>
    <row r="17" spans="1:7" ht="12.75">
      <c r="A17" s="148" t="s">
        <v>416</v>
      </c>
      <c r="B17" s="149">
        <v>3271</v>
      </c>
      <c r="C17" s="150">
        <f t="shared" si="1"/>
        <v>10.339159844485886</v>
      </c>
      <c r="D17" s="151"/>
      <c r="E17" s="143" t="s">
        <v>417</v>
      </c>
      <c r="F17" s="141"/>
      <c r="G17" s="146"/>
    </row>
    <row r="18" spans="1:7" ht="12.75">
      <c r="A18" s="148" t="s">
        <v>418</v>
      </c>
      <c r="B18" s="149">
        <v>5229</v>
      </c>
      <c r="C18" s="150">
        <f t="shared" si="1"/>
        <v>16.528115813762366</v>
      </c>
      <c r="D18" s="151"/>
      <c r="E18" s="143" t="s">
        <v>419</v>
      </c>
      <c r="F18" s="141">
        <v>31637</v>
      </c>
      <c r="G18" s="147">
        <v>100</v>
      </c>
    </row>
    <row r="19" spans="1:7" ht="12.75">
      <c r="A19" s="148" t="s">
        <v>420</v>
      </c>
      <c r="B19" s="149">
        <v>5152</v>
      </c>
      <c r="C19" s="150">
        <f t="shared" si="1"/>
        <v>16.284729904858235</v>
      </c>
      <c r="D19" s="151"/>
      <c r="E19" s="151" t="s">
        <v>421</v>
      </c>
      <c r="F19" s="149">
        <v>31469</v>
      </c>
      <c r="G19" s="152">
        <f aca="true" t="shared" si="2" ref="G19:G30">F19*100/F$18</f>
        <v>99.46897619875462</v>
      </c>
    </row>
    <row r="20" spans="1:7" ht="12.75">
      <c r="A20" s="148" t="s">
        <v>422</v>
      </c>
      <c r="B20" s="149">
        <v>1597</v>
      </c>
      <c r="C20" s="150">
        <f t="shared" si="1"/>
        <v>5.047886967790878</v>
      </c>
      <c r="D20" s="151"/>
      <c r="E20" s="151" t="s">
        <v>423</v>
      </c>
      <c r="F20" s="149">
        <v>11806</v>
      </c>
      <c r="G20" s="152">
        <f t="shared" si="2"/>
        <v>37.317065461326926</v>
      </c>
    </row>
    <row r="21" spans="1:7" ht="12.75">
      <c r="A21" s="148" t="s">
        <v>424</v>
      </c>
      <c r="B21" s="149">
        <v>1351</v>
      </c>
      <c r="C21" s="150">
        <f t="shared" si="1"/>
        <v>4.270316401681575</v>
      </c>
      <c r="D21" s="151"/>
      <c r="E21" s="151" t="s">
        <v>425</v>
      </c>
      <c r="F21" s="149">
        <v>7497</v>
      </c>
      <c r="G21" s="152">
        <f t="shared" si="2"/>
        <v>23.69693713057496</v>
      </c>
    </row>
    <row r="22" spans="1:7" ht="12.75">
      <c r="A22" s="148" t="s">
        <v>426</v>
      </c>
      <c r="B22" s="149">
        <v>2804</v>
      </c>
      <c r="C22" s="150">
        <f t="shared" si="1"/>
        <v>8.86304011126213</v>
      </c>
      <c r="D22" s="151"/>
      <c r="E22" s="151" t="s">
        <v>427</v>
      </c>
      <c r="F22" s="149">
        <v>9879</v>
      </c>
      <c r="G22" s="152">
        <f t="shared" si="2"/>
        <v>31.226096026804058</v>
      </c>
    </row>
    <row r="23" spans="1:7" ht="12.75">
      <c r="A23" s="148" t="s">
        <v>428</v>
      </c>
      <c r="B23" s="149">
        <v>2404</v>
      </c>
      <c r="C23" s="150">
        <f t="shared" si="1"/>
        <v>7.598697727344565</v>
      </c>
      <c r="D23" s="151"/>
      <c r="E23" s="151" t="s">
        <v>429</v>
      </c>
      <c r="F23" s="149">
        <v>6893</v>
      </c>
      <c r="G23" s="152">
        <f t="shared" si="2"/>
        <v>21.787780130859435</v>
      </c>
    </row>
    <row r="24" spans="1:7" ht="12.75">
      <c r="A24" s="148" t="s">
        <v>430</v>
      </c>
      <c r="B24" s="149">
        <v>711</v>
      </c>
      <c r="C24" s="150">
        <f t="shared" si="1"/>
        <v>2.2473685874134715</v>
      </c>
      <c r="D24" s="151"/>
      <c r="E24" s="151" t="s">
        <v>431</v>
      </c>
      <c r="F24" s="149">
        <v>1507</v>
      </c>
      <c r="G24" s="152">
        <f t="shared" si="2"/>
        <v>4.763409931409425</v>
      </c>
    </row>
    <row r="25" spans="1:7" ht="12.75">
      <c r="A25" s="148"/>
      <c r="B25" s="149"/>
      <c r="C25" s="153"/>
      <c r="D25" s="151"/>
      <c r="E25" s="151" t="s">
        <v>432</v>
      </c>
      <c r="F25" s="149">
        <v>277</v>
      </c>
      <c r="G25" s="152">
        <f t="shared" si="2"/>
        <v>0.8755571008629137</v>
      </c>
    </row>
    <row r="26" spans="1:7" ht="12.75">
      <c r="A26" s="148" t="s">
        <v>433</v>
      </c>
      <c r="B26" s="154">
        <v>41.8</v>
      </c>
      <c r="C26" s="155" t="s">
        <v>261</v>
      </c>
      <c r="D26" s="151"/>
      <c r="E26" s="156" t="s">
        <v>434</v>
      </c>
      <c r="F26" s="149">
        <v>780</v>
      </c>
      <c r="G26" s="152">
        <f t="shared" si="2"/>
        <v>2.4654676486392515</v>
      </c>
    </row>
    <row r="27" spans="1:7" ht="12.75">
      <c r="A27" s="148"/>
      <c r="B27" s="149"/>
      <c r="C27" s="153"/>
      <c r="D27" s="151"/>
      <c r="E27" s="157" t="s">
        <v>435</v>
      </c>
      <c r="F27" s="149">
        <v>331</v>
      </c>
      <c r="G27" s="152">
        <f t="shared" si="2"/>
        <v>1.0462433226917849</v>
      </c>
    </row>
    <row r="28" spans="1:7" ht="12.75">
      <c r="A28" s="148" t="s">
        <v>262</v>
      </c>
      <c r="B28" s="149">
        <v>24423</v>
      </c>
      <c r="C28" s="150">
        <f aca="true" t="shared" si="3" ref="C28:C35">B28*100/B$7</f>
        <v>77.19758510604672</v>
      </c>
      <c r="D28" s="151"/>
      <c r="E28" s="151" t="s">
        <v>436</v>
      </c>
      <c r="F28" s="149">
        <v>168</v>
      </c>
      <c r="G28" s="152">
        <f t="shared" si="2"/>
        <v>0.5310238012453773</v>
      </c>
    </row>
    <row r="29" spans="1:7" ht="12.75">
      <c r="A29" s="148" t="s">
        <v>0</v>
      </c>
      <c r="B29" s="149">
        <v>11410</v>
      </c>
      <c r="C29" s="150">
        <f t="shared" si="3"/>
        <v>36.06536650124854</v>
      </c>
      <c r="D29" s="151"/>
      <c r="E29" s="151" t="s">
        <v>1</v>
      </c>
      <c r="F29" s="149">
        <v>139</v>
      </c>
      <c r="G29" s="152">
        <f t="shared" si="2"/>
        <v>0.4393589784113538</v>
      </c>
    </row>
    <row r="30" spans="1:7" ht="12.75">
      <c r="A30" s="148" t="s">
        <v>2</v>
      </c>
      <c r="B30" s="149">
        <v>13013</v>
      </c>
      <c r="C30" s="150">
        <f t="shared" si="3"/>
        <v>41.132218604798176</v>
      </c>
      <c r="D30" s="151"/>
      <c r="E30" s="151" t="s">
        <v>3</v>
      </c>
      <c r="F30" s="149">
        <v>29</v>
      </c>
      <c r="G30" s="152">
        <f t="shared" si="2"/>
        <v>0.09166482283402345</v>
      </c>
    </row>
    <row r="31" spans="1:7" ht="12.75">
      <c r="A31" s="148" t="s">
        <v>4</v>
      </c>
      <c r="B31" s="149">
        <v>23584</v>
      </c>
      <c r="C31" s="150">
        <f t="shared" si="3"/>
        <v>74.54562695577962</v>
      </c>
      <c r="D31" s="151"/>
      <c r="E31" s="151"/>
      <c r="F31" s="141"/>
      <c r="G31" s="146"/>
    </row>
    <row r="32" spans="1:7" ht="12.75">
      <c r="A32" s="148" t="s">
        <v>5</v>
      </c>
      <c r="B32" s="149">
        <v>6708</v>
      </c>
      <c r="C32" s="150">
        <f t="shared" si="3"/>
        <v>21.203021778297565</v>
      </c>
      <c r="D32" s="151"/>
      <c r="E32" s="143" t="s">
        <v>6</v>
      </c>
      <c r="F32" s="141"/>
      <c r="G32" s="158"/>
    </row>
    <row r="33" spans="1:7" ht="12.75">
      <c r="A33" s="148" t="s">
        <v>7</v>
      </c>
      <c r="B33" s="149">
        <v>5919</v>
      </c>
      <c r="C33" s="150">
        <f t="shared" si="3"/>
        <v>18.709106426020167</v>
      </c>
      <c r="D33" s="151"/>
      <c r="E33" s="143" t="s">
        <v>8</v>
      </c>
      <c r="F33" s="141">
        <v>11806</v>
      </c>
      <c r="G33" s="147">
        <v>100</v>
      </c>
    </row>
    <row r="34" spans="1:7" ht="12.75">
      <c r="A34" s="148" t="s">
        <v>0</v>
      </c>
      <c r="B34" s="149">
        <v>2431</v>
      </c>
      <c r="C34" s="150">
        <f t="shared" si="3"/>
        <v>7.684040838259</v>
      </c>
      <c r="D34" s="151"/>
      <c r="E34" s="151" t="s">
        <v>9</v>
      </c>
      <c r="F34" s="149">
        <v>8906</v>
      </c>
      <c r="G34" s="152">
        <f aca="true" t="shared" si="4" ref="G34:G42">F34*100/F$33</f>
        <v>75.43621887176012</v>
      </c>
    </row>
    <row r="35" spans="1:7" ht="12.75">
      <c r="A35" s="148" t="s">
        <v>2</v>
      </c>
      <c r="B35" s="149">
        <v>3488</v>
      </c>
      <c r="C35" s="150">
        <f t="shared" si="3"/>
        <v>11.025065587761166</v>
      </c>
      <c r="D35" s="151"/>
      <c r="E35" s="151" t="s">
        <v>10</v>
      </c>
      <c r="F35" s="149">
        <v>3945</v>
      </c>
      <c r="G35" s="152">
        <f t="shared" si="4"/>
        <v>33.4152126037608</v>
      </c>
    </row>
    <row r="36" spans="1:7" ht="12.75">
      <c r="A36" s="148"/>
      <c r="B36" s="149"/>
      <c r="C36" s="153"/>
      <c r="D36" s="151"/>
      <c r="E36" s="151" t="s">
        <v>11</v>
      </c>
      <c r="F36" s="149">
        <v>7497</v>
      </c>
      <c r="G36" s="152">
        <f t="shared" si="4"/>
        <v>63.501609351177365</v>
      </c>
    </row>
    <row r="37" spans="1:7" ht="12.75">
      <c r="A37" s="159" t="s">
        <v>12</v>
      </c>
      <c r="B37" s="149"/>
      <c r="C37" s="153"/>
      <c r="D37" s="151"/>
      <c r="E37" s="151" t="s">
        <v>10</v>
      </c>
      <c r="F37" s="149">
        <v>3425</v>
      </c>
      <c r="G37" s="152">
        <f t="shared" si="4"/>
        <v>29.010672539386753</v>
      </c>
    </row>
    <row r="38" spans="1:7" ht="12.75">
      <c r="A38" s="160" t="s">
        <v>13</v>
      </c>
      <c r="B38" s="149">
        <v>31200</v>
      </c>
      <c r="C38" s="150">
        <f aca="true" t="shared" si="5" ref="C38:C56">B38*100/B$7</f>
        <v>98.61870594557006</v>
      </c>
      <c r="D38" s="151"/>
      <c r="E38" s="151" t="s">
        <v>14</v>
      </c>
      <c r="F38" s="149">
        <v>1065</v>
      </c>
      <c r="G38" s="152">
        <f t="shared" si="4"/>
        <v>9.020836862612231</v>
      </c>
    </row>
    <row r="39" spans="1:7" ht="12.75">
      <c r="A39" s="148" t="s">
        <v>15</v>
      </c>
      <c r="B39" s="149">
        <v>28960</v>
      </c>
      <c r="C39" s="150">
        <f t="shared" si="5"/>
        <v>91.5383885956317</v>
      </c>
      <c r="D39" s="151"/>
      <c r="E39" s="151" t="s">
        <v>10</v>
      </c>
      <c r="F39" s="149">
        <v>408</v>
      </c>
      <c r="G39" s="152">
        <f t="shared" si="4"/>
        <v>3.4558698966627137</v>
      </c>
    </row>
    <row r="40" spans="1:7" ht="12.75">
      <c r="A40" s="148" t="s">
        <v>16</v>
      </c>
      <c r="B40" s="149">
        <v>234</v>
      </c>
      <c r="C40" s="150">
        <f t="shared" si="5"/>
        <v>0.7396402945917755</v>
      </c>
      <c r="D40" s="151"/>
      <c r="E40" s="151" t="s">
        <v>17</v>
      </c>
      <c r="F40" s="149">
        <v>2900</v>
      </c>
      <c r="G40" s="152">
        <f t="shared" si="4"/>
        <v>24.563781128239878</v>
      </c>
    </row>
    <row r="41" spans="1:7" ht="12.75">
      <c r="A41" s="148" t="s">
        <v>18</v>
      </c>
      <c r="B41" s="149">
        <v>13</v>
      </c>
      <c r="C41" s="150">
        <f t="shared" si="5"/>
        <v>0.04109112747732086</v>
      </c>
      <c r="D41" s="151"/>
      <c r="E41" s="151" t="s">
        <v>19</v>
      </c>
      <c r="F41" s="149">
        <v>2516</v>
      </c>
      <c r="G41" s="152">
        <f t="shared" si="4"/>
        <v>21.311197696086737</v>
      </c>
    </row>
    <row r="42" spans="1:7" ht="12.75">
      <c r="A42" s="148" t="s">
        <v>20</v>
      </c>
      <c r="B42" s="149">
        <v>1558</v>
      </c>
      <c r="C42" s="150">
        <f t="shared" si="5"/>
        <v>4.924613585358915</v>
      </c>
      <c r="D42" s="151"/>
      <c r="E42" s="151" t="s">
        <v>21</v>
      </c>
      <c r="F42" s="149">
        <v>1457</v>
      </c>
      <c r="G42" s="152">
        <f t="shared" si="4"/>
        <v>12.341182449601897</v>
      </c>
    </row>
    <row r="43" spans="1:7" ht="12.75">
      <c r="A43" s="148" t="s">
        <v>22</v>
      </c>
      <c r="B43" s="149">
        <v>498</v>
      </c>
      <c r="C43" s="150">
        <f t="shared" si="5"/>
        <v>1.5741062679773683</v>
      </c>
      <c r="D43" s="151"/>
      <c r="E43" s="151"/>
      <c r="F43" s="149"/>
      <c r="G43" s="146"/>
    </row>
    <row r="44" spans="1:7" ht="12.75">
      <c r="A44" s="148" t="s">
        <v>23</v>
      </c>
      <c r="B44" s="149">
        <v>350</v>
      </c>
      <c r="C44" s="150">
        <f t="shared" si="5"/>
        <v>1.1062995859278693</v>
      </c>
      <c r="D44" s="151"/>
      <c r="E44" s="151" t="s">
        <v>24</v>
      </c>
      <c r="F44" s="149">
        <v>4135</v>
      </c>
      <c r="G44" s="161">
        <f>F44*100/F33</f>
        <v>35.024563781128236</v>
      </c>
    </row>
    <row r="45" spans="1:7" ht="12.75">
      <c r="A45" s="148" t="s">
        <v>25</v>
      </c>
      <c r="B45" s="149">
        <v>335</v>
      </c>
      <c r="C45" s="150">
        <f t="shared" si="5"/>
        <v>1.0588867465309606</v>
      </c>
      <c r="D45" s="151"/>
      <c r="E45" s="151" t="s">
        <v>26</v>
      </c>
      <c r="F45" s="149">
        <v>4163</v>
      </c>
      <c r="G45" s="161">
        <f>F45*100/F33</f>
        <v>35.261731323056075</v>
      </c>
    </row>
    <row r="46" spans="1:7" ht="12.75">
      <c r="A46" s="148" t="s">
        <v>27</v>
      </c>
      <c r="B46" s="149">
        <v>43</v>
      </c>
      <c r="C46" s="150">
        <f t="shared" si="5"/>
        <v>0.13591680627113822</v>
      </c>
      <c r="D46" s="151"/>
      <c r="E46" s="151"/>
      <c r="F46" s="149"/>
      <c r="G46" s="146"/>
    </row>
    <row r="47" spans="1:7" ht="12.75">
      <c r="A47" s="148" t="s">
        <v>28</v>
      </c>
      <c r="B47" s="149">
        <v>231</v>
      </c>
      <c r="C47" s="150">
        <f t="shared" si="5"/>
        <v>0.7301577267123938</v>
      </c>
      <c r="D47" s="151"/>
      <c r="E47" s="151" t="s">
        <v>29</v>
      </c>
      <c r="F47" s="162">
        <v>2.67</v>
      </c>
      <c r="G47" s="163" t="s">
        <v>261</v>
      </c>
    </row>
    <row r="48" spans="1:7" ht="12.75">
      <c r="A48" s="148" t="s">
        <v>30</v>
      </c>
      <c r="B48" s="149">
        <v>26</v>
      </c>
      <c r="C48" s="150">
        <f t="shared" si="5"/>
        <v>0.08218225495464172</v>
      </c>
      <c r="D48" s="151"/>
      <c r="E48" s="151" t="s">
        <v>31</v>
      </c>
      <c r="F48" s="162">
        <v>3.12</v>
      </c>
      <c r="G48" s="163" t="s">
        <v>261</v>
      </c>
    </row>
    <row r="49" spans="1:7" ht="14.25">
      <c r="A49" s="148" t="s">
        <v>32</v>
      </c>
      <c r="B49" s="149">
        <v>75</v>
      </c>
      <c r="C49" s="150">
        <f t="shared" si="5"/>
        <v>0.23706419698454342</v>
      </c>
      <c r="D49" s="151"/>
      <c r="E49" s="151"/>
      <c r="F49" s="141"/>
      <c r="G49" s="146"/>
    </row>
    <row r="50" spans="1:7" ht="12.75">
      <c r="A50" s="148" t="s">
        <v>33</v>
      </c>
      <c r="B50" s="149">
        <v>1</v>
      </c>
      <c r="C50" s="150">
        <f t="shared" si="5"/>
        <v>0.003160855959793912</v>
      </c>
      <c r="D50" s="151"/>
      <c r="E50" s="143" t="s">
        <v>34</v>
      </c>
      <c r="F50" s="141"/>
      <c r="G50" s="158"/>
    </row>
    <row r="51" spans="1:7" ht="12.75">
      <c r="A51" s="148" t="s">
        <v>35</v>
      </c>
      <c r="B51" s="149">
        <v>1</v>
      </c>
      <c r="C51" s="150">
        <f t="shared" si="5"/>
        <v>0.003160855959793912</v>
      </c>
      <c r="D51" s="151"/>
      <c r="E51" s="143" t="s">
        <v>36</v>
      </c>
      <c r="F51" s="141">
        <v>12006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11806</v>
      </c>
      <c r="G52" s="152">
        <f>F52*100/F$51</f>
        <v>98.33416625020823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200</v>
      </c>
      <c r="G53" s="152">
        <f>F53*100/F$51</f>
        <v>1.6658337497917708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22</v>
      </c>
      <c r="G54" s="152">
        <f>F54*100/F$51</f>
        <v>0.18324171247709478</v>
      </c>
    </row>
    <row r="55" spans="1:7" ht="12.75">
      <c r="A55" s="148" t="s">
        <v>43</v>
      </c>
      <c r="B55" s="149">
        <v>434</v>
      </c>
      <c r="C55" s="150">
        <f t="shared" si="5"/>
        <v>1.371811486550558</v>
      </c>
      <c r="D55" s="151"/>
      <c r="E55" s="151"/>
      <c r="F55" s="149"/>
      <c r="G55" s="146"/>
    </row>
    <row r="56" spans="1:7" ht="12.75">
      <c r="A56" s="148" t="s">
        <v>44</v>
      </c>
      <c r="B56" s="149">
        <v>437</v>
      </c>
      <c r="C56" s="150">
        <f t="shared" si="5"/>
        <v>1.3812940544299397</v>
      </c>
      <c r="D56" s="151"/>
      <c r="E56" s="151" t="s">
        <v>45</v>
      </c>
      <c r="F56" s="154">
        <v>0.4</v>
      </c>
      <c r="G56" s="163" t="s">
        <v>261</v>
      </c>
    </row>
    <row r="57" spans="1:7" ht="12.75">
      <c r="A57" s="148"/>
      <c r="B57" s="149"/>
      <c r="C57" s="164"/>
      <c r="D57" s="151"/>
      <c r="E57" s="151" t="s">
        <v>46</v>
      </c>
      <c r="F57" s="154">
        <v>1.9</v>
      </c>
      <c r="G57" s="163" t="s">
        <v>261</v>
      </c>
    </row>
    <row r="58" spans="1:7" ht="12.75">
      <c r="A58" s="165" t="s">
        <v>47</v>
      </c>
      <c r="B58" s="149"/>
      <c r="C58" s="164"/>
      <c r="D58" s="151"/>
      <c r="E58" s="151"/>
      <c r="F58" s="141"/>
      <c r="G58" s="146"/>
    </row>
    <row r="59" spans="1:7" ht="14.25">
      <c r="A59" s="166" t="s">
        <v>48</v>
      </c>
      <c r="B59" s="149"/>
      <c r="C59" s="164"/>
      <c r="D59" s="151"/>
      <c r="E59" s="143" t="s">
        <v>49</v>
      </c>
      <c r="F59" s="141"/>
      <c r="G59" s="158"/>
    </row>
    <row r="60" spans="1:7" ht="12.75">
      <c r="A60" s="148" t="s">
        <v>50</v>
      </c>
      <c r="B60" s="149">
        <v>29332</v>
      </c>
      <c r="C60" s="164">
        <f>B60*100/B7</f>
        <v>92.71422701267504</v>
      </c>
      <c r="D60" s="151"/>
      <c r="E60" s="143" t="s">
        <v>51</v>
      </c>
      <c r="F60" s="141">
        <v>11806</v>
      </c>
      <c r="G60" s="147">
        <v>100</v>
      </c>
    </row>
    <row r="61" spans="1:7" ht="12.75">
      <c r="A61" s="148" t="s">
        <v>52</v>
      </c>
      <c r="B61" s="149">
        <v>308</v>
      </c>
      <c r="C61" s="164">
        <f>B61*100/B7</f>
        <v>0.9735436356165249</v>
      </c>
      <c r="D61" s="151"/>
      <c r="E61" s="151" t="s">
        <v>53</v>
      </c>
      <c r="F61" s="149">
        <v>9449</v>
      </c>
      <c r="G61" s="152">
        <f>F61*100/F$60</f>
        <v>80.03557513128918</v>
      </c>
    </row>
    <row r="62" spans="1:7" ht="12.75">
      <c r="A62" s="148" t="s">
        <v>54</v>
      </c>
      <c r="B62" s="149">
        <v>69</v>
      </c>
      <c r="C62" s="164">
        <f>B62*100/B7</f>
        <v>0.21809906122577993</v>
      </c>
      <c r="D62" s="151"/>
      <c r="E62" s="151" t="s">
        <v>55</v>
      </c>
      <c r="F62" s="149">
        <v>2357</v>
      </c>
      <c r="G62" s="152">
        <f>F62*100/F$60</f>
        <v>19.964424868710825</v>
      </c>
    </row>
    <row r="63" spans="1:7" ht="12.75">
      <c r="A63" s="148" t="s">
        <v>56</v>
      </c>
      <c r="B63" s="149">
        <v>1707</v>
      </c>
      <c r="C63" s="164">
        <f>B63*100/B7</f>
        <v>5.395581123368208</v>
      </c>
      <c r="D63" s="151"/>
      <c r="E63" s="151"/>
      <c r="F63" s="149"/>
      <c r="G63" s="146"/>
    </row>
    <row r="64" spans="1:7" ht="12.75">
      <c r="A64" s="148" t="s">
        <v>57</v>
      </c>
      <c r="B64" s="149">
        <v>20</v>
      </c>
      <c r="C64" s="164">
        <f>B64*100/B7</f>
        <v>0.06321711919587825</v>
      </c>
      <c r="D64" s="151"/>
      <c r="E64" s="151" t="s">
        <v>58</v>
      </c>
      <c r="F64" s="162">
        <v>2.8</v>
      </c>
      <c r="G64" s="163" t="s">
        <v>261</v>
      </c>
    </row>
    <row r="65" spans="1:7" ht="13.5" thickBot="1">
      <c r="A65" s="167" t="s">
        <v>59</v>
      </c>
      <c r="B65" s="168">
        <v>667</v>
      </c>
      <c r="C65" s="169">
        <f>B65*100/B7</f>
        <v>2.1082909251825392</v>
      </c>
      <c r="D65" s="170"/>
      <c r="E65" s="170" t="s">
        <v>60</v>
      </c>
      <c r="F65" s="171">
        <v>2.11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88">
        <v>31637</v>
      </c>
      <c r="G9" s="33">
        <f>(F9/F9)*100</f>
        <v>100</v>
      </c>
    </row>
    <row r="10" spans="1:7" ht="12.75">
      <c r="A10" s="29" t="s">
        <v>269</v>
      </c>
      <c r="B10" s="88">
        <v>7765</v>
      </c>
      <c r="C10" s="33">
        <f aca="true" t="shared" si="0" ref="C10:C15">(B10/$B$10)*100</f>
        <v>100</v>
      </c>
      <c r="E10" s="34" t="s">
        <v>270</v>
      </c>
      <c r="F10" s="92">
        <v>23161</v>
      </c>
      <c r="G10" s="81">
        <f aca="true" t="shared" si="1" ref="G10:G16">(F10/$F$9)*100</f>
        <v>73.2085848847868</v>
      </c>
    </row>
    <row r="11" spans="1:7" ht="12.75">
      <c r="A11" s="36" t="s">
        <v>271</v>
      </c>
      <c r="B11" s="93">
        <v>628</v>
      </c>
      <c r="C11" s="35">
        <f t="shared" si="0"/>
        <v>8.087572440437862</v>
      </c>
      <c r="E11" s="34" t="s">
        <v>272</v>
      </c>
      <c r="F11" s="92">
        <v>22860</v>
      </c>
      <c r="G11" s="81">
        <f t="shared" si="1"/>
        <v>72.25716724088883</v>
      </c>
    </row>
    <row r="12" spans="1:7" ht="12.75">
      <c r="A12" s="36" t="s">
        <v>273</v>
      </c>
      <c r="B12" s="93">
        <v>353</v>
      </c>
      <c r="C12" s="35">
        <f t="shared" si="0"/>
        <v>4.546039922730199</v>
      </c>
      <c r="E12" s="34" t="s">
        <v>274</v>
      </c>
      <c r="F12" s="92">
        <v>14248</v>
      </c>
      <c r="G12" s="81">
        <f t="shared" si="1"/>
        <v>45.03587571514366</v>
      </c>
    </row>
    <row r="13" spans="1:7" ht="12.75">
      <c r="A13" s="36" t="s">
        <v>275</v>
      </c>
      <c r="B13" s="93">
        <v>3312</v>
      </c>
      <c r="C13" s="35">
        <f t="shared" si="0"/>
        <v>42.65292981326465</v>
      </c>
      <c r="E13" s="34" t="s">
        <v>276</v>
      </c>
      <c r="F13" s="92">
        <v>8612</v>
      </c>
      <c r="G13" s="81">
        <f t="shared" si="1"/>
        <v>27.221291525745173</v>
      </c>
    </row>
    <row r="14" spans="1:7" ht="12.75">
      <c r="A14" s="36" t="s">
        <v>277</v>
      </c>
      <c r="B14" s="93">
        <v>1820</v>
      </c>
      <c r="C14" s="35">
        <f t="shared" si="0"/>
        <v>23.43850611719253</v>
      </c>
      <c r="E14" s="34" t="s">
        <v>166</v>
      </c>
      <c r="F14" s="92">
        <v>301</v>
      </c>
      <c r="G14" s="81">
        <f t="shared" si="1"/>
        <v>0.9514176438979677</v>
      </c>
    </row>
    <row r="15" spans="1:7" ht="12.75">
      <c r="A15" s="36" t="s">
        <v>324</v>
      </c>
      <c r="B15" s="92">
        <v>1652</v>
      </c>
      <c r="C15" s="35">
        <f t="shared" si="0"/>
        <v>21.274951706374758</v>
      </c>
      <c r="E15" s="34" t="s">
        <v>278</v>
      </c>
      <c r="F15" s="92">
        <v>8476</v>
      </c>
      <c r="G15" s="81">
        <f t="shared" si="1"/>
        <v>26.7914151152132</v>
      </c>
    </row>
    <row r="16" spans="1:7" ht="12.75">
      <c r="A16" s="36"/>
      <c r="B16" s="88" t="s">
        <v>250</v>
      </c>
      <c r="C16" s="10"/>
      <c r="E16" s="34" t="s">
        <v>279</v>
      </c>
      <c r="F16" s="93">
        <v>3276</v>
      </c>
      <c r="G16" s="81">
        <f t="shared" si="1"/>
        <v>10.354964124284855</v>
      </c>
    </row>
    <row r="17" spans="1:7" ht="12.75">
      <c r="A17" s="29" t="s">
        <v>280</v>
      </c>
      <c r="B17" s="88" t="s">
        <v>250</v>
      </c>
      <c r="C17" s="35"/>
      <c r="E17" s="34" t="s">
        <v>281</v>
      </c>
      <c r="F17" s="92">
        <v>5440</v>
      </c>
      <c r="G17" s="81">
        <f>(F17/$F$9)*100</f>
        <v>17.19505642127888</v>
      </c>
    </row>
    <row r="18" spans="1:7" ht="12.75">
      <c r="A18" s="29" t="s">
        <v>282</v>
      </c>
      <c r="B18" s="88">
        <v>22452</v>
      </c>
      <c r="C18" s="33">
        <f>(B18/$B$18)*100</f>
        <v>100</v>
      </c>
      <c r="E18" s="34" t="s">
        <v>283</v>
      </c>
      <c r="F18" s="92">
        <v>3036</v>
      </c>
      <c r="G18" s="81">
        <f>(F18/$F$9)*100</f>
        <v>9.596358693934318</v>
      </c>
    </row>
    <row r="19" spans="1:7" ht="12.75">
      <c r="A19" s="36" t="s">
        <v>284</v>
      </c>
      <c r="B19" s="92">
        <v>742</v>
      </c>
      <c r="C19" s="81">
        <f aca="true" t="shared" si="2" ref="C19:C25">(B19/$B$18)*100</f>
        <v>3.304828077676822</v>
      </c>
      <c r="E19" s="34"/>
      <c r="F19" s="92" t="s">
        <v>250</v>
      </c>
      <c r="G19" s="81"/>
    </row>
    <row r="20" spans="1:7" ht="12.75">
      <c r="A20" s="36" t="s">
        <v>285</v>
      </c>
      <c r="B20" s="92">
        <v>1525</v>
      </c>
      <c r="C20" s="81">
        <f t="shared" si="2"/>
        <v>6.792267949403172</v>
      </c>
      <c r="E20" s="31" t="s">
        <v>286</v>
      </c>
      <c r="F20" s="92" t="s">
        <v>250</v>
      </c>
      <c r="G20" s="81"/>
    </row>
    <row r="21" spans="1:7" ht="12.75">
      <c r="A21" s="36" t="s">
        <v>287</v>
      </c>
      <c r="B21" s="92">
        <v>5312</v>
      </c>
      <c r="C21" s="81">
        <f t="shared" si="2"/>
        <v>23.659362194904684</v>
      </c>
      <c r="E21" s="38" t="s">
        <v>167</v>
      </c>
      <c r="F21" s="78">
        <v>8476</v>
      </c>
      <c r="G21" s="33">
        <f>(F21/F21)*100</f>
        <v>100</v>
      </c>
    </row>
    <row r="22" spans="1:7" ht="12.75">
      <c r="A22" s="36" t="s">
        <v>302</v>
      </c>
      <c r="B22" s="92">
        <v>3567</v>
      </c>
      <c r="C22" s="81">
        <f t="shared" si="2"/>
        <v>15.887226082308924</v>
      </c>
      <c r="E22" s="34" t="s">
        <v>303</v>
      </c>
      <c r="F22" s="92">
        <v>4868</v>
      </c>
      <c r="G22" s="81">
        <f aca="true" t="shared" si="3" ref="G22:G27">(F22/$F$21)*100</f>
        <v>57.43275129778197</v>
      </c>
    </row>
    <row r="23" spans="1:7" ht="12.75">
      <c r="A23" s="36" t="s">
        <v>304</v>
      </c>
      <c r="B23" s="92">
        <v>1244</v>
      </c>
      <c r="C23" s="81">
        <f t="shared" si="2"/>
        <v>5.540709068234455</v>
      </c>
      <c r="E23" s="34" t="s">
        <v>305</v>
      </c>
      <c r="F23" s="92">
        <v>2615</v>
      </c>
      <c r="G23" s="81">
        <f t="shared" si="3"/>
        <v>30.85181689476168</v>
      </c>
    </row>
    <row r="24" spans="1:7" ht="12.75">
      <c r="A24" s="36" t="s">
        <v>306</v>
      </c>
      <c r="B24" s="92">
        <v>6119</v>
      </c>
      <c r="C24" s="81">
        <f t="shared" si="2"/>
        <v>27.253696775342956</v>
      </c>
      <c r="E24" s="34" t="s">
        <v>307</v>
      </c>
      <c r="F24" s="92">
        <v>75</v>
      </c>
      <c r="G24" s="81">
        <f t="shared" si="3"/>
        <v>0.8848513449740444</v>
      </c>
    </row>
    <row r="25" spans="1:7" ht="12.75">
      <c r="A25" s="36" t="s">
        <v>308</v>
      </c>
      <c r="B25" s="92">
        <v>3943</v>
      </c>
      <c r="C25" s="81">
        <f t="shared" si="2"/>
        <v>17.561909852128988</v>
      </c>
      <c r="E25" s="34" t="s">
        <v>309</v>
      </c>
      <c r="F25" s="92">
        <v>27</v>
      </c>
      <c r="G25" s="81">
        <f t="shared" si="3"/>
        <v>0.31854648419065595</v>
      </c>
    </row>
    <row r="26" spans="1:7" ht="12.75">
      <c r="A26" s="36"/>
      <c r="B26" s="88" t="s">
        <v>250</v>
      </c>
      <c r="C26" s="35"/>
      <c r="E26" s="34" t="s">
        <v>310</v>
      </c>
      <c r="F26" s="92">
        <v>783</v>
      </c>
      <c r="G26" s="81">
        <f t="shared" si="3"/>
        <v>9.237848041529023</v>
      </c>
    </row>
    <row r="27" spans="1:7" ht="12.75">
      <c r="A27" s="36" t="s">
        <v>311</v>
      </c>
      <c r="B27" s="103">
        <v>89.9</v>
      </c>
      <c r="C27" s="37" t="s">
        <v>261</v>
      </c>
      <c r="E27" s="34" t="s">
        <v>312</v>
      </c>
      <c r="F27" s="92">
        <v>108</v>
      </c>
      <c r="G27" s="81">
        <f t="shared" si="3"/>
        <v>1.2741859367626238</v>
      </c>
    </row>
    <row r="28" spans="1:7" ht="12.75">
      <c r="A28" s="36" t="s">
        <v>313</v>
      </c>
      <c r="B28" s="103">
        <v>44.8</v>
      </c>
      <c r="C28" s="37" t="s">
        <v>261</v>
      </c>
      <c r="E28" s="34"/>
      <c r="F28" s="92" t="s">
        <v>250</v>
      </c>
      <c r="G28" s="81"/>
    </row>
    <row r="29" spans="1:7" ht="12.75">
      <c r="A29" s="36"/>
      <c r="B29" s="88" t="s">
        <v>250</v>
      </c>
      <c r="C29" s="35"/>
      <c r="E29" s="31" t="s">
        <v>314</v>
      </c>
      <c r="F29" s="92" t="s">
        <v>250</v>
      </c>
      <c r="G29" s="81"/>
    </row>
    <row r="30" spans="1:10" ht="12.75">
      <c r="A30" s="29" t="s">
        <v>315</v>
      </c>
      <c r="B30" s="88" t="s">
        <v>250</v>
      </c>
      <c r="C30" s="10"/>
      <c r="E30" s="31" t="s">
        <v>316</v>
      </c>
      <c r="F30" s="78">
        <v>29933</v>
      </c>
      <c r="G30" s="33">
        <f>(F30/F30)*100</f>
        <v>100</v>
      </c>
      <c r="J30" s="39"/>
    </row>
    <row r="31" spans="1:10" ht="12.75">
      <c r="A31" s="90" t="s">
        <v>296</v>
      </c>
      <c r="B31" s="88">
        <v>25676</v>
      </c>
      <c r="C31" s="33">
        <f>(B31/$B$31)*100</f>
        <v>100</v>
      </c>
      <c r="E31" s="34" t="s">
        <v>317</v>
      </c>
      <c r="F31" s="92">
        <v>20256</v>
      </c>
      <c r="G31" s="96">
        <f>(F31/$F$30)*100</f>
        <v>67.67113219523603</v>
      </c>
      <c r="J31" s="39"/>
    </row>
    <row r="32" spans="1:10" ht="12.75">
      <c r="A32" s="36" t="s">
        <v>318</v>
      </c>
      <c r="B32" s="92">
        <v>5631</v>
      </c>
      <c r="C32" s="10">
        <f>(B32/$B$31)*100</f>
        <v>21.930986134911983</v>
      </c>
      <c r="E32" s="34" t="s">
        <v>319</v>
      </c>
      <c r="F32" s="92">
        <v>9677</v>
      </c>
      <c r="G32" s="96">
        <f aca="true" t="shared" si="4" ref="G32:G39">(F32/$F$30)*100</f>
        <v>32.32886780476397</v>
      </c>
      <c r="J32" s="39"/>
    </row>
    <row r="33" spans="1:10" ht="12.75">
      <c r="A33" s="36" t="s">
        <v>320</v>
      </c>
      <c r="B33" s="92">
        <v>15931</v>
      </c>
      <c r="C33" s="10">
        <f aca="true" t="shared" si="5" ref="C33:C38">(B33/$B$31)*100</f>
        <v>62.04626888923508</v>
      </c>
      <c r="E33" s="34" t="s">
        <v>321</v>
      </c>
      <c r="F33" s="92">
        <v>3350</v>
      </c>
      <c r="G33" s="96">
        <f t="shared" si="4"/>
        <v>11.191661377075468</v>
      </c>
      <c r="J33" s="39"/>
    </row>
    <row r="34" spans="1:7" ht="12.75">
      <c r="A34" s="36" t="s">
        <v>322</v>
      </c>
      <c r="B34" s="92">
        <v>268</v>
      </c>
      <c r="C34" s="10">
        <f t="shared" si="5"/>
        <v>1.043776289141611</v>
      </c>
      <c r="E34" s="34" t="s">
        <v>323</v>
      </c>
      <c r="F34" s="92">
        <v>1369</v>
      </c>
      <c r="G34" s="96">
        <f t="shared" si="4"/>
        <v>4.573547589616811</v>
      </c>
    </row>
    <row r="35" spans="1:7" ht="12.75">
      <c r="A35" s="36" t="s">
        <v>325</v>
      </c>
      <c r="B35" s="92">
        <v>2321</v>
      </c>
      <c r="C35" s="10">
        <f t="shared" si="5"/>
        <v>9.039570026483876</v>
      </c>
      <c r="E35" s="34" t="s">
        <v>321</v>
      </c>
      <c r="F35" s="92">
        <v>460</v>
      </c>
      <c r="G35" s="96">
        <f t="shared" si="4"/>
        <v>1.5367654428223032</v>
      </c>
    </row>
    <row r="36" spans="1:7" ht="12.75">
      <c r="A36" s="36" t="s">
        <v>297</v>
      </c>
      <c r="B36" s="92">
        <v>1875</v>
      </c>
      <c r="C36" s="10">
        <f t="shared" si="5"/>
        <v>7.302539336345225</v>
      </c>
      <c r="E36" s="34" t="s">
        <v>327</v>
      </c>
      <c r="F36" s="92">
        <v>5712</v>
      </c>
      <c r="G36" s="96">
        <f t="shared" si="4"/>
        <v>19.082617846523902</v>
      </c>
    </row>
    <row r="37" spans="1:7" ht="12.75">
      <c r="A37" s="36" t="s">
        <v>326</v>
      </c>
      <c r="B37" s="92">
        <v>1525</v>
      </c>
      <c r="C37" s="10">
        <f t="shared" si="5"/>
        <v>5.939398660227449</v>
      </c>
      <c r="E37" s="34" t="s">
        <v>321</v>
      </c>
      <c r="F37" s="92">
        <v>2335</v>
      </c>
      <c r="G37" s="96">
        <f t="shared" si="4"/>
        <v>7.800755019543648</v>
      </c>
    </row>
    <row r="38" spans="1:7" ht="12.75">
      <c r="A38" s="36" t="s">
        <v>297</v>
      </c>
      <c r="B38" s="92">
        <v>909</v>
      </c>
      <c r="C38" s="10">
        <f t="shared" si="5"/>
        <v>3.5402710702601654</v>
      </c>
      <c r="E38" s="34" t="s">
        <v>259</v>
      </c>
      <c r="F38" s="92">
        <v>973</v>
      </c>
      <c r="G38" s="96">
        <f t="shared" si="4"/>
        <v>3.250592991013263</v>
      </c>
    </row>
    <row r="39" spans="1:7" ht="12.75">
      <c r="A39" s="36"/>
      <c r="B39" s="92" t="s">
        <v>250</v>
      </c>
      <c r="C39" s="10"/>
      <c r="E39" s="34" t="s">
        <v>321</v>
      </c>
      <c r="F39" s="92">
        <v>277</v>
      </c>
      <c r="G39" s="96">
        <f t="shared" si="4"/>
        <v>0.9254000601343</v>
      </c>
    </row>
    <row r="40" spans="1:7" ht="12.75">
      <c r="A40" s="91" t="s">
        <v>298</v>
      </c>
      <c r="B40" s="88" t="s">
        <v>250</v>
      </c>
      <c r="C40" s="10"/>
      <c r="E40" s="1"/>
      <c r="F40" s="92" t="s">
        <v>250</v>
      </c>
      <c r="G40" s="81"/>
    </row>
    <row r="41" spans="1:7" ht="12.75">
      <c r="A41" s="75" t="s">
        <v>299</v>
      </c>
      <c r="B41" s="95"/>
      <c r="C41" s="94"/>
      <c r="E41" s="14" t="s">
        <v>328</v>
      </c>
      <c r="F41" s="92" t="s">
        <v>250</v>
      </c>
      <c r="G41" s="96"/>
    </row>
    <row r="42" spans="1:9" ht="12.75">
      <c r="A42" s="91" t="s">
        <v>300</v>
      </c>
      <c r="B42" s="95">
        <v>411</v>
      </c>
      <c r="C42" s="33">
        <f>(B42/$B$42)*100</f>
        <v>100</v>
      </c>
      <c r="E42" s="31" t="s">
        <v>268</v>
      </c>
      <c r="F42" s="78">
        <v>31637</v>
      </c>
      <c r="G42" s="94">
        <f>(F42/$F$42)*100</f>
        <v>100</v>
      </c>
      <c r="I42" s="39"/>
    </row>
    <row r="43" spans="1:7" ht="12.75">
      <c r="A43" s="36" t="s">
        <v>301</v>
      </c>
      <c r="B43" s="93">
        <v>13</v>
      </c>
      <c r="C43" s="97">
        <f>(B43/$B$42)*100</f>
        <v>3.1630170316301705</v>
      </c>
      <c r="E43" s="58" t="s">
        <v>168</v>
      </c>
      <c r="F43" s="101">
        <v>36494</v>
      </c>
      <c r="G43" s="102">
        <f aca="true" t="shared" si="6" ref="G43:G71">(F43/$F$42)*100</f>
        <v>115.35227739671903</v>
      </c>
    </row>
    <row r="44" spans="1:7" ht="12.75">
      <c r="A44" s="36"/>
      <c r="B44" s="88" t="s">
        <v>250</v>
      </c>
      <c r="C44" s="10"/>
      <c r="E44" s="1" t="s">
        <v>329</v>
      </c>
      <c r="F44" s="92">
        <v>272</v>
      </c>
      <c r="G44" s="96">
        <f t="shared" si="6"/>
        <v>0.8597528210639441</v>
      </c>
    </row>
    <row r="45" spans="1:7" ht="14.25">
      <c r="A45" s="29" t="s">
        <v>330</v>
      </c>
      <c r="B45" s="88" t="s">
        <v>250</v>
      </c>
      <c r="C45" s="10"/>
      <c r="E45" s="1" t="s">
        <v>198</v>
      </c>
      <c r="F45" s="92">
        <v>165</v>
      </c>
      <c r="G45" s="96">
        <f t="shared" si="6"/>
        <v>0.5215412333659954</v>
      </c>
    </row>
    <row r="46" spans="1:7" ht="12.75">
      <c r="A46" s="29" t="s">
        <v>331</v>
      </c>
      <c r="B46" s="88">
        <v>24430</v>
      </c>
      <c r="C46" s="33">
        <f>(B46/$B$46)*100</f>
        <v>100</v>
      </c>
      <c r="E46" s="1" t="s">
        <v>332</v>
      </c>
      <c r="F46" s="92">
        <v>13</v>
      </c>
      <c r="G46" s="96">
        <f t="shared" si="6"/>
        <v>0.04109112747732086</v>
      </c>
    </row>
    <row r="47" spans="1:7" ht="12.75">
      <c r="A47" s="36" t="s">
        <v>333</v>
      </c>
      <c r="B47" s="92">
        <v>2600</v>
      </c>
      <c r="C47" s="10">
        <f>(B47/$B$46)*100</f>
        <v>10.642652476463365</v>
      </c>
      <c r="E47" s="1" t="s">
        <v>334</v>
      </c>
      <c r="F47" s="92">
        <v>763</v>
      </c>
      <c r="G47" s="96">
        <f t="shared" si="6"/>
        <v>2.411733097322755</v>
      </c>
    </row>
    <row r="48" spans="1:7" ht="12.75">
      <c r="A48" s="36"/>
      <c r="B48" s="88" t="s">
        <v>250</v>
      </c>
      <c r="C48" s="10"/>
      <c r="E48" s="1" t="s">
        <v>335</v>
      </c>
      <c r="F48" s="92">
        <v>1269</v>
      </c>
      <c r="G48" s="96">
        <f t="shared" si="6"/>
        <v>4.011126212978475</v>
      </c>
    </row>
    <row r="49" spans="1:7" ht="14.25">
      <c r="A49" s="29" t="s">
        <v>336</v>
      </c>
      <c r="B49" s="88" t="s">
        <v>250</v>
      </c>
      <c r="C49" s="10"/>
      <c r="E49" s="1" t="s">
        <v>199</v>
      </c>
      <c r="F49" s="92">
        <v>475</v>
      </c>
      <c r="G49" s="96">
        <f t="shared" si="6"/>
        <v>1.5014065809021082</v>
      </c>
    </row>
    <row r="50" spans="1:7" ht="14.25">
      <c r="A50" s="29" t="s">
        <v>337</v>
      </c>
      <c r="B50" s="88" t="s">
        <v>250</v>
      </c>
      <c r="C50" s="10"/>
      <c r="E50" s="1" t="s">
        <v>200</v>
      </c>
      <c r="F50" s="92">
        <v>78</v>
      </c>
      <c r="G50" s="96">
        <f t="shared" si="6"/>
        <v>0.24654676486392516</v>
      </c>
    </row>
    <row r="51" spans="1:7" ht="12.75">
      <c r="A51" s="5" t="s">
        <v>338</v>
      </c>
      <c r="B51" s="88">
        <v>6436</v>
      </c>
      <c r="C51" s="33">
        <f>(B51/$B$51)*100</f>
        <v>100</v>
      </c>
      <c r="E51" s="1" t="s">
        <v>339</v>
      </c>
      <c r="F51" s="92">
        <v>3158</v>
      </c>
      <c r="G51" s="96">
        <f t="shared" si="6"/>
        <v>9.981983121029174</v>
      </c>
    </row>
    <row r="52" spans="1:7" ht="12.75">
      <c r="A52" s="4" t="s">
        <v>340</v>
      </c>
      <c r="B52" s="93">
        <v>379</v>
      </c>
      <c r="C52" s="10">
        <f>(B52/$B$51)*100</f>
        <v>5.888750776880049</v>
      </c>
      <c r="E52" s="1" t="s">
        <v>341</v>
      </c>
      <c r="F52" s="92">
        <v>380</v>
      </c>
      <c r="G52" s="96">
        <f t="shared" si="6"/>
        <v>1.2011252647216868</v>
      </c>
    </row>
    <row r="53" spans="1:7" ht="12.75">
      <c r="A53" s="4"/>
      <c r="B53" s="88" t="s">
        <v>250</v>
      </c>
      <c r="C53" s="10"/>
      <c r="E53" s="1" t="s">
        <v>342</v>
      </c>
      <c r="F53" s="92">
        <v>681</v>
      </c>
      <c r="G53" s="96">
        <f t="shared" si="6"/>
        <v>2.152542908619654</v>
      </c>
    </row>
    <row r="54" spans="1:7" ht="14.25">
      <c r="A54" s="5" t="s">
        <v>343</v>
      </c>
      <c r="B54" s="88">
        <v>17575</v>
      </c>
      <c r="C54" s="33">
        <f>(B54/$B$54)*100</f>
        <v>100</v>
      </c>
      <c r="E54" s="1" t="s">
        <v>201</v>
      </c>
      <c r="F54" s="92">
        <v>3165</v>
      </c>
      <c r="G54" s="96">
        <f t="shared" si="6"/>
        <v>10.004109112747733</v>
      </c>
    </row>
    <row r="55" spans="1:7" ht="12.75">
      <c r="A55" s="4" t="s">
        <v>340</v>
      </c>
      <c r="B55" s="93">
        <v>2495</v>
      </c>
      <c r="C55" s="10">
        <f>(B55/$B$54)*100</f>
        <v>14.196301564722619</v>
      </c>
      <c r="E55" s="1" t="s">
        <v>344</v>
      </c>
      <c r="F55" s="92">
        <v>6228</v>
      </c>
      <c r="G55" s="96">
        <f t="shared" si="6"/>
        <v>19.685810917596484</v>
      </c>
    </row>
    <row r="56" spans="1:7" ht="12.75">
      <c r="A56" s="4" t="s">
        <v>345</v>
      </c>
      <c r="B56" s="114">
        <v>73.1</v>
      </c>
      <c r="C56" s="37" t="s">
        <v>261</v>
      </c>
      <c r="E56" s="1" t="s">
        <v>346</v>
      </c>
      <c r="F56" s="92">
        <v>277</v>
      </c>
      <c r="G56" s="96">
        <f t="shared" si="6"/>
        <v>0.8755571008629137</v>
      </c>
    </row>
    <row r="57" spans="1:7" ht="12.75">
      <c r="A57" s="4" t="s">
        <v>347</v>
      </c>
      <c r="B57" s="93">
        <v>15080</v>
      </c>
      <c r="C57" s="10">
        <f>(B57/$B$54)*100</f>
        <v>85.80369843527738</v>
      </c>
      <c r="E57" s="1" t="s">
        <v>348</v>
      </c>
      <c r="F57" s="92">
        <v>97</v>
      </c>
      <c r="G57" s="96">
        <f t="shared" si="6"/>
        <v>0.30660302810000944</v>
      </c>
    </row>
    <row r="58" spans="1:7" ht="12.75">
      <c r="A58" s="4" t="s">
        <v>345</v>
      </c>
      <c r="B58" s="114">
        <v>81.4</v>
      </c>
      <c r="C58" s="37" t="s">
        <v>261</v>
      </c>
      <c r="E58" s="1" t="s">
        <v>349</v>
      </c>
      <c r="F58" s="92">
        <v>3125</v>
      </c>
      <c r="G58" s="96">
        <f t="shared" si="6"/>
        <v>9.877674874355975</v>
      </c>
    </row>
    <row r="59" spans="1:7" ht="12.75">
      <c r="A59" s="4"/>
      <c r="B59" s="88" t="s">
        <v>250</v>
      </c>
      <c r="C59" s="10"/>
      <c r="E59" s="1" t="s">
        <v>350</v>
      </c>
      <c r="F59" s="92">
        <v>113</v>
      </c>
      <c r="G59" s="96">
        <f t="shared" si="6"/>
        <v>0.3571767234567121</v>
      </c>
    </row>
    <row r="60" spans="1:7" ht="12.75">
      <c r="A60" s="5" t="s">
        <v>351</v>
      </c>
      <c r="B60" s="88">
        <v>5783</v>
      </c>
      <c r="C60" s="33">
        <f>(B60/$B$60)*100</f>
        <v>100</v>
      </c>
      <c r="E60" s="1" t="s">
        <v>352</v>
      </c>
      <c r="F60" s="92">
        <v>3699</v>
      </c>
      <c r="G60" s="96">
        <f t="shared" si="6"/>
        <v>11.692006195277681</v>
      </c>
    </row>
    <row r="61" spans="1:7" ht="12.75">
      <c r="A61" s="4" t="s">
        <v>340</v>
      </c>
      <c r="B61" s="92">
        <v>2031</v>
      </c>
      <c r="C61" s="10">
        <f>(B61/$B$60)*100</f>
        <v>35.12017983745461</v>
      </c>
      <c r="E61" s="1" t="s">
        <v>353</v>
      </c>
      <c r="F61" s="92">
        <v>172</v>
      </c>
      <c r="G61" s="96">
        <f t="shared" si="6"/>
        <v>0.5436672250845529</v>
      </c>
    </row>
    <row r="62" spans="1:7" ht="12.75">
      <c r="A62" s="4"/>
      <c r="B62" s="88" t="s">
        <v>250</v>
      </c>
      <c r="C62" s="10"/>
      <c r="E62" s="1" t="s">
        <v>354</v>
      </c>
      <c r="F62" s="92">
        <v>288</v>
      </c>
      <c r="G62" s="96">
        <f t="shared" si="6"/>
        <v>0.9103265164206467</v>
      </c>
    </row>
    <row r="63" spans="1:7" ht="12.75">
      <c r="A63" s="5" t="s">
        <v>355</v>
      </c>
      <c r="B63" s="88" t="s">
        <v>250</v>
      </c>
      <c r="C63" s="10"/>
      <c r="E63" s="1" t="s">
        <v>356</v>
      </c>
      <c r="F63" s="92">
        <v>52</v>
      </c>
      <c r="G63" s="96">
        <f t="shared" si="6"/>
        <v>0.16436450990928345</v>
      </c>
    </row>
    <row r="64" spans="1:7" ht="12.75">
      <c r="A64" s="29" t="s">
        <v>357</v>
      </c>
      <c r="B64" s="88">
        <v>29933</v>
      </c>
      <c r="C64" s="33">
        <f>(B64/$B$64)*100</f>
        <v>100</v>
      </c>
      <c r="E64" s="1" t="s">
        <v>358</v>
      </c>
      <c r="F64" s="92">
        <v>31</v>
      </c>
      <c r="G64" s="96">
        <f t="shared" si="6"/>
        <v>0.09798653475361128</v>
      </c>
    </row>
    <row r="65" spans="1:7" ht="12.75">
      <c r="A65" s="4" t="s">
        <v>256</v>
      </c>
      <c r="B65" s="92">
        <v>20804</v>
      </c>
      <c r="C65" s="10">
        <f>(B65/$B$64)*100</f>
        <v>69.50188754885912</v>
      </c>
      <c r="E65" s="1" t="s">
        <v>359</v>
      </c>
      <c r="F65" s="92">
        <v>226</v>
      </c>
      <c r="G65" s="96">
        <f t="shared" si="6"/>
        <v>0.7143534469134242</v>
      </c>
    </row>
    <row r="66" spans="1:7" ht="12.75">
      <c r="A66" s="4" t="s">
        <v>257</v>
      </c>
      <c r="B66" s="92">
        <v>7874</v>
      </c>
      <c r="C66" s="10">
        <f aca="true" t="shared" si="7" ref="C66:C71">(B66/$B$64)*100</f>
        <v>26.30541542778873</v>
      </c>
      <c r="E66" s="1" t="s">
        <v>360</v>
      </c>
      <c r="F66" s="92">
        <v>109</v>
      </c>
      <c r="G66" s="96">
        <f t="shared" si="6"/>
        <v>0.3445332996175364</v>
      </c>
    </row>
    <row r="67" spans="1:7" ht="12.75">
      <c r="A67" s="4" t="s">
        <v>361</v>
      </c>
      <c r="B67" s="92">
        <v>4205</v>
      </c>
      <c r="C67" s="10">
        <f t="shared" si="7"/>
        <v>14.048040624060402</v>
      </c>
      <c r="E67" s="1" t="s">
        <v>362</v>
      </c>
      <c r="F67" s="92">
        <v>898</v>
      </c>
      <c r="G67" s="96">
        <f t="shared" si="6"/>
        <v>2.8384486518949332</v>
      </c>
    </row>
    <row r="68" spans="1:7" ht="12.75">
      <c r="A68" s="4" t="s">
        <v>363</v>
      </c>
      <c r="B68" s="92">
        <v>3669</v>
      </c>
      <c r="C68" s="10">
        <f t="shared" si="7"/>
        <v>12.257374803728327</v>
      </c>
      <c r="E68" s="1" t="s">
        <v>364</v>
      </c>
      <c r="F68" s="92">
        <v>1647</v>
      </c>
      <c r="G68" s="96">
        <f t="shared" si="6"/>
        <v>5.205929765780573</v>
      </c>
    </row>
    <row r="69" spans="1:7" ht="12.75">
      <c r="A69" s="4" t="s">
        <v>365</v>
      </c>
      <c r="B69" s="92">
        <v>1626</v>
      </c>
      <c r="C69" s="10">
        <f t="shared" si="7"/>
        <v>5.43213176093275</v>
      </c>
      <c r="E69" s="1" t="s">
        <v>366</v>
      </c>
      <c r="F69" s="92">
        <v>23</v>
      </c>
      <c r="G69" s="96">
        <f t="shared" si="6"/>
        <v>0.07269968707525998</v>
      </c>
    </row>
    <row r="70" spans="1:7" ht="12.75">
      <c r="A70" s="4" t="s">
        <v>367</v>
      </c>
      <c r="B70" s="92">
        <v>2043</v>
      </c>
      <c r="C70" s="10">
        <f t="shared" si="7"/>
        <v>6.825243042795577</v>
      </c>
      <c r="E70" s="1" t="s">
        <v>368</v>
      </c>
      <c r="F70" s="92">
        <v>55</v>
      </c>
      <c r="G70" s="96">
        <f t="shared" si="6"/>
        <v>0.17384707778866518</v>
      </c>
    </row>
    <row r="71" spans="1:7" ht="12.75">
      <c r="A71" s="7" t="s">
        <v>258</v>
      </c>
      <c r="B71" s="98">
        <v>1255</v>
      </c>
      <c r="C71" s="40">
        <f t="shared" si="7"/>
        <v>4.192697023352153</v>
      </c>
      <c r="D71" s="41"/>
      <c r="E71" s="9" t="s">
        <v>369</v>
      </c>
      <c r="F71" s="98">
        <v>9035</v>
      </c>
      <c r="G71" s="99">
        <f t="shared" si="6"/>
        <v>28.558333596737995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1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1" t="s">
        <v>377</v>
      </c>
      <c r="B1" s="61"/>
      <c r="C1" s="61"/>
      <c r="D1" s="62"/>
      <c r="E1" s="61"/>
      <c r="F1" s="60"/>
      <c r="G1" s="60"/>
    </row>
    <row r="2" spans="1:7" ht="12.75">
      <c r="A2" t="s">
        <v>396</v>
      </c>
      <c r="B2" s="63"/>
      <c r="C2" s="63"/>
      <c r="D2" s="63"/>
      <c r="E2" s="63"/>
      <c r="F2" s="63"/>
      <c r="G2" s="60"/>
    </row>
    <row r="3" spans="1:7" ht="12.75">
      <c r="A3" s="63"/>
      <c r="B3" s="63"/>
      <c r="C3" s="63"/>
      <c r="D3" s="63"/>
      <c r="E3" s="63"/>
      <c r="F3" s="60"/>
      <c r="G3" s="60"/>
    </row>
    <row r="4" spans="1:7" ht="13.5" thickBot="1">
      <c r="A4" s="64" t="s">
        <v>267</v>
      </c>
      <c r="B4" s="64"/>
      <c r="C4" s="64"/>
      <c r="D4" s="65"/>
      <c r="E4" s="64"/>
      <c r="F4" s="64"/>
      <c r="G4" s="64"/>
    </row>
    <row r="5" spans="1:7" ht="13.5" thickTop="1">
      <c r="A5" s="66"/>
      <c r="B5" s="67"/>
      <c r="C5" s="68"/>
      <c r="D5" s="69"/>
      <c r="E5" s="67"/>
      <c r="F5" s="67"/>
      <c r="G5" s="68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0"/>
      <c r="B7" s="71"/>
      <c r="C7" s="72"/>
      <c r="D7" s="63"/>
      <c r="E7" s="73"/>
      <c r="F7" s="71"/>
      <c r="G7" s="74"/>
    </row>
    <row r="8" spans="1:7" ht="12.75">
      <c r="A8" s="75" t="s">
        <v>378</v>
      </c>
      <c r="B8" s="76"/>
      <c r="C8" s="74"/>
      <c r="D8" s="63"/>
      <c r="E8" s="77" t="s">
        <v>379</v>
      </c>
      <c r="F8" s="76"/>
      <c r="G8" s="74"/>
    </row>
    <row r="9" spans="1:7" ht="12.75">
      <c r="A9" s="75" t="s">
        <v>380</v>
      </c>
      <c r="B9" s="78">
        <v>25274</v>
      </c>
      <c r="C9" s="79">
        <f>(B9/$B$9)*100</f>
        <v>100</v>
      </c>
      <c r="D9" s="63"/>
      <c r="E9" s="77" t="s">
        <v>381</v>
      </c>
      <c r="F9" s="78">
        <v>11824</v>
      </c>
      <c r="G9" s="79">
        <f>(F9/$F$9)*100</f>
        <v>100</v>
      </c>
    </row>
    <row r="10" spans="1:7" ht="12.75">
      <c r="A10" s="80" t="s">
        <v>382</v>
      </c>
      <c r="B10" s="92">
        <v>16156</v>
      </c>
      <c r="C10" s="100">
        <f>(B10/$B$9)*100</f>
        <v>63.923399541030314</v>
      </c>
      <c r="D10" s="63"/>
      <c r="E10" s="76" t="s">
        <v>383</v>
      </c>
      <c r="F10" s="92">
        <v>556</v>
      </c>
      <c r="G10" s="100">
        <f aca="true" t="shared" si="0" ref="G10:G19">(F10/$F$9)*100</f>
        <v>4.702300405953992</v>
      </c>
    </row>
    <row r="11" spans="1:7" ht="12.75">
      <c r="A11" s="80" t="s">
        <v>384</v>
      </c>
      <c r="B11" s="92">
        <v>16156</v>
      </c>
      <c r="C11" s="100">
        <f aca="true" t="shared" si="1" ref="C11:C16">(B11/$B$9)*100</f>
        <v>63.923399541030314</v>
      </c>
      <c r="D11" s="63"/>
      <c r="E11" s="76" t="s">
        <v>385</v>
      </c>
      <c r="F11" s="92">
        <v>296</v>
      </c>
      <c r="G11" s="100">
        <f t="shared" si="0"/>
        <v>2.503382949932341</v>
      </c>
    </row>
    <row r="12" spans="1:7" ht="12.75">
      <c r="A12" s="80" t="s">
        <v>386</v>
      </c>
      <c r="B12" s="92">
        <v>15727</v>
      </c>
      <c r="C12" s="100">
        <f>(B12/$B$9)*100</f>
        <v>62.226003007042806</v>
      </c>
      <c r="D12" s="63"/>
      <c r="E12" s="76" t="s">
        <v>387</v>
      </c>
      <c r="F12" s="92">
        <v>899</v>
      </c>
      <c r="G12" s="100">
        <f t="shared" si="0"/>
        <v>7.603179972936401</v>
      </c>
    </row>
    <row r="13" spans="1:7" ht="12.75">
      <c r="A13" s="80" t="s">
        <v>388</v>
      </c>
      <c r="B13" s="92">
        <v>429</v>
      </c>
      <c r="C13" s="100">
        <f>(B13/$B$9)*100</f>
        <v>1.6973965339874968</v>
      </c>
      <c r="D13" s="63"/>
      <c r="E13" s="76" t="s">
        <v>389</v>
      </c>
      <c r="F13" s="92">
        <v>848</v>
      </c>
      <c r="G13" s="100">
        <f t="shared" si="0"/>
        <v>7.171853856562922</v>
      </c>
    </row>
    <row r="14" spans="1:7" ht="12.75">
      <c r="A14" s="80" t="s">
        <v>390</v>
      </c>
      <c r="B14" s="104">
        <v>2.7</v>
      </c>
      <c r="C14" s="107" t="s">
        <v>261</v>
      </c>
      <c r="D14" s="63"/>
      <c r="E14" s="76" t="s">
        <v>391</v>
      </c>
      <c r="F14" s="92">
        <v>1258</v>
      </c>
      <c r="G14" s="100">
        <f t="shared" si="0"/>
        <v>10.63937753721245</v>
      </c>
    </row>
    <row r="15" spans="1:7" ht="12.75">
      <c r="A15" s="80" t="s">
        <v>392</v>
      </c>
      <c r="B15" s="104">
        <v>0</v>
      </c>
      <c r="C15" s="100">
        <f t="shared" si="1"/>
        <v>0</v>
      </c>
      <c r="D15" s="63"/>
      <c r="E15" s="76" t="s">
        <v>393</v>
      </c>
      <c r="F15" s="92">
        <v>2263</v>
      </c>
      <c r="G15" s="100">
        <f t="shared" si="0"/>
        <v>19.139039242219216</v>
      </c>
    </row>
    <row r="16" spans="1:7" ht="12.75">
      <c r="A16" s="80" t="s">
        <v>67</v>
      </c>
      <c r="B16" s="92">
        <v>9118</v>
      </c>
      <c r="C16" s="100">
        <f t="shared" si="1"/>
        <v>36.07660045896969</v>
      </c>
      <c r="D16" s="63"/>
      <c r="E16" s="76" t="s">
        <v>68</v>
      </c>
      <c r="F16" s="92">
        <v>2168</v>
      </c>
      <c r="G16" s="100">
        <f t="shared" si="0"/>
        <v>18.33558863328823</v>
      </c>
    </row>
    <row r="17" spans="1:7" ht="12.75">
      <c r="A17" s="80"/>
      <c r="B17" s="92" t="s">
        <v>250</v>
      </c>
      <c r="C17" s="100" t="s">
        <v>250</v>
      </c>
      <c r="D17" s="63"/>
      <c r="E17" s="76" t="s">
        <v>69</v>
      </c>
      <c r="F17" s="92">
        <v>2200</v>
      </c>
      <c r="G17" s="100">
        <f t="shared" si="0"/>
        <v>18.606224627875505</v>
      </c>
    </row>
    <row r="18" spans="1:7" ht="12.75">
      <c r="A18" s="75" t="s">
        <v>70</v>
      </c>
      <c r="B18" s="78">
        <v>13462</v>
      </c>
      <c r="C18" s="79">
        <f>(B18/$B$18)*100</f>
        <v>100</v>
      </c>
      <c r="D18" s="63"/>
      <c r="E18" s="76" t="s">
        <v>170</v>
      </c>
      <c r="F18" s="92">
        <v>772</v>
      </c>
      <c r="G18" s="100">
        <f t="shared" si="0"/>
        <v>6.529093369418133</v>
      </c>
    </row>
    <row r="19" spans="1:9" ht="12.75">
      <c r="A19" s="80" t="s">
        <v>382</v>
      </c>
      <c r="B19" s="92">
        <v>7555</v>
      </c>
      <c r="C19" s="100">
        <f>(B19/$B$18)*100</f>
        <v>56.12093299658297</v>
      </c>
      <c r="D19" s="63"/>
      <c r="E19" s="76" t="s">
        <v>169</v>
      </c>
      <c r="F19" s="93">
        <v>564</v>
      </c>
      <c r="G19" s="100">
        <f t="shared" si="0"/>
        <v>4.769959404600812</v>
      </c>
      <c r="I19" s="111"/>
    </row>
    <row r="20" spans="1:7" ht="12.75">
      <c r="A20" s="80" t="s">
        <v>384</v>
      </c>
      <c r="B20" s="92">
        <v>7555</v>
      </c>
      <c r="C20" s="100">
        <f>(B20/$B$18)*100</f>
        <v>56.12093299658297</v>
      </c>
      <c r="D20" s="63"/>
      <c r="E20" s="76" t="s">
        <v>71</v>
      </c>
      <c r="F20" s="92">
        <v>72127</v>
      </c>
      <c r="G20" s="107" t="s">
        <v>261</v>
      </c>
    </row>
    <row r="21" spans="1:7" ht="12.75">
      <c r="A21" s="80" t="s">
        <v>386</v>
      </c>
      <c r="B21" s="92">
        <v>7282</v>
      </c>
      <c r="C21" s="100">
        <f>(B21/$B$18)*100</f>
        <v>54.093002525627696</v>
      </c>
      <c r="D21" s="63"/>
      <c r="E21" s="76"/>
      <c r="F21" s="92" t="s">
        <v>250</v>
      </c>
      <c r="G21" s="100" t="s">
        <v>250</v>
      </c>
    </row>
    <row r="22" spans="1:7" ht="12.75">
      <c r="A22" s="80"/>
      <c r="B22" s="92" t="s">
        <v>250</v>
      </c>
      <c r="C22" s="100" t="s">
        <v>250</v>
      </c>
      <c r="D22" s="63"/>
      <c r="E22" s="76" t="s">
        <v>72</v>
      </c>
      <c r="F22" s="92">
        <v>9364</v>
      </c>
      <c r="G22" s="100">
        <f>(F22/$F$9)*100</f>
        <v>79.19485791610285</v>
      </c>
    </row>
    <row r="23" spans="1:7" ht="12.75">
      <c r="A23" s="75" t="s">
        <v>73</v>
      </c>
      <c r="B23" s="78">
        <v>2039</v>
      </c>
      <c r="C23" s="79">
        <f>(B23/$B$23)*100</f>
        <v>100</v>
      </c>
      <c r="D23" s="63"/>
      <c r="E23" s="76" t="s">
        <v>74</v>
      </c>
      <c r="F23" s="92">
        <v>88804</v>
      </c>
      <c r="G23" s="107" t="s">
        <v>261</v>
      </c>
    </row>
    <row r="24" spans="1:7" ht="12.75">
      <c r="A24" s="80" t="s">
        <v>75</v>
      </c>
      <c r="B24" s="92">
        <v>1094</v>
      </c>
      <c r="C24" s="100">
        <f>(B24/$B$23)*100</f>
        <v>53.65375183913683</v>
      </c>
      <c r="D24" s="63"/>
      <c r="E24" s="76" t="s">
        <v>76</v>
      </c>
      <c r="F24" s="92">
        <v>3823</v>
      </c>
      <c r="G24" s="100">
        <f>(F24/$F$9)*100</f>
        <v>32.33254397834912</v>
      </c>
    </row>
    <row r="25" spans="1:7" ht="12.75">
      <c r="A25" s="80"/>
      <c r="B25" s="92" t="s">
        <v>250</v>
      </c>
      <c r="C25" s="100" t="s">
        <v>250</v>
      </c>
      <c r="D25" s="63"/>
      <c r="E25" s="76" t="s">
        <v>77</v>
      </c>
      <c r="F25" s="92">
        <v>14441</v>
      </c>
      <c r="G25" s="107" t="s">
        <v>261</v>
      </c>
    </row>
    <row r="26" spans="1:7" ht="12.75">
      <c r="A26" s="75" t="s">
        <v>83</v>
      </c>
      <c r="B26" s="92" t="s">
        <v>250</v>
      </c>
      <c r="C26" s="100" t="s">
        <v>250</v>
      </c>
      <c r="D26" s="63"/>
      <c r="E26" s="76" t="s">
        <v>110</v>
      </c>
      <c r="F26" s="93">
        <v>380</v>
      </c>
      <c r="G26" s="100">
        <f>(F26/$F$9)*100</f>
        <v>3.213802435723951</v>
      </c>
    </row>
    <row r="27" spans="1:7" ht="12.75">
      <c r="A27" s="75" t="s">
        <v>85</v>
      </c>
      <c r="B27" s="78">
        <v>15440</v>
      </c>
      <c r="C27" s="79">
        <f>(B27/$B$27)*100</f>
        <v>100</v>
      </c>
      <c r="D27" s="63"/>
      <c r="E27" s="76" t="s">
        <v>78</v>
      </c>
      <c r="F27" s="93">
        <v>7136</v>
      </c>
      <c r="G27" s="107" t="s">
        <v>261</v>
      </c>
    </row>
    <row r="28" spans="1:7" ht="12.75">
      <c r="A28" s="80" t="s">
        <v>86</v>
      </c>
      <c r="B28" s="92">
        <v>11586</v>
      </c>
      <c r="C28" s="100">
        <f aca="true" t="shared" si="2" ref="C28:C33">(B28/$B$27)*100</f>
        <v>75.03886010362694</v>
      </c>
      <c r="D28" s="63"/>
      <c r="E28" s="76" t="s">
        <v>79</v>
      </c>
      <c r="F28" s="92">
        <v>86</v>
      </c>
      <c r="G28" s="100">
        <f>(F28/$F$9)*100</f>
        <v>0.7273342354533153</v>
      </c>
    </row>
    <row r="29" spans="1:7" ht="12.75">
      <c r="A29" s="80" t="s">
        <v>87</v>
      </c>
      <c r="B29" s="92">
        <v>1176</v>
      </c>
      <c r="C29" s="100">
        <f t="shared" si="2"/>
        <v>7.6165803108808285</v>
      </c>
      <c r="D29" s="63"/>
      <c r="E29" s="76" t="s">
        <v>80</v>
      </c>
      <c r="F29" s="92">
        <v>1067</v>
      </c>
      <c r="G29" s="107" t="s">
        <v>261</v>
      </c>
    </row>
    <row r="30" spans="1:7" ht="12.75">
      <c r="A30" s="80" t="s">
        <v>88</v>
      </c>
      <c r="B30" s="92">
        <v>1761</v>
      </c>
      <c r="C30" s="100">
        <f t="shared" si="2"/>
        <v>11.405440414507773</v>
      </c>
      <c r="D30" s="63"/>
      <c r="E30" s="76" t="s">
        <v>81</v>
      </c>
      <c r="F30" s="92">
        <v>2442</v>
      </c>
      <c r="G30" s="100">
        <f>(F30/$F$9)*100</f>
        <v>20.652909336941814</v>
      </c>
    </row>
    <row r="31" spans="1:7" ht="12.75">
      <c r="A31" s="80" t="s">
        <v>115</v>
      </c>
      <c r="B31" s="92">
        <v>308</v>
      </c>
      <c r="C31" s="100">
        <f t="shared" si="2"/>
        <v>1.994818652849741</v>
      </c>
      <c r="D31" s="63"/>
      <c r="E31" s="76" t="s">
        <v>82</v>
      </c>
      <c r="F31" s="92">
        <v>15445</v>
      </c>
      <c r="G31" s="107" t="s">
        <v>261</v>
      </c>
    </row>
    <row r="32" spans="1:7" ht="12.75">
      <c r="A32" s="80" t="s">
        <v>89</v>
      </c>
      <c r="B32" s="92">
        <v>34</v>
      </c>
      <c r="C32" s="100">
        <f t="shared" si="2"/>
        <v>0.22020725388601034</v>
      </c>
      <c r="D32" s="63"/>
      <c r="E32" s="77"/>
      <c r="F32" s="92" t="s">
        <v>250</v>
      </c>
      <c r="G32" s="100" t="s">
        <v>250</v>
      </c>
    </row>
    <row r="33" spans="1:7" ht="12.75">
      <c r="A33" s="80" t="s">
        <v>90</v>
      </c>
      <c r="B33" s="92">
        <v>575</v>
      </c>
      <c r="C33" s="100">
        <f t="shared" si="2"/>
        <v>3.7240932642487046</v>
      </c>
      <c r="D33" s="63"/>
      <c r="E33" s="77" t="s">
        <v>84</v>
      </c>
      <c r="F33" s="78">
        <v>8899</v>
      </c>
      <c r="G33" s="79">
        <f>(F33/$F$33)*100</f>
        <v>100</v>
      </c>
    </row>
    <row r="34" spans="1:7" ht="12.75">
      <c r="A34" s="80" t="s">
        <v>91</v>
      </c>
      <c r="B34" s="113">
        <v>30.6</v>
      </c>
      <c r="C34" s="107" t="s">
        <v>261</v>
      </c>
      <c r="D34" s="63"/>
      <c r="E34" s="76" t="s">
        <v>383</v>
      </c>
      <c r="F34" s="92">
        <v>171</v>
      </c>
      <c r="G34" s="100">
        <f aca="true" t="shared" si="3" ref="G34:G43">(F34/$F$33)*100</f>
        <v>1.921564220698955</v>
      </c>
    </row>
    <row r="35" spans="1:7" ht="12.75">
      <c r="A35" s="80"/>
      <c r="B35" s="92" t="s">
        <v>250</v>
      </c>
      <c r="C35" s="100" t="s">
        <v>250</v>
      </c>
      <c r="D35" s="63"/>
      <c r="E35" s="76" t="s">
        <v>385</v>
      </c>
      <c r="F35" s="92">
        <v>87</v>
      </c>
      <c r="G35" s="100">
        <f t="shared" si="3"/>
        <v>0.9776379368468366</v>
      </c>
    </row>
    <row r="36" spans="1:7" ht="12.75">
      <c r="A36" s="75" t="s">
        <v>92</v>
      </c>
      <c r="B36" s="92"/>
      <c r="C36" s="100" t="s">
        <v>250</v>
      </c>
      <c r="D36" s="63"/>
      <c r="E36" s="76" t="s">
        <v>387</v>
      </c>
      <c r="F36" s="92">
        <v>461</v>
      </c>
      <c r="G36" s="100">
        <f t="shared" si="3"/>
        <v>5.180357343521743</v>
      </c>
    </row>
    <row r="37" spans="1:7" ht="12.75">
      <c r="A37" s="75" t="s">
        <v>94</v>
      </c>
      <c r="B37" s="78">
        <v>15727</v>
      </c>
      <c r="C37" s="79">
        <f>(B37/$B$37)*100</f>
        <v>100</v>
      </c>
      <c r="D37" s="63"/>
      <c r="E37" s="76" t="s">
        <v>389</v>
      </c>
      <c r="F37" s="92">
        <v>550</v>
      </c>
      <c r="G37" s="100">
        <f t="shared" si="3"/>
        <v>6.180469715698393</v>
      </c>
    </row>
    <row r="38" spans="1:7" ht="12.75">
      <c r="A38" s="75" t="s">
        <v>95</v>
      </c>
      <c r="B38" s="92" t="s">
        <v>250</v>
      </c>
      <c r="C38" s="100" t="s">
        <v>250</v>
      </c>
      <c r="D38" s="63"/>
      <c r="E38" s="76" t="s">
        <v>391</v>
      </c>
      <c r="F38" s="92">
        <v>824</v>
      </c>
      <c r="G38" s="100">
        <f t="shared" si="3"/>
        <v>9.259467355882684</v>
      </c>
    </row>
    <row r="39" spans="1:7" ht="12.75">
      <c r="A39" s="80" t="s">
        <v>97</v>
      </c>
      <c r="B39" s="93">
        <v>7563</v>
      </c>
      <c r="C39" s="100">
        <f>(B39/$B$37)*100</f>
        <v>48.08927322439118</v>
      </c>
      <c r="D39" s="63"/>
      <c r="E39" s="76" t="s">
        <v>393</v>
      </c>
      <c r="F39" s="92">
        <v>1827</v>
      </c>
      <c r="G39" s="100">
        <f t="shared" si="3"/>
        <v>20.53039667378357</v>
      </c>
    </row>
    <row r="40" spans="1:7" ht="12.75">
      <c r="A40" s="80" t="s">
        <v>98</v>
      </c>
      <c r="B40" s="93">
        <v>1428</v>
      </c>
      <c r="C40" s="100">
        <f>(B40/$B$37)*100</f>
        <v>9.079926241495517</v>
      </c>
      <c r="D40" s="63"/>
      <c r="E40" s="76" t="s">
        <v>68</v>
      </c>
      <c r="F40" s="92">
        <v>1813</v>
      </c>
      <c r="G40" s="100">
        <f t="shared" si="3"/>
        <v>20.373075626474886</v>
      </c>
    </row>
    <row r="41" spans="1:7" ht="12.75">
      <c r="A41" s="80" t="s">
        <v>100</v>
      </c>
      <c r="B41" s="93">
        <v>4602</v>
      </c>
      <c r="C41" s="100">
        <f>(B41/$B$37)*100</f>
        <v>29.261779105996055</v>
      </c>
      <c r="D41" s="63"/>
      <c r="E41" s="76" t="s">
        <v>69</v>
      </c>
      <c r="F41" s="92">
        <v>2029</v>
      </c>
      <c r="G41" s="100">
        <f t="shared" si="3"/>
        <v>22.80031464209462</v>
      </c>
    </row>
    <row r="42" spans="1:7" ht="12.75">
      <c r="A42" s="80" t="s">
        <v>260</v>
      </c>
      <c r="B42" s="93">
        <v>0</v>
      </c>
      <c r="C42" s="100">
        <f>(B42/$B$37)*100</f>
        <v>0</v>
      </c>
      <c r="D42" s="63"/>
      <c r="E42" s="76" t="s">
        <v>170</v>
      </c>
      <c r="F42" s="92">
        <v>647</v>
      </c>
      <c r="G42" s="100">
        <f t="shared" si="3"/>
        <v>7.270479829194292</v>
      </c>
    </row>
    <row r="43" spans="1:7" ht="12.75">
      <c r="A43" s="80" t="s">
        <v>290</v>
      </c>
      <c r="B43" s="92" t="s">
        <v>250</v>
      </c>
      <c r="C43" s="100" t="s">
        <v>250</v>
      </c>
      <c r="D43" s="63"/>
      <c r="E43" s="76" t="s">
        <v>169</v>
      </c>
      <c r="F43" s="93">
        <v>490</v>
      </c>
      <c r="G43" s="100">
        <f t="shared" si="3"/>
        <v>5.506236655804023</v>
      </c>
    </row>
    <row r="44" spans="1:7" ht="12.75">
      <c r="A44" s="80" t="s">
        <v>291</v>
      </c>
      <c r="B44" s="93">
        <v>912</v>
      </c>
      <c r="C44" s="100">
        <f>(B44/$B$37)*100</f>
        <v>5.7989444903668845</v>
      </c>
      <c r="D44" s="63"/>
      <c r="E44" s="76" t="s">
        <v>93</v>
      </c>
      <c r="F44" s="92">
        <v>81220</v>
      </c>
      <c r="G44" s="107" t="s">
        <v>261</v>
      </c>
    </row>
    <row r="45" spans="1:7" ht="12.75">
      <c r="A45" s="80" t="s">
        <v>103</v>
      </c>
      <c r="B45" s="92" t="s">
        <v>250</v>
      </c>
      <c r="C45" s="100" t="s">
        <v>250</v>
      </c>
      <c r="D45" s="63"/>
      <c r="E45" s="76"/>
      <c r="F45" s="92" t="s">
        <v>250</v>
      </c>
      <c r="G45" s="100" t="s">
        <v>250</v>
      </c>
    </row>
    <row r="46" spans="1:7" ht="12.75">
      <c r="A46" s="80" t="s">
        <v>104</v>
      </c>
      <c r="B46" s="93">
        <v>1222</v>
      </c>
      <c r="C46" s="100">
        <f>(B46/$B$37)*100</f>
        <v>7.770076937750366</v>
      </c>
      <c r="D46" s="63"/>
      <c r="E46" s="76" t="s">
        <v>96</v>
      </c>
      <c r="F46" s="92">
        <v>32273</v>
      </c>
      <c r="G46" s="107" t="s">
        <v>261</v>
      </c>
    </row>
    <row r="47" spans="1:7" ht="12.75">
      <c r="A47" s="75"/>
      <c r="B47" s="92" t="s">
        <v>250</v>
      </c>
      <c r="C47" s="100" t="s">
        <v>250</v>
      </c>
      <c r="D47" s="63"/>
      <c r="E47" s="43" t="s">
        <v>99</v>
      </c>
      <c r="F47" s="92" t="s">
        <v>250</v>
      </c>
      <c r="G47" s="100" t="s">
        <v>250</v>
      </c>
    </row>
    <row r="48" spans="1:7" ht="12.75">
      <c r="A48" s="75" t="s">
        <v>107</v>
      </c>
      <c r="B48" s="92" t="s">
        <v>250</v>
      </c>
      <c r="C48" s="100" t="s">
        <v>250</v>
      </c>
      <c r="D48" s="63"/>
      <c r="E48" s="76" t="s">
        <v>101</v>
      </c>
      <c r="F48" s="93">
        <v>56798</v>
      </c>
      <c r="G48" s="107" t="s">
        <v>261</v>
      </c>
    </row>
    <row r="49" spans="1:7" ht="13.5" thickBot="1">
      <c r="A49" s="80" t="s">
        <v>292</v>
      </c>
      <c r="B49" s="93">
        <v>15</v>
      </c>
      <c r="C49" s="100">
        <f aca="true" t="shared" si="4" ref="C49:C55">(B49/$B$37)*100</f>
        <v>0.09537737648629745</v>
      </c>
      <c r="D49" s="83"/>
      <c r="E49" s="84" t="s">
        <v>102</v>
      </c>
      <c r="F49" s="115">
        <v>41300</v>
      </c>
      <c r="G49" s="108" t="s">
        <v>261</v>
      </c>
    </row>
    <row r="50" spans="1:7" ht="13.5" thickTop="1">
      <c r="A50" s="80" t="s">
        <v>116</v>
      </c>
      <c r="B50" s="93">
        <v>701</v>
      </c>
      <c r="C50" s="100">
        <f t="shared" si="4"/>
        <v>4.4573027277929675</v>
      </c>
      <c r="D50" s="63"/>
      <c r="E50" s="76"/>
      <c r="F50" s="116"/>
      <c r="G50" s="82"/>
    </row>
    <row r="51" spans="1:7" ht="12.75">
      <c r="A51" s="80" t="s">
        <v>117</v>
      </c>
      <c r="B51" s="93">
        <v>1783</v>
      </c>
      <c r="C51" s="100">
        <f t="shared" si="4"/>
        <v>11.33719081833789</v>
      </c>
      <c r="D51" s="63"/>
      <c r="E51" s="45"/>
      <c r="F51" s="117" t="s">
        <v>254</v>
      </c>
      <c r="G51" s="46" t="s">
        <v>255</v>
      </c>
    </row>
    <row r="52" spans="1:7" ht="12.75">
      <c r="A52" s="80" t="s">
        <v>119</v>
      </c>
      <c r="B52" s="93">
        <v>836</v>
      </c>
      <c r="C52" s="100">
        <f t="shared" si="4"/>
        <v>5.315699116169645</v>
      </c>
      <c r="D52" s="63"/>
      <c r="E52" s="45"/>
      <c r="F52" s="117" t="s">
        <v>105</v>
      </c>
      <c r="G52" s="46" t="s">
        <v>105</v>
      </c>
    </row>
    <row r="53" spans="1:7" ht="12.75">
      <c r="A53" s="80" t="s">
        <v>121</v>
      </c>
      <c r="B53" s="93">
        <v>1778</v>
      </c>
      <c r="C53" s="100">
        <f t="shared" si="4"/>
        <v>11.305398359509125</v>
      </c>
      <c r="D53" s="63"/>
      <c r="E53" s="45"/>
      <c r="F53" s="117" t="s">
        <v>106</v>
      </c>
      <c r="G53" s="47" t="s">
        <v>106</v>
      </c>
    </row>
    <row r="54" spans="1:7" ht="12.75">
      <c r="A54" s="80" t="s">
        <v>370</v>
      </c>
      <c r="B54" s="93">
        <v>808</v>
      </c>
      <c r="C54" s="100">
        <f t="shared" si="4"/>
        <v>5.137661346728556</v>
      </c>
      <c r="D54" s="65"/>
      <c r="E54" s="48" t="s">
        <v>253</v>
      </c>
      <c r="F54" s="118" t="s">
        <v>108</v>
      </c>
      <c r="G54" s="49" t="s">
        <v>108</v>
      </c>
    </row>
    <row r="55" spans="1:7" ht="12.75">
      <c r="A55" s="80" t="s">
        <v>111</v>
      </c>
      <c r="B55" s="93">
        <v>703</v>
      </c>
      <c r="C55" s="100">
        <f t="shared" si="4"/>
        <v>4.470019711324474</v>
      </c>
      <c r="D55" s="63"/>
      <c r="E55" s="76"/>
      <c r="F55" s="119"/>
      <c r="G55" s="81"/>
    </row>
    <row r="56" spans="1:8" ht="12.75">
      <c r="A56" s="80" t="s">
        <v>289</v>
      </c>
      <c r="B56" s="92" t="s">
        <v>250</v>
      </c>
      <c r="C56" s="100" t="s">
        <v>250</v>
      </c>
      <c r="D56" s="63"/>
      <c r="E56" s="77" t="s">
        <v>109</v>
      </c>
      <c r="F56" s="120"/>
      <c r="G56" s="81"/>
      <c r="H56" s="110" t="s">
        <v>395</v>
      </c>
    </row>
    <row r="57" spans="1:12" ht="12.75">
      <c r="A57" s="80" t="s">
        <v>372</v>
      </c>
      <c r="B57" s="93">
        <v>1772</v>
      </c>
      <c r="C57" s="100">
        <f>(B57/$B$37)*100</f>
        <v>11.267247408914606</v>
      </c>
      <c r="D57" s="63"/>
      <c r="E57" s="77" t="s">
        <v>84</v>
      </c>
      <c r="F57" s="78">
        <v>231</v>
      </c>
      <c r="G57" s="100">
        <f>(F57/L57)*100</f>
        <v>2.595797280593325</v>
      </c>
      <c r="H57" s="77" t="s">
        <v>84</v>
      </c>
      <c r="L57" s="15">
        <v>8899</v>
      </c>
    </row>
    <row r="58" spans="1:12" ht="12.75">
      <c r="A58" s="80" t="s">
        <v>288</v>
      </c>
      <c r="B58" s="92" t="s">
        <v>250</v>
      </c>
      <c r="C58" s="100" t="s">
        <v>250</v>
      </c>
      <c r="D58" s="63"/>
      <c r="E58" s="76" t="s">
        <v>118</v>
      </c>
      <c r="F58" s="92">
        <v>114</v>
      </c>
      <c r="G58" s="100">
        <f>(F58/L58)*100</f>
        <v>2.798232695139912</v>
      </c>
      <c r="H58" s="76" t="s">
        <v>118</v>
      </c>
      <c r="L58" s="15">
        <v>4074</v>
      </c>
    </row>
    <row r="59" spans="1:12" ht="12.75">
      <c r="A59" s="80" t="s">
        <v>112</v>
      </c>
      <c r="B59" s="93">
        <v>2187</v>
      </c>
      <c r="C59" s="100">
        <f>(B59/$B$37)*100</f>
        <v>13.90602149170217</v>
      </c>
      <c r="D59" s="63"/>
      <c r="E59" s="76" t="s">
        <v>120</v>
      </c>
      <c r="F59" s="92">
        <v>41</v>
      </c>
      <c r="G59" s="100">
        <f>(F59/L59)*100</f>
        <v>3.195635229929852</v>
      </c>
      <c r="H59" s="76" t="s">
        <v>120</v>
      </c>
      <c r="L59" s="15">
        <v>1283</v>
      </c>
    </row>
    <row r="60" spans="1:7" ht="12.75">
      <c r="A60" s="80" t="s">
        <v>113</v>
      </c>
      <c r="B60" s="93">
        <v>3468</v>
      </c>
      <c r="C60" s="100">
        <f>(B60/$B$37)*100</f>
        <v>22.05124944363197</v>
      </c>
      <c r="D60" s="63"/>
      <c r="E60" s="77"/>
      <c r="F60" s="92" t="s">
        <v>250</v>
      </c>
      <c r="G60" s="100" t="s">
        <v>250</v>
      </c>
    </row>
    <row r="61" spans="1:13" ht="12.75">
      <c r="A61" s="80" t="s">
        <v>373</v>
      </c>
      <c r="B61" s="92" t="s">
        <v>250</v>
      </c>
      <c r="C61" s="100" t="s">
        <v>250</v>
      </c>
      <c r="D61" s="63"/>
      <c r="E61" s="77" t="s">
        <v>122</v>
      </c>
      <c r="F61" s="92" t="s">
        <v>250</v>
      </c>
      <c r="G61" s="100" t="s">
        <v>250</v>
      </c>
      <c r="M61" s="15" t="s">
        <v>250</v>
      </c>
    </row>
    <row r="62" spans="1:12" ht="12.75">
      <c r="A62" s="80" t="s">
        <v>374</v>
      </c>
      <c r="B62" s="93">
        <v>535</v>
      </c>
      <c r="C62" s="100">
        <f>(B62/$B$37)*100</f>
        <v>3.401793094677942</v>
      </c>
      <c r="D62" s="63"/>
      <c r="E62" s="77" t="s">
        <v>123</v>
      </c>
      <c r="F62" s="78">
        <v>58</v>
      </c>
      <c r="G62" s="100">
        <f>(F62/L62)*100</f>
        <v>5.90030518819939</v>
      </c>
      <c r="H62" s="77" t="s">
        <v>394</v>
      </c>
      <c r="L62" s="15">
        <v>983</v>
      </c>
    </row>
    <row r="63" spans="1:12" ht="12.75">
      <c r="A63" s="59" t="s">
        <v>293</v>
      </c>
      <c r="B63" s="93">
        <v>636</v>
      </c>
      <c r="C63" s="100">
        <f>(B63/$B$37)*100</f>
        <v>4.044000763019012</v>
      </c>
      <c r="D63" s="63"/>
      <c r="E63" s="76" t="s">
        <v>118</v>
      </c>
      <c r="F63" s="92">
        <v>28</v>
      </c>
      <c r="G63" s="100">
        <f>(F63/L63)*100</f>
        <v>6.619385342789598</v>
      </c>
      <c r="H63" s="76" t="s">
        <v>118</v>
      </c>
      <c r="L63" s="15">
        <v>423</v>
      </c>
    </row>
    <row r="64" spans="1:12" ht="12.75">
      <c r="A64" s="80" t="s">
        <v>114</v>
      </c>
      <c r="B64" s="93">
        <v>505</v>
      </c>
      <c r="C64" s="100">
        <f>(B64/$B$37)*100</f>
        <v>3.2110383417053474</v>
      </c>
      <c r="D64" s="63"/>
      <c r="E64" s="76" t="s">
        <v>120</v>
      </c>
      <c r="F64" s="92">
        <v>6</v>
      </c>
      <c r="G64" s="100">
        <f>(F64/L64)*100</f>
        <v>8.695652173913043</v>
      </c>
      <c r="H64" s="76" t="s">
        <v>120</v>
      </c>
      <c r="L64" s="15">
        <v>69</v>
      </c>
    </row>
    <row r="65" spans="1:8" ht="12.75">
      <c r="A65" s="80"/>
      <c r="B65" s="92" t="s">
        <v>250</v>
      </c>
      <c r="C65" s="100" t="s">
        <v>250</v>
      </c>
      <c r="D65" s="63"/>
      <c r="E65" s="77"/>
      <c r="F65" s="92" t="s">
        <v>250</v>
      </c>
      <c r="G65" s="100" t="s">
        <v>250</v>
      </c>
      <c r="H65" s="77"/>
    </row>
    <row r="66" spans="1:12" ht="12.75">
      <c r="A66" s="75" t="s">
        <v>125</v>
      </c>
      <c r="B66" s="92" t="s">
        <v>250</v>
      </c>
      <c r="C66" s="100" t="s">
        <v>250</v>
      </c>
      <c r="D66" s="63"/>
      <c r="E66" s="77" t="s">
        <v>124</v>
      </c>
      <c r="F66" s="78">
        <v>1161</v>
      </c>
      <c r="G66" s="100">
        <f aca="true" t="shared" si="5" ref="G66:G71">(F66/L66)*100</f>
        <v>3.690165914436463</v>
      </c>
      <c r="H66" s="77" t="s">
        <v>124</v>
      </c>
      <c r="L66" s="15">
        <v>31462</v>
      </c>
    </row>
    <row r="67" spans="1:12" ht="12.75">
      <c r="A67" s="80" t="s">
        <v>126</v>
      </c>
      <c r="B67" s="92">
        <v>12526</v>
      </c>
      <c r="C67" s="100">
        <f>(B67/$B$37)*100</f>
        <v>79.64646785782412</v>
      </c>
      <c r="D67" s="63"/>
      <c r="E67" s="76" t="s">
        <v>262</v>
      </c>
      <c r="F67" s="92">
        <v>964</v>
      </c>
      <c r="G67" s="100">
        <f t="shared" si="5"/>
        <v>3.9685480219011158</v>
      </c>
      <c r="H67" s="76" t="s">
        <v>262</v>
      </c>
      <c r="L67" s="15">
        <v>24291</v>
      </c>
    </row>
    <row r="68" spans="1:12" ht="12.75">
      <c r="A68" s="80" t="s">
        <v>128</v>
      </c>
      <c r="B68" s="92">
        <v>2112</v>
      </c>
      <c r="C68" s="100">
        <f>(B68/$B$37)*100</f>
        <v>13.429134609270681</v>
      </c>
      <c r="D68" s="63"/>
      <c r="E68" s="76" t="s">
        <v>127</v>
      </c>
      <c r="F68" s="92">
        <v>398</v>
      </c>
      <c r="G68" s="100">
        <f t="shared" si="5"/>
        <v>6.882241051357426</v>
      </c>
      <c r="H68" s="76" t="s">
        <v>127</v>
      </c>
      <c r="L68" s="15">
        <v>5783</v>
      </c>
    </row>
    <row r="69" spans="1:12" ht="12.75">
      <c r="A69" s="80" t="s">
        <v>375</v>
      </c>
      <c r="B69" s="92" t="s">
        <v>250</v>
      </c>
      <c r="C69" s="100" t="s">
        <v>250</v>
      </c>
      <c r="D69" s="63"/>
      <c r="E69" s="76" t="s">
        <v>129</v>
      </c>
      <c r="F69" s="92">
        <v>197</v>
      </c>
      <c r="G69" s="100">
        <f t="shared" si="5"/>
        <v>2.7471761260633105</v>
      </c>
      <c r="H69" s="76" t="s">
        <v>129</v>
      </c>
      <c r="L69" s="15">
        <v>7171</v>
      </c>
    </row>
    <row r="70" spans="1:12" ht="12.75">
      <c r="A70" s="80" t="s">
        <v>376</v>
      </c>
      <c r="B70" s="92">
        <v>1046</v>
      </c>
      <c r="C70" s="100">
        <f>(B70/$B$37)*100</f>
        <v>6.650982386977809</v>
      </c>
      <c r="D70" s="63"/>
      <c r="E70" s="76" t="s">
        <v>130</v>
      </c>
      <c r="F70" s="92">
        <v>155</v>
      </c>
      <c r="G70" s="100">
        <f t="shared" si="5"/>
        <v>2.8258887876025525</v>
      </c>
      <c r="H70" s="76" t="s">
        <v>130</v>
      </c>
      <c r="L70" s="15">
        <v>5485</v>
      </c>
    </row>
    <row r="71" spans="1:12" ht="13.5" thickBot="1">
      <c r="A71" s="85" t="s">
        <v>371</v>
      </c>
      <c r="B71" s="105">
        <v>43</v>
      </c>
      <c r="C71" s="106">
        <f>(B71/$B$37)*100</f>
        <v>0.273415145927386</v>
      </c>
      <c r="D71" s="86"/>
      <c r="E71" s="87" t="s">
        <v>131</v>
      </c>
      <c r="F71" s="105">
        <v>476</v>
      </c>
      <c r="G71" s="112">
        <f t="shared" si="5"/>
        <v>12.757973733583489</v>
      </c>
      <c r="H71" s="87" t="s">
        <v>131</v>
      </c>
      <c r="L71" s="15">
        <v>3731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0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88">
        <v>12006</v>
      </c>
      <c r="C8" s="89">
        <f>(B8/$B$8)*100</f>
        <v>100</v>
      </c>
      <c r="E8" s="42" t="s">
        <v>134</v>
      </c>
      <c r="F8" s="88" t="s">
        <v>250</v>
      </c>
      <c r="G8" s="89" t="s">
        <v>250</v>
      </c>
    </row>
    <row r="9" spans="1:9" ht="12.75">
      <c r="A9" s="29" t="s">
        <v>135</v>
      </c>
      <c r="B9" s="92" t="s">
        <v>250</v>
      </c>
      <c r="C9" s="100" t="s">
        <v>250</v>
      </c>
      <c r="E9" s="42" t="s">
        <v>136</v>
      </c>
      <c r="F9" s="78">
        <v>11806</v>
      </c>
      <c r="G9" s="79">
        <f>(F9/$F$9)*100</f>
        <v>100</v>
      </c>
      <c r="I9" s="51"/>
    </row>
    <row r="10" spans="1:7" ht="12.75">
      <c r="A10" s="36" t="s">
        <v>137</v>
      </c>
      <c r="B10" s="92">
        <v>9286</v>
      </c>
      <c r="C10" s="100">
        <f aca="true" t="shared" si="0" ref="C10:C18">(B10/$B$8)*100</f>
        <v>77.34466100283191</v>
      </c>
      <c r="E10" s="32" t="s">
        <v>138</v>
      </c>
      <c r="F10" s="92">
        <v>11645</v>
      </c>
      <c r="G10" s="100">
        <f>(F10/$F$9)*100</f>
        <v>98.63628663391496</v>
      </c>
    </row>
    <row r="11" spans="1:7" ht="12.75">
      <c r="A11" s="36" t="s">
        <v>139</v>
      </c>
      <c r="B11" s="92">
        <v>349</v>
      </c>
      <c r="C11" s="100">
        <f t="shared" si="0"/>
        <v>2.90687989338664</v>
      </c>
      <c r="E11" s="32" t="s">
        <v>140</v>
      </c>
      <c r="F11" s="92">
        <v>126</v>
      </c>
      <c r="G11" s="100">
        <f>(F11/$F$9)*100</f>
        <v>1.0672539386752498</v>
      </c>
    </row>
    <row r="12" spans="1:7" ht="12.75">
      <c r="A12" s="36" t="s">
        <v>141</v>
      </c>
      <c r="B12" s="92">
        <v>696</v>
      </c>
      <c r="C12" s="100">
        <f t="shared" si="0"/>
        <v>5.797101449275362</v>
      </c>
      <c r="E12" s="32" t="s">
        <v>142</v>
      </c>
      <c r="F12" s="92">
        <v>35</v>
      </c>
      <c r="G12" s="100">
        <f>(F12/$F$9)*100</f>
        <v>0.29645942740979164</v>
      </c>
    </row>
    <row r="13" spans="1:7" ht="12.75">
      <c r="A13" s="36" t="s">
        <v>143</v>
      </c>
      <c r="B13" s="92">
        <v>601</v>
      </c>
      <c r="C13" s="100">
        <f t="shared" si="0"/>
        <v>5.005830418124272</v>
      </c>
      <c r="E13" s="1"/>
      <c r="F13" s="92" t="s">
        <v>250</v>
      </c>
      <c r="G13" s="100" t="s">
        <v>250</v>
      </c>
    </row>
    <row r="14" spans="1:7" ht="12.75">
      <c r="A14" s="36" t="s">
        <v>144</v>
      </c>
      <c r="B14" s="92">
        <v>315</v>
      </c>
      <c r="C14" s="100">
        <f t="shared" si="0"/>
        <v>2.623688155922039</v>
      </c>
      <c r="E14" s="42" t="s">
        <v>145</v>
      </c>
      <c r="F14" s="78">
        <v>8775</v>
      </c>
      <c r="G14" s="79">
        <f>(F14/$F$14)*100</f>
        <v>100</v>
      </c>
    </row>
    <row r="15" spans="1:7" ht="12.75">
      <c r="A15" s="36" t="s">
        <v>146</v>
      </c>
      <c r="B15" s="92">
        <v>256</v>
      </c>
      <c r="C15" s="100">
        <f t="shared" si="0"/>
        <v>2.132267199733467</v>
      </c>
      <c r="E15" s="42" t="s">
        <v>147</v>
      </c>
      <c r="F15" s="92" t="s">
        <v>250</v>
      </c>
      <c r="G15" s="100" t="s">
        <v>250</v>
      </c>
    </row>
    <row r="16" spans="1:7" ht="12.75">
      <c r="A16" s="36" t="s">
        <v>148</v>
      </c>
      <c r="B16" s="92">
        <v>503</v>
      </c>
      <c r="C16" s="100">
        <f t="shared" si="0"/>
        <v>4.189571880726303</v>
      </c>
      <c r="E16" s="1" t="s">
        <v>149</v>
      </c>
      <c r="F16" s="92">
        <v>10</v>
      </c>
      <c r="G16" s="100">
        <f>(F16/$F$14)*100</f>
        <v>0.11396011396011395</v>
      </c>
    </row>
    <row r="17" spans="1:7" ht="12.75">
      <c r="A17" s="36" t="s">
        <v>150</v>
      </c>
      <c r="B17" s="92">
        <v>0</v>
      </c>
      <c r="C17" s="100">
        <f t="shared" si="0"/>
        <v>0</v>
      </c>
      <c r="E17" s="1" t="s">
        <v>151</v>
      </c>
      <c r="F17" s="92">
        <v>59</v>
      </c>
      <c r="G17" s="100">
        <f aca="true" t="shared" si="1" ref="G17:G23">(F17/$F$14)*100</f>
        <v>0.6723646723646723</v>
      </c>
    </row>
    <row r="18" spans="1:7" ht="12.75">
      <c r="A18" s="36" t="s">
        <v>152</v>
      </c>
      <c r="B18" s="92">
        <v>0</v>
      </c>
      <c r="C18" s="100">
        <f t="shared" si="0"/>
        <v>0</v>
      </c>
      <c r="E18" s="1" t="s">
        <v>69</v>
      </c>
      <c r="F18" s="92">
        <v>403</v>
      </c>
      <c r="G18" s="100">
        <f t="shared" si="1"/>
        <v>4.592592592592593</v>
      </c>
    </row>
    <row r="19" spans="1:7" ht="12.75">
      <c r="A19" s="29"/>
      <c r="B19" s="92" t="s">
        <v>250</v>
      </c>
      <c r="C19" s="100" t="s">
        <v>250</v>
      </c>
      <c r="E19" s="1" t="s">
        <v>153</v>
      </c>
      <c r="F19" s="92">
        <v>2866</v>
      </c>
      <c r="G19" s="100">
        <f t="shared" si="1"/>
        <v>32.660968660968656</v>
      </c>
    </row>
    <row r="20" spans="1:7" ht="12.75">
      <c r="A20" s="29" t="s">
        <v>154</v>
      </c>
      <c r="B20" s="92"/>
      <c r="C20" s="100" t="s">
        <v>250</v>
      </c>
      <c r="E20" s="1" t="s">
        <v>155</v>
      </c>
      <c r="F20" s="92">
        <v>4090</v>
      </c>
      <c r="G20" s="100">
        <f t="shared" si="1"/>
        <v>46.609686609686605</v>
      </c>
    </row>
    <row r="21" spans="1:7" ht="12.75">
      <c r="A21" s="36" t="s">
        <v>156</v>
      </c>
      <c r="B21" s="93">
        <v>203</v>
      </c>
      <c r="C21" s="100">
        <f aca="true" t="shared" si="2" ref="C21:C28">(B21/$B$8)*100</f>
        <v>1.6908212560386473</v>
      </c>
      <c r="E21" s="1" t="s">
        <v>157</v>
      </c>
      <c r="F21" s="92">
        <v>1249</v>
      </c>
      <c r="G21" s="100">
        <f t="shared" si="1"/>
        <v>14.233618233618234</v>
      </c>
    </row>
    <row r="22" spans="1:7" ht="12.75">
      <c r="A22" s="36" t="s">
        <v>158</v>
      </c>
      <c r="B22" s="93">
        <v>63</v>
      </c>
      <c r="C22" s="100">
        <f t="shared" si="2"/>
        <v>0.5247376311844079</v>
      </c>
      <c r="E22" s="1" t="s">
        <v>159</v>
      </c>
      <c r="F22" s="92">
        <v>66</v>
      </c>
      <c r="G22" s="100">
        <f t="shared" si="1"/>
        <v>0.7521367521367521</v>
      </c>
    </row>
    <row r="23" spans="1:7" ht="12.75">
      <c r="A23" s="36" t="s">
        <v>160</v>
      </c>
      <c r="B23" s="93">
        <v>80</v>
      </c>
      <c r="C23" s="100">
        <f t="shared" si="2"/>
        <v>0.6663334999167083</v>
      </c>
      <c r="E23" s="1" t="s">
        <v>161</v>
      </c>
      <c r="F23" s="93">
        <v>32</v>
      </c>
      <c r="G23" s="100">
        <f t="shared" si="1"/>
        <v>0.36467236467236464</v>
      </c>
    </row>
    <row r="24" spans="1:7" ht="12.75">
      <c r="A24" s="36" t="s">
        <v>162</v>
      </c>
      <c r="B24" s="92">
        <v>307</v>
      </c>
      <c r="C24" s="100">
        <f t="shared" si="2"/>
        <v>2.557054805930368</v>
      </c>
      <c r="E24" s="1" t="s">
        <v>163</v>
      </c>
      <c r="F24" s="92">
        <v>218000</v>
      </c>
      <c r="G24" s="107" t="s">
        <v>261</v>
      </c>
    </row>
    <row r="25" spans="1:7" ht="12.75">
      <c r="A25" s="36" t="s">
        <v>164</v>
      </c>
      <c r="B25" s="92">
        <v>409</v>
      </c>
      <c r="C25" s="100">
        <f t="shared" si="2"/>
        <v>3.4066300183241713</v>
      </c>
      <c r="E25" s="32"/>
      <c r="F25" s="92" t="s">
        <v>250</v>
      </c>
      <c r="G25" s="100" t="s">
        <v>250</v>
      </c>
    </row>
    <row r="26" spans="1:7" ht="12.75">
      <c r="A26" s="36" t="s">
        <v>171</v>
      </c>
      <c r="B26" s="92">
        <v>1361</v>
      </c>
      <c r="C26" s="100">
        <f t="shared" si="2"/>
        <v>11.335998667333</v>
      </c>
      <c r="E26" s="42" t="s">
        <v>172</v>
      </c>
      <c r="F26" s="92" t="s">
        <v>250</v>
      </c>
      <c r="G26" s="100" t="s">
        <v>250</v>
      </c>
    </row>
    <row r="27" spans="1:7" ht="12.75">
      <c r="A27" s="36" t="s">
        <v>173</v>
      </c>
      <c r="B27" s="92">
        <v>7357</v>
      </c>
      <c r="C27" s="100">
        <f t="shared" si="2"/>
        <v>61.27769448609028</v>
      </c>
      <c r="E27" s="42" t="s">
        <v>174</v>
      </c>
      <c r="F27" s="92" t="s">
        <v>250</v>
      </c>
      <c r="G27" s="100" t="s">
        <v>250</v>
      </c>
    </row>
    <row r="28" spans="1:7" ht="12.75">
      <c r="A28" s="36" t="s">
        <v>175</v>
      </c>
      <c r="B28" s="92">
        <v>2226</v>
      </c>
      <c r="C28" s="100">
        <f t="shared" si="2"/>
        <v>18.54072963518241</v>
      </c>
      <c r="E28" s="32" t="s">
        <v>176</v>
      </c>
      <c r="F28" s="92">
        <v>5625</v>
      </c>
      <c r="G28" s="100">
        <f aca="true" t="shared" si="3" ref="G28:G35">(F28/$F$14)*100</f>
        <v>64.1025641025641</v>
      </c>
    </row>
    <row r="29" spans="1:7" ht="12.75">
      <c r="A29" s="36"/>
      <c r="B29" s="92" t="s">
        <v>250</v>
      </c>
      <c r="C29" s="100" t="s">
        <v>250</v>
      </c>
      <c r="E29" s="32" t="s">
        <v>177</v>
      </c>
      <c r="F29" s="92">
        <v>0</v>
      </c>
      <c r="G29" s="100">
        <f t="shared" si="3"/>
        <v>0</v>
      </c>
    </row>
    <row r="30" spans="1:7" ht="12.75">
      <c r="A30" s="29" t="s">
        <v>178</v>
      </c>
      <c r="B30" s="92" t="s">
        <v>250</v>
      </c>
      <c r="C30" s="100" t="s">
        <v>250</v>
      </c>
      <c r="E30" s="32" t="s">
        <v>179</v>
      </c>
      <c r="F30" s="92">
        <v>0</v>
      </c>
      <c r="G30" s="100">
        <f t="shared" si="3"/>
        <v>0</v>
      </c>
    </row>
    <row r="31" spans="1:7" ht="12.75">
      <c r="A31" s="36" t="s">
        <v>180</v>
      </c>
      <c r="B31" s="92">
        <v>28</v>
      </c>
      <c r="C31" s="100">
        <f aca="true" t="shared" si="4" ref="C31:C39">(B31/$B$8)*100</f>
        <v>0.23321672497084792</v>
      </c>
      <c r="E31" s="32" t="s">
        <v>181</v>
      </c>
      <c r="F31" s="92">
        <v>92</v>
      </c>
      <c r="G31" s="100">
        <f t="shared" si="3"/>
        <v>1.0484330484330484</v>
      </c>
    </row>
    <row r="32" spans="1:7" ht="12.75">
      <c r="A32" s="36" t="s">
        <v>182</v>
      </c>
      <c r="B32" s="92">
        <v>197</v>
      </c>
      <c r="C32" s="100">
        <f t="shared" si="4"/>
        <v>1.6408462435448943</v>
      </c>
      <c r="E32" s="32" t="s">
        <v>183</v>
      </c>
      <c r="F32" s="92">
        <v>411</v>
      </c>
      <c r="G32" s="100">
        <f t="shared" si="3"/>
        <v>4.683760683760683</v>
      </c>
    </row>
    <row r="33" spans="1:7" ht="12.75">
      <c r="A33" s="36" t="s">
        <v>184</v>
      </c>
      <c r="B33" s="92">
        <v>873</v>
      </c>
      <c r="C33" s="100">
        <f t="shared" si="4"/>
        <v>7.27136431784108</v>
      </c>
      <c r="E33" s="32" t="s">
        <v>185</v>
      </c>
      <c r="F33" s="92">
        <v>1271</v>
      </c>
      <c r="G33" s="100">
        <f t="shared" si="3"/>
        <v>14.484330484330485</v>
      </c>
    </row>
    <row r="34" spans="1:7" ht="12.75">
      <c r="A34" s="36" t="s">
        <v>186</v>
      </c>
      <c r="B34" s="92">
        <v>1247</v>
      </c>
      <c r="C34" s="100">
        <f t="shared" si="4"/>
        <v>10.38647342995169</v>
      </c>
      <c r="E34" s="32" t="s">
        <v>187</v>
      </c>
      <c r="F34" s="92">
        <v>2005</v>
      </c>
      <c r="G34" s="100">
        <f t="shared" si="3"/>
        <v>22.84900284900285</v>
      </c>
    </row>
    <row r="35" spans="1:7" ht="12.75">
      <c r="A35" s="36" t="s">
        <v>188</v>
      </c>
      <c r="B35" s="92">
        <v>1745</v>
      </c>
      <c r="C35" s="100">
        <f t="shared" si="4"/>
        <v>14.534399466933202</v>
      </c>
      <c r="E35" s="32" t="s">
        <v>189</v>
      </c>
      <c r="F35" s="92">
        <v>1846</v>
      </c>
      <c r="G35" s="100">
        <f t="shared" si="3"/>
        <v>21.037037037037038</v>
      </c>
    </row>
    <row r="36" spans="1:7" ht="12.75">
      <c r="A36" s="36" t="s">
        <v>190</v>
      </c>
      <c r="B36" s="92">
        <v>2830</v>
      </c>
      <c r="C36" s="100">
        <f t="shared" si="4"/>
        <v>23.571547559553558</v>
      </c>
      <c r="E36" s="32" t="s">
        <v>191</v>
      </c>
      <c r="F36" s="92">
        <v>1629</v>
      </c>
      <c r="G36" s="107" t="s">
        <v>261</v>
      </c>
    </row>
    <row r="37" spans="1:7" ht="12.75">
      <c r="A37" s="36" t="s">
        <v>192</v>
      </c>
      <c r="B37" s="92">
        <v>2358</v>
      </c>
      <c r="C37" s="100">
        <f t="shared" si="4"/>
        <v>19.640179910044978</v>
      </c>
      <c r="E37" s="32" t="s">
        <v>193</v>
      </c>
      <c r="F37" s="92">
        <v>3150</v>
      </c>
      <c r="G37" s="100">
        <f>(F37/$F$14)*100</f>
        <v>35.8974358974359</v>
      </c>
    </row>
    <row r="38" spans="1:7" ht="12.75">
      <c r="A38" s="36" t="s">
        <v>194</v>
      </c>
      <c r="B38" s="92">
        <v>1639</v>
      </c>
      <c r="C38" s="100">
        <f t="shared" si="4"/>
        <v>13.651507579543562</v>
      </c>
      <c r="E38" s="32" t="s">
        <v>191</v>
      </c>
      <c r="F38" s="92">
        <v>563</v>
      </c>
      <c r="G38" s="107" t="s">
        <v>261</v>
      </c>
    </row>
    <row r="39" spans="1:7" ht="12.75">
      <c r="A39" s="36" t="s">
        <v>195</v>
      </c>
      <c r="B39" s="92">
        <v>1089</v>
      </c>
      <c r="C39" s="100">
        <f t="shared" si="4"/>
        <v>9.070464767616192</v>
      </c>
      <c r="E39" s="32"/>
      <c r="F39" s="92" t="s">
        <v>250</v>
      </c>
      <c r="G39" s="100" t="s">
        <v>250</v>
      </c>
    </row>
    <row r="40" spans="1:7" ht="12.75">
      <c r="A40" s="36" t="s">
        <v>196</v>
      </c>
      <c r="B40" s="103">
        <v>6.2</v>
      </c>
      <c r="C40" s="107" t="s">
        <v>261</v>
      </c>
      <c r="E40" s="42" t="s">
        <v>197</v>
      </c>
      <c r="F40" s="92" t="s">
        <v>250</v>
      </c>
      <c r="G40" s="100" t="s">
        <v>250</v>
      </c>
    </row>
    <row r="41" spans="1:7" ht="12.75">
      <c r="A41" s="36"/>
      <c r="B41" s="92" t="s">
        <v>250</v>
      </c>
      <c r="C41" s="100" t="s">
        <v>250</v>
      </c>
      <c r="E41" s="42" t="s">
        <v>204</v>
      </c>
      <c r="F41" s="92" t="s">
        <v>250</v>
      </c>
      <c r="G41" s="100" t="s">
        <v>250</v>
      </c>
    </row>
    <row r="42" spans="1:7" ht="12.75">
      <c r="A42" s="29" t="s">
        <v>205</v>
      </c>
      <c r="B42" s="78">
        <v>11806</v>
      </c>
      <c r="C42" s="79">
        <f>(B42/$B$42)*100</f>
        <v>100</v>
      </c>
      <c r="E42" s="42" t="s">
        <v>206</v>
      </c>
      <c r="F42" s="92" t="s">
        <v>250</v>
      </c>
      <c r="G42" s="100" t="s">
        <v>250</v>
      </c>
    </row>
    <row r="43" spans="1:7" ht="12.75">
      <c r="A43" s="29" t="s">
        <v>207</v>
      </c>
      <c r="B43" s="92" t="s">
        <v>250</v>
      </c>
      <c r="C43" s="100" t="s">
        <v>250</v>
      </c>
      <c r="E43" s="32" t="s">
        <v>208</v>
      </c>
      <c r="F43" s="92">
        <v>2500</v>
      </c>
      <c r="G43" s="100">
        <f aca="true" t="shared" si="5" ref="G43:G48">(F43/$F$14)*100</f>
        <v>28.49002849002849</v>
      </c>
    </row>
    <row r="44" spans="1:7" ht="12.75">
      <c r="A44" s="36" t="s">
        <v>209</v>
      </c>
      <c r="B44" s="93">
        <v>1336</v>
      </c>
      <c r="C44" s="100">
        <f aca="true" t="shared" si="6" ref="C44:C49">(B44/$B$42)*100</f>
        <v>11.316279857699476</v>
      </c>
      <c r="E44" s="32" t="s">
        <v>210</v>
      </c>
      <c r="F44" s="92">
        <v>1517</v>
      </c>
      <c r="G44" s="100">
        <f t="shared" si="5"/>
        <v>17.28774928774929</v>
      </c>
    </row>
    <row r="45" spans="1:7" ht="12.75">
      <c r="A45" s="36" t="s">
        <v>211</v>
      </c>
      <c r="B45" s="93">
        <v>2225</v>
      </c>
      <c r="C45" s="100">
        <f t="shared" si="6"/>
        <v>18.84634931390818</v>
      </c>
      <c r="E45" s="32" t="s">
        <v>212</v>
      </c>
      <c r="F45" s="92">
        <v>1374</v>
      </c>
      <c r="G45" s="100">
        <f t="shared" si="5"/>
        <v>15.658119658119658</v>
      </c>
    </row>
    <row r="46" spans="1:7" ht="12.75">
      <c r="A46" s="36" t="s">
        <v>213</v>
      </c>
      <c r="B46" s="93">
        <v>1690</v>
      </c>
      <c r="C46" s="100">
        <f t="shared" si="6"/>
        <v>14.314755209215654</v>
      </c>
      <c r="E46" s="32" t="s">
        <v>214</v>
      </c>
      <c r="F46" s="92">
        <v>944</v>
      </c>
      <c r="G46" s="100">
        <f t="shared" si="5"/>
        <v>10.757834757834758</v>
      </c>
    </row>
    <row r="47" spans="1:7" ht="12.75">
      <c r="A47" s="36" t="s">
        <v>215</v>
      </c>
      <c r="B47" s="92">
        <v>2013</v>
      </c>
      <c r="C47" s="100">
        <f t="shared" si="6"/>
        <v>17.050652210740303</v>
      </c>
      <c r="E47" s="32" t="s">
        <v>216</v>
      </c>
      <c r="F47" s="92">
        <v>572</v>
      </c>
      <c r="G47" s="100">
        <f t="shared" si="5"/>
        <v>6.518518518518518</v>
      </c>
    </row>
    <row r="48" spans="1:7" ht="12.75">
      <c r="A48" s="36" t="s">
        <v>217</v>
      </c>
      <c r="B48" s="92">
        <v>1604</v>
      </c>
      <c r="C48" s="100">
        <f t="shared" si="6"/>
        <v>13.586312044723023</v>
      </c>
      <c r="E48" s="32" t="s">
        <v>218</v>
      </c>
      <c r="F48" s="92">
        <v>1759</v>
      </c>
      <c r="G48" s="100">
        <f t="shared" si="5"/>
        <v>20.045584045584043</v>
      </c>
    </row>
    <row r="49" spans="1:7" ht="12.75">
      <c r="A49" s="36" t="s">
        <v>219</v>
      </c>
      <c r="B49" s="92">
        <v>2938</v>
      </c>
      <c r="C49" s="100">
        <f t="shared" si="6"/>
        <v>24.885651363713365</v>
      </c>
      <c r="E49" s="32" t="s">
        <v>220</v>
      </c>
      <c r="F49" s="92">
        <v>109</v>
      </c>
      <c r="G49" s="100">
        <f>(F49/$F$14)*100</f>
        <v>1.242165242165242</v>
      </c>
    </row>
    <row r="50" spans="1:7" ht="12.75">
      <c r="A50" s="36"/>
      <c r="B50" s="92" t="s">
        <v>250</v>
      </c>
      <c r="C50" s="100" t="s">
        <v>250</v>
      </c>
      <c r="E50" s="42"/>
      <c r="F50" s="92" t="s">
        <v>250</v>
      </c>
      <c r="G50" s="100" t="s">
        <v>250</v>
      </c>
    </row>
    <row r="51" spans="1:7" ht="12.75">
      <c r="A51" s="29" t="s">
        <v>221</v>
      </c>
      <c r="B51" s="92" t="s">
        <v>250</v>
      </c>
      <c r="C51" s="100" t="s">
        <v>250</v>
      </c>
      <c r="E51" s="42" t="s">
        <v>222</v>
      </c>
      <c r="F51" s="78">
        <v>2344</v>
      </c>
      <c r="G51" s="79">
        <f>(F51/F$51)*100</f>
        <v>100</v>
      </c>
    </row>
    <row r="52" spans="1:7" ht="12.75">
      <c r="A52" s="4" t="s">
        <v>223</v>
      </c>
      <c r="B52" s="92">
        <v>644</v>
      </c>
      <c r="C52" s="100">
        <f>(B52/$B$42)*100</f>
        <v>5.454853464340166</v>
      </c>
      <c r="E52" s="42" t="s">
        <v>224</v>
      </c>
      <c r="F52" s="92" t="s">
        <v>250</v>
      </c>
      <c r="G52" s="100" t="s">
        <v>250</v>
      </c>
    </row>
    <row r="53" spans="1:7" ht="12.75">
      <c r="A53" s="4" t="s">
        <v>225</v>
      </c>
      <c r="B53" s="92">
        <v>3922</v>
      </c>
      <c r="C53" s="100">
        <f>(B53/$B$42)*100</f>
        <v>33.220396408605794</v>
      </c>
      <c r="E53" s="32" t="s">
        <v>226</v>
      </c>
      <c r="F53" s="92">
        <v>40</v>
      </c>
      <c r="G53" s="100">
        <f>(F53/F$51)*100</f>
        <v>1.7064846416382253</v>
      </c>
    </row>
    <row r="54" spans="1:7" ht="12.75">
      <c r="A54" s="4" t="s">
        <v>227</v>
      </c>
      <c r="B54" s="92">
        <v>5411</v>
      </c>
      <c r="C54" s="100">
        <f>(B54/$B$42)*100</f>
        <v>45.832627477553785</v>
      </c>
      <c r="E54" s="32" t="s">
        <v>228</v>
      </c>
      <c r="F54" s="92">
        <v>25</v>
      </c>
      <c r="G54" s="100">
        <f aca="true" t="shared" si="7" ref="G54:G60">(F54/F$51)*100</f>
        <v>1.0665529010238908</v>
      </c>
    </row>
    <row r="55" spans="1:7" ht="12.75">
      <c r="A55" s="4" t="s">
        <v>229</v>
      </c>
      <c r="B55" s="92">
        <v>1829</v>
      </c>
      <c r="C55" s="100">
        <f>(B55/$B$42)*100</f>
        <v>15.492122649500253</v>
      </c>
      <c r="E55" s="32" t="s">
        <v>230</v>
      </c>
      <c r="F55" s="92">
        <v>20</v>
      </c>
      <c r="G55" s="100">
        <f t="shared" si="7"/>
        <v>0.8532423208191127</v>
      </c>
    </row>
    <row r="56" spans="1:7" ht="12.75">
      <c r="A56" s="36"/>
      <c r="B56" s="92" t="s">
        <v>250</v>
      </c>
      <c r="C56" s="100" t="s">
        <v>250</v>
      </c>
      <c r="E56" s="32" t="s">
        <v>231</v>
      </c>
      <c r="F56" s="92">
        <v>451</v>
      </c>
      <c r="G56" s="100">
        <f t="shared" si="7"/>
        <v>19.24061433447099</v>
      </c>
    </row>
    <row r="57" spans="1:7" ht="12.75">
      <c r="A57" s="29" t="s">
        <v>232</v>
      </c>
      <c r="B57" s="92" t="s">
        <v>250</v>
      </c>
      <c r="C57" s="100" t="s">
        <v>250</v>
      </c>
      <c r="E57" s="32" t="s">
        <v>233</v>
      </c>
      <c r="F57" s="92">
        <v>888</v>
      </c>
      <c r="G57" s="100">
        <f t="shared" si="7"/>
        <v>37.883959044368595</v>
      </c>
    </row>
    <row r="58" spans="1:7" ht="12.75">
      <c r="A58" s="36" t="s">
        <v>234</v>
      </c>
      <c r="B58" s="92">
        <v>9341</v>
      </c>
      <c r="C58" s="100">
        <f aca="true" t="shared" si="8" ref="C58:C66">(B58/$B$42)*100</f>
        <v>79.12078604099611</v>
      </c>
      <c r="E58" s="32" t="s">
        <v>235</v>
      </c>
      <c r="F58" s="92">
        <v>520</v>
      </c>
      <c r="G58" s="100">
        <f t="shared" si="7"/>
        <v>22.18430034129693</v>
      </c>
    </row>
    <row r="59" spans="1:7" ht="12.75">
      <c r="A59" s="36" t="s">
        <v>236</v>
      </c>
      <c r="B59" s="92">
        <v>150</v>
      </c>
      <c r="C59" s="100">
        <f t="shared" si="8"/>
        <v>1.2705404031848213</v>
      </c>
      <c r="E59" s="32" t="s">
        <v>237</v>
      </c>
      <c r="F59" s="93">
        <v>318</v>
      </c>
      <c r="G59" s="100">
        <f t="shared" si="7"/>
        <v>13.56655290102389</v>
      </c>
    </row>
    <row r="60" spans="1:7" ht="12.75">
      <c r="A60" s="36" t="s">
        <v>238</v>
      </c>
      <c r="B60" s="92">
        <v>188</v>
      </c>
      <c r="C60" s="100">
        <f t="shared" si="8"/>
        <v>1.5924106386583092</v>
      </c>
      <c r="E60" s="32" t="s">
        <v>239</v>
      </c>
      <c r="F60" s="92">
        <v>82</v>
      </c>
      <c r="G60" s="100">
        <f t="shared" si="7"/>
        <v>3.4982935153583616</v>
      </c>
    </row>
    <row r="61" spans="1:7" ht="12.75">
      <c r="A61" s="36" t="s">
        <v>240</v>
      </c>
      <c r="B61" s="92">
        <v>2036</v>
      </c>
      <c r="C61" s="100">
        <f t="shared" si="8"/>
        <v>17.245468405895306</v>
      </c>
      <c r="E61" s="32" t="s">
        <v>163</v>
      </c>
      <c r="F61" s="92">
        <v>923</v>
      </c>
      <c r="G61" s="107" t="s">
        <v>261</v>
      </c>
    </row>
    <row r="62" spans="1:7" ht="12.75">
      <c r="A62" s="36" t="s">
        <v>241</v>
      </c>
      <c r="B62" s="92">
        <v>0</v>
      </c>
      <c r="C62" s="100">
        <f t="shared" si="8"/>
        <v>0</v>
      </c>
      <c r="E62" s="32"/>
      <c r="F62" s="92" t="s">
        <v>250</v>
      </c>
      <c r="G62" s="100" t="s">
        <v>250</v>
      </c>
    </row>
    <row r="63" spans="1:7" ht="12.75">
      <c r="A63" s="36" t="s">
        <v>242</v>
      </c>
      <c r="B63" s="92">
        <v>0</v>
      </c>
      <c r="C63" s="100">
        <f t="shared" si="8"/>
        <v>0</v>
      </c>
      <c r="E63" s="42" t="s">
        <v>243</v>
      </c>
      <c r="F63" s="92" t="s">
        <v>250</v>
      </c>
      <c r="G63" s="100" t="s">
        <v>250</v>
      </c>
    </row>
    <row r="64" spans="1:7" ht="12.75">
      <c r="A64" s="36" t="s">
        <v>244</v>
      </c>
      <c r="B64" s="92">
        <v>0</v>
      </c>
      <c r="C64" s="100">
        <f t="shared" si="8"/>
        <v>0</v>
      </c>
      <c r="E64" s="42" t="s">
        <v>245</v>
      </c>
      <c r="F64" s="92" t="s">
        <v>250</v>
      </c>
      <c r="G64" s="100" t="s">
        <v>250</v>
      </c>
    </row>
    <row r="65" spans="1:7" ht="12.75">
      <c r="A65" s="36" t="s">
        <v>246</v>
      </c>
      <c r="B65" s="92">
        <v>26</v>
      </c>
      <c r="C65" s="100">
        <f t="shared" si="8"/>
        <v>0.22022700321870237</v>
      </c>
      <c r="E65" s="32" t="s">
        <v>208</v>
      </c>
      <c r="F65" s="92">
        <v>436</v>
      </c>
      <c r="G65" s="100">
        <f aca="true" t="shared" si="9" ref="G65:G71">(F65/F$51)*100</f>
        <v>18.600682593856654</v>
      </c>
    </row>
    <row r="66" spans="1:7" ht="12.75">
      <c r="A66" s="36" t="s">
        <v>247</v>
      </c>
      <c r="B66" s="92">
        <v>65</v>
      </c>
      <c r="C66" s="100">
        <f t="shared" si="8"/>
        <v>0.5505675080467559</v>
      </c>
      <c r="E66" s="32" t="s">
        <v>210</v>
      </c>
      <c r="F66" s="92">
        <v>360</v>
      </c>
      <c r="G66" s="100">
        <f t="shared" si="9"/>
        <v>15.358361774744028</v>
      </c>
    </row>
    <row r="67" spans="1:7" ht="12.75">
      <c r="A67" s="36"/>
      <c r="B67" s="92" t="s">
        <v>250</v>
      </c>
      <c r="C67" s="100" t="s">
        <v>250</v>
      </c>
      <c r="E67" s="32" t="s">
        <v>212</v>
      </c>
      <c r="F67" s="92">
        <v>247</v>
      </c>
      <c r="G67" s="100">
        <f t="shared" si="9"/>
        <v>10.53754266211604</v>
      </c>
    </row>
    <row r="68" spans="1:7" ht="12.75">
      <c r="A68" s="29" t="s">
        <v>248</v>
      </c>
      <c r="B68" s="92" t="s">
        <v>250</v>
      </c>
      <c r="C68" s="100" t="s">
        <v>250</v>
      </c>
      <c r="E68" s="32" t="s">
        <v>214</v>
      </c>
      <c r="F68" s="92">
        <v>252</v>
      </c>
      <c r="G68" s="100">
        <f t="shared" si="9"/>
        <v>10.750853242320819</v>
      </c>
    </row>
    <row r="69" spans="1:7" ht="12.75">
      <c r="A69" s="36" t="s">
        <v>249</v>
      </c>
      <c r="B69" s="92">
        <v>16</v>
      </c>
      <c r="C69" s="100">
        <f>(B69/$B$42)*100</f>
        <v>0.1355243096730476</v>
      </c>
      <c r="E69" s="32" t="s">
        <v>216</v>
      </c>
      <c r="F69" s="92">
        <v>178</v>
      </c>
      <c r="G69" s="100">
        <f t="shared" si="9"/>
        <v>7.593856655290103</v>
      </c>
    </row>
    <row r="70" spans="1:7" ht="12.75">
      <c r="A70" s="36" t="s">
        <v>251</v>
      </c>
      <c r="B70" s="92">
        <v>9</v>
      </c>
      <c r="C70" s="100">
        <f>(B70/$B$42)*100</f>
        <v>0.07623242419108928</v>
      </c>
      <c r="E70" s="32" t="s">
        <v>218</v>
      </c>
      <c r="F70" s="92">
        <v>752</v>
      </c>
      <c r="G70" s="100">
        <f t="shared" si="9"/>
        <v>32.081911262798634</v>
      </c>
    </row>
    <row r="71" spans="1:7" ht="12.75">
      <c r="A71" s="52" t="s">
        <v>252</v>
      </c>
      <c r="B71" s="98">
        <v>0</v>
      </c>
      <c r="C71" s="109">
        <f>(B71/$B$42)*100</f>
        <v>0</v>
      </c>
      <c r="D71" s="41"/>
      <c r="E71" s="44" t="s">
        <v>220</v>
      </c>
      <c r="F71" s="98">
        <v>119</v>
      </c>
      <c r="G71" s="109">
        <f t="shared" si="9"/>
        <v>5.07679180887372</v>
      </c>
    </row>
    <row r="73" spans="1:4" ht="12.75">
      <c r="A73" s="15" t="s">
        <v>294</v>
      </c>
      <c r="B73" s="54"/>
      <c r="C73" s="55"/>
      <c r="D73" s="56"/>
    </row>
    <row r="74" spans="2:4" ht="12.75">
      <c r="B74" s="54"/>
      <c r="C74" s="55"/>
      <c r="D74" s="56"/>
    </row>
    <row r="75" spans="1:4" ht="12.75">
      <c r="A75" s="15" t="s">
        <v>295</v>
      </c>
      <c r="B75" s="57"/>
      <c r="C75" s="55"/>
      <c r="D75" s="56"/>
    </row>
    <row r="76" spans="1:4" ht="12.75">
      <c r="A76" s="53"/>
      <c r="B76" s="54"/>
      <c r="C76" s="55"/>
      <c r="D76" s="56"/>
    </row>
    <row r="77" spans="1:4" ht="12.75">
      <c r="A77" s="53"/>
      <c r="B77" s="53"/>
      <c r="C77" s="53"/>
      <c r="D77" s="56"/>
    </row>
    <row r="78" spans="1:4" ht="12.75">
      <c r="A78" s="53"/>
      <c r="B78" s="53"/>
      <c r="C78" s="53"/>
      <c r="D78" s="56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2002-06-06T13:49:29Z</dcterms:modified>
  <cp:category/>
  <cp:version/>
  <cp:contentType/>
  <cp:contentStatus/>
</cp:coreProperties>
</file>