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<sst xmlns="http://schemas.openxmlformats.org/spreadsheetml/2006/main" count="674" uniqueCount="437">
  <si>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</si>
  <si>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</si>
  <si>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</si>
  <si>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</si>
  <si>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</si>
  <si>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</si>
  <si>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</si>
  <si>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</si>
  <si>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</si>
  <si>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</si>
  <si>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</si>
  <si>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</si>
  <si>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</si>
  <si>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</si>
  <si>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</si>
  <si>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</si>
  <si>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</si>
  <si>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</si>
  <si>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</si>
  <si>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</si>
  <si>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</si>
  <si>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</si>
  <si>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</si>
  <si>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</si>
  <si>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</si>
  <si>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</si>
  <si>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</si>
  <si>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</si>
  <si>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</si>
  <si>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</si>
  <si>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</si>
  <si>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</si>
  <si>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</si>
  <si>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</si>
  <si>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</si>
  <si>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</si>
  <si>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</si>
  <si>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</si>
  <si>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</si>
  <si>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</si>
  <si>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</si>
  <si>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</si>
  <si>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</si>
  <si>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</si>
  <si>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</si>
  <si>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</si>
  <si>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</si>
  <si>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</si>
  <si>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</si>
  <si>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</si>
  <si>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</si>
  <si>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</si>
  <si>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</si>
  <si>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</si>
  <si>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</si>
  <si>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</si>
  <si>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</si>
  <si>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</si>
  <si>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</si>
  <si>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</si>
  <si>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</si>
  <si>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</si>
  <si>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</si>
  <si>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</si>
  <si>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</si>
  <si>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</si>
  <si>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June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</si>
  <si>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</si>
  <si>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</si>
  <si>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</si>
  <si>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</si>
  <si>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</si>
  <si>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</si>
  <si>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</si>
  <si>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</si>
  <si>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</si>
  <si>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</si>
  <si>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</si>
  <si>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</si>
  <si>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</si>
  <si>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</si>
  <si>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</si>
  <si>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</si>
  <si>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</si>
  <si>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</si>
  <si>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</si>
  <si>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</si>
  <si>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</si>
  <si>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</si>
  <si>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</si>
  <si>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</si>
  <si>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</si>
  <si>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</si>
  <si>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</si>
  <si>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</si>
  <si>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</si>
  <si>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</si>
  <si>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</si>
  <si>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</si>
  <si>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</si>
  <si>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</si>
  <si>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</si>
  <si>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</si>
  <si>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</si>
  <si>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</si>
  <si>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</si>
  <si>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</si>
  <si>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</si>
  <si>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</si>
  <si>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</si>
  <si>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</si>
  <si>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</si>
  <si>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</si>
  <si>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</si>
  <si>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</si>
  <si>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</si>
  <si>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</si>
  <si>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</si>
  <si>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</si>
  <si>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</si>
  <si>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</si>
  <si>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</si>
  <si>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</si>
  <si>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</si>
  <si>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</si>
  <si>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</si>
  <si>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</si>
  <si>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</si>
  <si>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</si>
  <si>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</si>
  <si>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</si>
  <si>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</si>
  <si>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</si>
  <si>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</si>
  <si>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</si>
  <si>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</si>
  <si>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</si>
  <si>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</si>
  <si>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</si>
  <si>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</si>
  <si>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</si>
  <si>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</si>
  <si>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</si>
  <si>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</si>
  <si>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</si>
  <si>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</si>
  <si>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</si>
  <si>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</si>
  <si>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</si>
  <si>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</si>
  <si>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</si>
  <si>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</si>
  <si>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</si>
  <si>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</si>
  <si>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</si>
  <si>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</si>
  <si>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</si>
  <si>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</si>
  <si>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</si>
  <si>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</si>
  <si>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</si>
  <si>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</si>
  <si>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</si>
  <si>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</si>
  <si>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</si>
  <si>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</si>
  <si>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</si>
  <si>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</si>
  <si>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</si>
  <si>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</si>
  <si>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</si>
  <si>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</si>
  <si>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</si>
  <si>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</si>
  <si>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</si>
  <si>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</si>
  <si>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</si>
  <si>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</si>
  <si>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</si>
  <si>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</si>
  <si>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</si>
  <si>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</si>
  <si>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</si>
  <si>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</si>
  <si>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</si>
  <si>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</si>
  <si>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</si>
  <si>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</si>
  <si>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</si>
  <si>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</si>
  <si>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</si>
  <si>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</si>
  <si>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</si>
  <si>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</si>
  <si>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</si>
  <si>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</si>
  <si>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</si>
  <si>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</si>
  <si>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</si>
  <si>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</si>
  <si>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</si>
  <si>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</si>
  <si>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</si>
  <si>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</si>
  <si>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</si>
  <si>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</si>
  <si>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</si>
  <si>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</si>
  <si>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</si>
  <si>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</si>
  <si>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</si>
  <si>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</si>
  <si>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</si>
  <si>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</si>
  <si>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</si>
  <si>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</si>
  <si>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</si>
  <si>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</si>
  <si>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</si>
  <si>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</si>
  <si>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</si>
  <si>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</si>
  <si>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</si>
  <si>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</si>
  <si>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</si>
  <si>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</si>
  <si>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</si>
  <si>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</si>
  <si>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</si>
  <si>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</si>
  <si>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</si>
  <si>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</si>
  <si>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</si>
  <si>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</si>
  <si>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</si>
  <si>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</si>
  <si>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</si>
  <si>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</si>
  <si>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</si>
  <si>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</si>
  <si>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</si>
  <si>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</si>
  <si>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</si>
  <si>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</si>
  <si>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</si>
  <si>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</si>
  <si>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</si>
  <si>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</si>
  <si>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</si>
  <si>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</si>
  <si>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</si>
  <si>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</si>
  <si>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</si>
  <si>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</si>
  <si>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</si>
  <si>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</si>
  <si>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</si>
  <si>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</si>
  <si>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</si>
  <si>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</si>
  <si>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</si>
  <si>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</si>
  <si>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</si>
  <si>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</si>
  <si>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</si>
  <si>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</si>
  <si>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</si>
  <si>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</si>
  <si>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</si>
  <si>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</si>
  <si>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</si>
  <si>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</si>
  <si>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</si>
  <si>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</si>
  <si>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</si>
  <si>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</si>
  <si>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</si>
  <si>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</si>
  <si>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</si>
  <si>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</si>
  <si>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</si>
  <si>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</si>
  <si>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</si>
  <si>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</si>
  <si>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</si>
  <si>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</si>
  <si>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</si>
  <si>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</si>
  <si>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</si>
  <si>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</si>
  <si>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</si>
  <si>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</si>
  <si>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</si>
  <si>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</si>
  <si>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</si>
  <si>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</si>
  <si>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</si>
  <si>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</si>
  <si>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</si>
  <si>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</si>
  <si>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</si>
  <si>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</si>
  <si>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</si>
  <si>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</si>
  <si>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</si>
  <si>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</si>
  <si>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</si>
  <si>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</si>
  <si>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</si>
  <si>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</si>
  <si>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</si>
  <si>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</si>
  <si>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</si>
  <si>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</si>
  <si>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</si>
  <si>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</si>
  <si>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</si>
  <si>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</si>
  <si>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</si>
  <si>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</si>
  <si>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</si>
  <si>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</si>
  <si>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</si>
  <si>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</si>
  <si>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</si>
  <si>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</si>
  <si>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</si>
  <si>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</si>
  <si>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</si>
  <si>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</si>
  <si>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</si>
  <si>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</si>
  <si>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</si>
  <si>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</si>
  <si>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</si>
  <si>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</si>
  <si>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</si>
  <si>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</si>
  <si>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</si>
  <si>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</si>
  <si>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</si>
  <si>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</si>
  <si>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</si>
  <si>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</si>
  <si>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</si>
  <si>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</si>
  <si>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</si>
  <si>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</si>
  <si>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</si>
  <si>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</si>
  <si>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</si>
  <si>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</si>
  <si>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</si>
  <si>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</si>
  <si>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</si>
  <si>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</si>
  <si>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</si>
  <si>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</si>
  <si>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</si>
  <si>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</si>
  <si>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</si>
  <si>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</si>
  <si>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</si>
  <si>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</si>
  <si>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</si>
  <si>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</si>
  <si>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</si>
  <si>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</si>
  <si>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</si>
  <si>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</si>
  <si>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</si>
  <si>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</si>
  <si>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</si>
  <si>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</si>
  <si>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</si>
  <si>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</si>
  <si>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</si>
  <si>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</si>
  <si>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</si>
  <si>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</si>
  <si>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</si>
  <si>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</si>
  <si>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</si>
  <si>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</si>
  <si>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</si>
  <si>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</si>
  <si>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</si>
  <si>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</si>
  <si>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</si>
  <si>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</si>
  <si>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</si>
  <si>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</si>
  <si>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</si>
  <si>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</si>
  <si>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</si>
  <si>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</si>
  <si>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Franklin Lakes borough, Bergen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</si>
  <si>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Franklin Lakes borough</t>
    </r>
    <r>
      <rPr>
        <b/>
        <sz val="12"/>
        <rFont val="Arial"/>
        <family val="2"/>
      </rPr>
      <t>, Bergen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</si>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</sst>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3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6" fontId="0" fillId="0" borderId="40" xfId="0" applyNumberFormat="1" applyFon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Fon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Font="1" applyBorder="1" applyAlignment="1">
      <alignment vertical="top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Fon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10422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1"/>
      <c r="C8" s="142"/>
      <c r="D8" s="143"/>
      <c r="E8" s="143" t="s">
        <v>399</v>
      </c>
      <c r="F8" s="141">
        <v>10422</v>
      </c>
      <c r="G8" s="147">
        <f aca="true" t="shared" si="0" ref="G8:G15">F8*100/F$8</f>
        <v>100</v>
      </c>
    </row>
    <row r="9" spans="1:7" ht="12.75">
      <c r="A9" s="148" t="s">
        <v>402</v>
      </c>
      <c r="B9" s="149">
        <v>5146</v>
      </c>
      <c r="C9" s="150">
        <f>(B9/$B$7)*100</f>
        <v>49.37631932450585</v>
      </c>
      <c r="D9" s="151"/>
      <c r="E9" s="151" t="s">
        <v>403</v>
      </c>
      <c r="F9" s="149">
        <v>286</v>
      </c>
      <c r="G9" s="152">
        <f t="shared" si="0"/>
        <v>2.7441949721742467</v>
      </c>
    </row>
    <row r="10" spans="1:7" ht="12.75">
      <c r="A10" s="148" t="s">
        <v>404</v>
      </c>
      <c r="B10" s="149">
        <v>5276</v>
      </c>
      <c r="C10" s="150">
        <f>(B10/$B$7)*100</f>
        <v>50.62368067549414</v>
      </c>
      <c r="D10" s="151"/>
      <c r="E10" s="151" t="s">
        <v>405</v>
      </c>
      <c r="F10" s="149">
        <v>11</v>
      </c>
      <c r="G10" s="152">
        <f t="shared" si="0"/>
        <v>0.10554596046824026</v>
      </c>
    </row>
    <row r="11" spans="1:7" ht="12.75">
      <c r="A11" s="148"/>
      <c r="B11" s="149"/>
      <c r="C11" s="150"/>
      <c r="D11" s="151"/>
      <c r="E11" s="151" t="s">
        <v>406</v>
      </c>
      <c r="F11" s="149">
        <v>62</v>
      </c>
      <c r="G11" s="152">
        <f t="shared" si="0"/>
        <v>0.5948954135482633</v>
      </c>
    </row>
    <row r="12" spans="1:7" ht="12.75">
      <c r="A12" s="148" t="s">
        <v>407</v>
      </c>
      <c r="B12" s="149">
        <v>703</v>
      </c>
      <c r="C12" s="150">
        <f aca="true" t="shared" si="1" ref="C12:C24">B12*100/B$7</f>
        <v>6.745346382652082</v>
      </c>
      <c r="D12" s="151"/>
      <c r="E12" s="151" t="s">
        <v>408</v>
      </c>
      <c r="F12" s="149">
        <v>60</v>
      </c>
      <c r="G12" s="152">
        <f t="shared" si="0"/>
        <v>0.5757052389176741</v>
      </c>
    </row>
    <row r="13" spans="1:7" ht="12.75">
      <c r="A13" s="148" t="s">
        <v>409</v>
      </c>
      <c r="B13" s="149">
        <v>906</v>
      </c>
      <c r="C13" s="150">
        <f t="shared" si="1"/>
        <v>8.693149107656879</v>
      </c>
      <c r="D13" s="151"/>
      <c r="E13" s="151" t="s">
        <v>410</v>
      </c>
      <c r="F13" s="149">
        <v>153</v>
      </c>
      <c r="G13" s="152">
        <f t="shared" si="0"/>
        <v>1.468048359240069</v>
      </c>
    </row>
    <row r="14" spans="1:7" ht="12.75">
      <c r="A14" s="148" t="s">
        <v>411</v>
      </c>
      <c r="B14" s="149">
        <v>876</v>
      </c>
      <c r="C14" s="150">
        <f t="shared" si="1"/>
        <v>8.405296488198042</v>
      </c>
      <c r="D14" s="151"/>
      <c r="E14" s="151" t="s">
        <v>412</v>
      </c>
      <c r="F14" s="149">
        <v>10136</v>
      </c>
      <c r="G14" s="152">
        <f t="shared" si="0"/>
        <v>97.25580502782576</v>
      </c>
    </row>
    <row r="15" spans="1:7" ht="12.75">
      <c r="A15" s="148" t="s">
        <v>413</v>
      </c>
      <c r="B15" s="149">
        <v>671</v>
      </c>
      <c r="C15" s="150">
        <f t="shared" si="1"/>
        <v>6.438303588562656</v>
      </c>
      <c r="D15" s="151"/>
      <c r="E15" s="151" t="s">
        <v>414</v>
      </c>
      <c r="F15" s="149">
        <v>9285</v>
      </c>
      <c r="G15" s="152">
        <f t="shared" si="0"/>
        <v>89.09038572251008</v>
      </c>
    </row>
    <row r="16" spans="1:7" ht="12.75">
      <c r="A16" s="148" t="s">
        <v>415</v>
      </c>
      <c r="B16" s="149">
        <v>346</v>
      </c>
      <c r="C16" s="150">
        <f t="shared" si="1"/>
        <v>3.319900211091921</v>
      </c>
      <c r="D16" s="151"/>
      <c r="E16" s="151"/>
      <c r="F16" s="141"/>
      <c r="G16" s="146"/>
    </row>
    <row r="17" spans="1:7" ht="12.75">
      <c r="A17" s="148" t="s">
        <v>416</v>
      </c>
      <c r="B17" s="149">
        <v>784</v>
      </c>
      <c r="C17" s="150">
        <f t="shared" si="1"/>
        <v>7.522548455190942</v>
      </c>
      <c r="D17" s="151"/>
      <c r="E17" s="143" t="s">
        <v>417</v>
      </c>
      <c r="F17" s="141"/>
      <c r="G17" s="146"/>
    </row>
    <row r="18" spans="1:7" ht="12.75">
      <c r="A18" s="148" t="s">
        <v>418</v>
      </c>
      <c r="B18" s="149">
        <v>1730</v>
      </c>
      <c r="C18" s="150">
        <f t="shared" si="1"/>
        <v>16.599501055459605</v>
      </c>
      <c r="D18" s="151"/>
      <c r="E18" s="143" t="s">
        <v>419</v>
      </c>
      <c r="F18" s="141">
        <v>10422</v>
      </c>
      <c r="G18" s="147">
        <v>100</v>
      </c>
    </row>
    <row r="19" spans="1:7" ht="12.75">
      <c r="A19" s="148" t="s">
        <v>420</v>
      </c>
      <c r="B19" s="149">
        <v>1829</v>
      </c>
      <c r="C19" s="150">
        <f t="shared" si="1"/>
        <v>17.54941469967377</v>
      </c>
      <c r="D19" s="151"/>
      <c r="E19" s="151" t="s">
        <v>421</v>
      </c>
      <c r="F19" s="149">
        <v>10414</v>
      </c>
      <c r="G19" s="152">
        <f aca="true" t="shared" si="2" ref="G19:G30">F19*100/F$18</f>
        <v>99.92323930147765</v>
      </c>
    </row>
    <row r="20" spans="1:7" ht="12.75">
      <c r="A20" s="148" t="s">
        <v>422</v>
      </c>
      <c r="B20" s="149">
        <v>834</v>
      </c>
      <c r="C20" s="150">
        <f t="shared" si="1"/>
        <v>8.00230282095567</v>
      </c>
      <c r="D20" s="151"/>
      <c r="E20" s="151" t="s">
        <v>423</v>
      </c>
      <c r="F20" s="149">
        <v>3322</v>
      </c>
      <c r="G20" s="152">
        <f t="shared" si="2"/>
        <v>31.874880061408557</v>
      </c>
    </row>
    <row r="21" spans="1:7" ht="12.75">
      <c r="A21" s="148" t="s">
        <v>424</v>
      </c>
      <c r="B21" s="149">
        <v>579</v>
      </c>
      <c r="C21" s="150">
        <f t="shared" si="1"/>
        <v>5.555555555555555</v>
      </c>
      <c r="D21" s="151"/>
      <c r="E21" s="151" t="s">
        <v>425</v>
      </c>
      <c r="F21" s="149">
        <v>2724</v>
      </c>
      <c r="G21" s="152">
        <f t="shared" si="2"/>
        <v>26.137017846862406</v>
      </c>
    </row>
    <row r="22" spans="1:7" ht="12.75">
      <c r="A22" s="148" t="s">
        <v>426</v>
      </c>
      <c r="B22" s="149">
        <v>737</v>
      </c>
      <c r="C22" s="150">
        <f t="shared" si="1"/>
        <v>7.0715793513720975</v>
      </c>
      <c r="D22" s="151"/>
      <c r="E22" s="151" t="s">
        <v>427</v>
      </c>
      <c r="F22" s="149">
        <v>3832</v>
      </c>
      <c r="G22" s="152">
        <f t="shared" si="2"/>
        <v>36.76837459220879</v>
      </c>
    </row>
    <row r="23" spans="1:7" ht="12.75">
      <c r="A23" s="148" t="s">
        <v>428</v>
      </c>
      <c r="B23" s="149">
        <v>323</v>
      </c>
      <c r="C23" s="150">
        <f t="shared" si="1"/>
        <v>3.099213202840146</v>
      </c>
      <c r="D23" s="151"/>
      <c r="E23" s="151" t="s">
        <v>429</v>
      </c>
      <c r="F23" s="149">
        <v>2915</v>
      </c>
      <c r="G23" s="152">
        <f t="shared" si="2"/>
        <v>27.96967952408367</v>
      </c>
    </row>
    <row r="24" spans="1:7" ht="12.75">
      <c r="A24" s="148" t="s">
        <v>430</v>
      </c>
      <c r="B24" s="149">
        <v>104</v>
      </c>
      <c r="C24" s="150">
        <f t="shared" si="1"/>
        <v>0.9978890807906352</v>
      </c>
      <c r="D24" s="151"/>
      <c r="E24" s="151" t="s">
        <v>431</v>
      </c>
      <c r="F24" s="149">
        <v>365</v>
      </c>
      <c r="G24" s="152">
        <f t="shared" si="2"/>
        <v>3.5022068700825177</v>
      </c>
    </row>
    <row r="25" spans="1:7" ht="12.75">
      <c r="A25" s="148"/>
      <c r="B25" s="149"/>
      <c r="C25" s="153"/>
      <c r="D25" s="151"/>
      <c r="E25" s="151" t="s">
        <v>432</v>
      </c>
      <c r="F25" s="149">
        <v>70</v>
      </c>
      <c r="G25" s="152">
        <f t="shared" si="2"/>
        <v>0.6716561120706198</v>
      </c>
    </row>
    <row r="26" spans="1:7" ht="12.75">
      <c r="A26" s="148" t="s">
        <v>433</v>
      </c>
      <c r="B26" s="154">
        <v>40.7</v>
      </c>
      <c r="C26" s="155" t="s">
        <v>261</v>
      </c>
      <c r="D26" s="151"/>
      <c r="E26" s="156" t="s">
        <v>434</v>
      </c>
      <c r="F26" s="149">
        <v>171</v>
      </c>
      <c r="G26" s="152">
        <f t="shared" si="2"/>
        <v>1.6407599309153713</v>
      </c>
    </row>
    <row r="27" spans="1:7" ht="12.75">
      <c r="A27" s="148"/>
      <c r="B27" s="149"/>
      <c r="C27" s="153"/>
      <c r="D27" s="151"/>
      <c r="E27" s="157" t="s">
        <v>435</v>
      </c>
      <c r="F27" s="149">
        <v>60</v>
      </c>
      <c r="G27" s="152">
        <f t="shared" si="2"/>
        <v>0.5757052389176741</v>
      </c>
    </row>
    <row r="28" spans="1:7" ht="12.75">
      <c r="A28" s="148" t="s">
        <v>262</v>
      </c>
      <c r="B28" s="149">
        <v>7433</v>
      </c>
      <c r="C28" s="150">
        <f aca="true" t="shared" si="3" ref="C28:C35">B28*100/B$7</f>
        <v>71.32028401458453</v>
      </c>
      <c r="D28" s="151"/>
      <c r="E28" s="151" t="s">
        <v>436</v>
      </c>
      <c r="F28" s="149">
        <v>8</v>
      </c>
      <c r="G28" s="152">
        <f t="shared" si="2"/>
        <v>0.07676069852235655</v>
      </c>
    </row>
    <row r="29" spans="1:7" ht="12.75">
      <c r="A29" s="148" t="s">
        <v>0</v>
      </c>
      <c r="B29" s="149">
        <v>3635</v>
      </c>
      <c r="C29" s="150">
        <f t="shared" si="3"/>
        <v>34.87814239109576</v>
      </c>
      <c r="D29" s="151"/>
      <c r="E29" s="151" t="s">
        <v>1</v>
      </c>
      <c r="F29" s="149">
        <v>0</v>
      </c>
      <c r="G29" s="152">
        <f t="shared" si="2"/>
        <v>0</v>
      </c>
    </row>
    <row r="30" spans="1:7" ht="12.75">
      <c r="A30" s="148" t="s">
        <v>2</v>
      </c>
      <c r="B30" s="149">
        <v>3798</v>
      </c>
      <c r="C30" s="150">
        <f t="shared" si="3"/>
        <v>36.44214162348877</v>
      </c>
      <c r="D30" s="151"/>
      <c r="E30" s="151" t="s">
        <v>3</v>
      </c>
      <c r="F30" s="149">
        <v>8</v>
      </c>
      <c r="G30" s="152">
        <f t="shared" si="2"/>
        <v>0.07676069852235655</v>
      </c>
    </row>
    <row r="31" spans="1:7" ht="12.75">
      <c r="A31" s="148" t="s">
        <v>4</v>
      </c>
      <c r="B31" s="149">
        <v>7209</v>
      </c>
      <c r="C31" s="150">
        <f t="shared" si="3"/>
        <v>69.17098445595855</v>
      </c>
      <c r="D31" s="151"/>
      <c r="E31" s="151"/>
      <c r="F31" s="141"/>
      <c r="G31" s="146"/>
    </row>
    <row r="32" spans="1:7" ht="12.75">
      <c r="A32" s="148" t="s">
        <v>5</v>
      </c>
      <c r="B32" s="149">
        <v>1508</v>
      </c>
      <c r="C32" s="150">
        <f t="shared" si="3"/>
        <v>14.46939167146421</v>
      </c>
      <c r="D32" s="151"/>
      <c r="E32" s="143" t="s">
        <v>6</v>
      </c>
      <c r="F32" s="141"/>
      <c r="G32" s="158"/>
    </row>
    <row r="33" spans="1:7" ht="12.75">
      <c r="A33" s="148" t="s">
        <v>7</v>
      </c>
      <c r="B33" s="149">
        <v>1164</v>
      </c>
      <c r="C33" s="150">
        <f t="shared" si="3"/>
        <v>11.168681635002878</v>
      </c>
      <c r="D33" s="151"/>
      <c r="E33" s="143" t="s">
        <v>8</v>
      </c>
      <c r="F33" s="141">
        <v>3322</v>
      </c>
      <c r="G33" s="147">
        <v>100</v>
      </c>
    </row>
    <row r="34" spans="1:7" ht="12.75">
      <c r="A34" s="148" t="s">
        <v>0</v>
      </c>
      <c r="B34" s="149">
        <v>576</v>
      </c>
      <c r="C34" s="150">
        <f t="shared" si="3"/>
        <v>5.526770293609672</v>
      </c>
      <c r="D34" s="151"/>
      <c r="E34" s="151" t="s">
        <v>9</v>
      </c>
      <c r="F34" s="149">
        <v>2960</v>
      </c>
      <c r="G34" s="152">
        <f aca="true" t="shared" si="4" ref="G34:G42">F34*100/F$33</f>
        <v>89.10295003010235</v>
      </c>
    </row>
    <row r="35" spans="1:7" ht="12.75">
      <c r="A35" s="148" t="s">
        <v>2</v>
      </c>
      <c r="B35" s="149">
        <v>588</v>
      </c>
      <c r="C35" s="150">
        <f t="shared" si="3"/>
        <v>5.6419113413932065</v>
      </c>
      <c r="D35" s="151"/>
      <c r="E35" s="151" t="s">
        <v>10</v>
      </c>
      <c r="F35" s="149">
        <v>1459</v>
      </c>
      <c r="G35" s="152">
        <f t="shared" si="4"/>
        <v>43.91932570740518</v>
      </c>
    </row>
    <row r="36" spans="1:7" ht="12.75">
      <c r="A36" s="148"/>
      <c r="B36" s="149"/>
      <c r="C36" s="153"/>
      <c r="D36" s="151"/>
      <c r="E36" s="151" t="s">
        <v>11</v>
      </c>
      <c r="F36" s="149">
        <v>2724</v>
      </c>
      <c r="G36" s="152">
        <f t="shared" si="4"/>
        <v>81.99879590608067</v>
      </c>
    </row>
    <row r="37" spans="1:7" ht="12.75">
      <c r="A37" s="159" t="s">
        <v>12</v>
      </c>
      <c r="B37" s="149"/>
      <c r="C37" s="153"/>
      <c r="D37" s="151"/>
      <c r="E37" s="151" t="s">
        <v>10</v>
      </c>
      <c r="F37" s="149">
        <v>1372</v>
      </c>
      <c r="G37" s="152">
        <f t="shared" si="4"/>
        <v>41.300421432871765</v>
      </c>
    </row>
    <row r="38" spans="1:7" ht="12.75">
      <c r="A38" s="160" t="s">
        <v>13</v>
      </c>
      <c r="B38" s="149">
        <v>10332</v>
      </c>
      <c r="C38" s="150">
        <f aca="true" t="shared" si="5" ref="C38:C56">B38*100/B$7</f>
        <v>99.13644214162349</v>
      </c>
      <c r="D38" s="151"/>
      <c r="E38" s="151" t="s">
        <v>14</v>
      </c>
      <c r="F38" s="149">
        <v>160</v>
      </c>
      <c r="G38" s="152">
        <f t="shared" si="4"/>
        <v>4.81637567730283</v>
      </c>
    </row>
    <row r="39" spans="1:7" ht="12.75">
      <c r="A39" s="148" t="s">
        <v>15</v>
      </c>
      <c r="B39" s="149">
        <v>9521</v>
      </c>
      <c r="C39" s="150">
        <f t="shared" si="5"/>
        <v>91.3548263289196</v>
      </c>
      <c r="D39" s="151"/>
      <c r="E39" s="151" t="s">
        <v>10</v>
      </c>
      <c r="F39" s="149">
        <v>67</v>
      </c>
      <c r="G39" s="152">
        <f t="shared" si="4"/>
        <v>2.0168573148705597</v>
      </c>
    </row>
    <row r="40" spans="1:7" ht="12.75">
      <c r="A40" s="148" t="s">
        <v>16</v>
      </c>
      <c r="B40" s="149">
        <v>96</v>
      </c>
      <c r="C40" s="150">
        <f t="shared" si="5"/>
        <v>0.9211283822682786</v>
      </c>
      <c r="D40" s="151"/>
      <c r="E40" s="151" t="s">
        <v>17</v>
      </c>
      <c r="F40" s="149">
        <v>362</v>
      </c>
      <c r="G40" s="152">
        <f t="shared" si="4"/>
        <v>10.897049969897653</v>
      </c>
    </row>
    <row r="41" spans="1:7" ht="12.75">
      <c r="A41" s="148" t="s">
        <v>18</v>
      </c>
      <c r="B41" s="149">
        <v>11</v>
      </c>
      <c r="C41" s="150">
        <f t="shared" si="5"/>
        <v>0.10554596046824026</v>
      </c>
      <c r="D41" s="151"/>
      <c r="E41" s="151" t="s">
        <v>19</v>
      </c>
      <c r="F41" s="149">
        <v>287</v>
      </c>
      <c r="G41" s="152">
        <f t="shared" si="4"/>
        <v>8.63937387116195</v>
      </c>
    </row>
    <row r="42" spans="1:7" ht="12.75">
      <c r="A42" s="148" t="s">
        <v>20</v>
      </c>
      <c r="B42" s="149">
        <v>660</v>
      </c>
      <c r="C42" s="150">
        <f t="shared" si="5"/>
        <v>6.332757628094416</v>
      </c>
      <c r="D42" s="151"/>
      <c r="E42" s="151" t="s">
        <v>21</v>
      </c>
      <c r="F42" s="149">
        <v>137</v>
      </c>
      <c r="G42" s="152">
        <f t="shared" si="4"/>
        <v>4.124021673690548</v>
      </c>
    </row>
    <row r="43" spans="1:7" ht="12.75">
      <c r="A43" s="148" t="s">
        <v>22</v>
      </c>
      <c r="B43" s="149">
        <v>151</v>
      </c>
      <c r="C43" s="150">
        <f t="shared" si="5"/>
        <v>1.44885818460948</v>
      </c>
      <c r="D43" s="151"/>
      <c r="E43" s="151"/>
      <c r="F43" s="149"/>
      <c r="G43" s="146"/>
    </row>
    <row r="44" spans="1:7" ht="12.75">
      <c r="A44" s="148" t="s">
        <v>23</v>
      </c>
      <c r="B44" s="149">
        <v>176</v>
      </c>
      <c r="C44" s="150">
        <f t="shared" si="5"/>
        <v>1.6887353674918442</v>
      </c>
      <c r="D44" s="151"/>
      <c r="E44" s="151" t="s">
        <v>24</v>
      </c>
      <c r="F44" s="149">
        <v>1508</v>
      </c>
      <c r="G44" s="161">
        <f>F44*100/F33</f>
        <v>45.39434075857917</v>
      </c>
    </row>
    <row r="45" spans="1:7" ht="12.75">
      <c r="A45" s="148" t="s">
        <v>25</v>
      </c>
      <c r="B45" s="149">
        <v>46</v>
      </c>
      <c r="C45" s="150">
        <f t="shared" si="5"/>
        <v>0.4413740165035502</v>
      </c>
      <c r="D45" s="151"/>
      <c r="E45" s="151" t="s">
        <v>26</v>
      </c>
      <c r="F45" s="149">
        <v>803</v>
      </c>
      <c r="G45" s="161">
        <f>F45*100/F33</f>
        <v>24.172185430463575</v>
      </c>
    </row>
    <row r="46" spans="1:7" ht="12.75">
      <c r="A46" s="148" t="s">
        <v>27</v>
      </c>
      <c r="B46" s="149">
        <v>37</v>
      </c>
      <c r="C46" s="150">
        <f t="shared" si="5"/>
        <v>0.35501823066589905</v>
      </c>
      <c r="D46" s="151"/>
      <c r="E46" s="151"/>
      <c r="F46" s="149"/>
      <c r="G46" s="146"/>
    </row>
    <row r="47" spans="1:7" ht="12.75">
      <c r="A47" s="148" t="s">
        <v>28</v>
      </c>
      <c r="B47" s="149">
        <v>221</v>
      </c>
      <c r="C47" s="150">
        <f t="shared" si="5"/>
        <v>2.1205142966800996</v>
      </c>
      <c r="D47" s="151"/>
      <c r="E47" s="151" t="s">
        <v>29</v>
      </c>
      <c r="F47" s="162">
        <v>3.13</v>
      </c>
      <c r="G47" s="163" t="s">
        <v>261</v>
      </c>
    </row>
    <row r="48" spans="1:7" ht="12.75">
      <c r="A48" s="148" t="s">
        <v>30</v>
      </c>
      <c r="B48" s="149">
        <v>3</v>
      </c>
      <c r="C48" s="150">
        <f t="shared" si="5"/>
        <v>0.028785261945883708</v>
      </c>
      <c r="D48" s="151"/>
      <c r="E48" s="151" t="s">
        <v>31</v>
      </c>
      <c r="F48" s="162">
        <v>3.34</v>
      </c>
      <c r="G48" s="163" t="s">
        <v>261</v>
      </c>
    </row>
    <row r="49" spans="1:7" ht="14.25">
      <c r="A49" s="148" t="s">
        <v>32</v>
      </c>
      <c r="B49" s="149">
        <v>26</v>
      </c>
      <c r="C49" s="150">
        <f t="shared" si="5"/>
        <v>0.2494722701976588</v>
      </c>
      <c r="D49" s="151"/>
      <c r="E49" s="151"/>
      <c r="F49" s="141"/>
      <c r="G49" s="146"/>
    </row>
    <row r="50" spans="1:7" ht="12.75">
      <c r="A50" s="148" t="s">
        <v>33</v>
      </c>
      <c r="B50" s="149">
        <v>1</v>
      </c>
      <c r="C50" s="150">
        <f t="shared" si="5"/>
        <v>0.009595087315294569</v>
      </c>
      <c r="D50" s="151"/>
      <c r="E50" s="143" t="s">
        <v>34</v>
      </c>
      <c r="F50" s="141"/>
      <c r="G50" s="158"/>
    </row>
    <row r="51" spans="1:7" ht="12.75">
      <c r="A51" s="148" t="s">
        <v>35</v>
      </c>
      <c r="B51" s="149">
        <v>0</v>
      </c>
      <c r="C51" s="150">
        <f t="shared" si="5"/>
        <v>0</v>
      </c>
      <c r="D51" s="151"/>
      <c r="E51" s="143" t="s">
        <v>36</v>
      </c>
      <c r="F51" s="141">
        <v>3395</v>
      </c>
      <c r="G51" s="147">
        <v>100</v>
      </c>
    </row>
    <row r="52" spans="1:7" ht="12.75">
      <c r="A52" s="148" t="s">
        <v>37</v>
      </c>
      <c r="B52" s="149">
        <v>1</v>
      </c>
      <c r="C52" s="150">
        <f t="shared" si="5"/>
        <v>0.009595087315294569</v>
      </c>
      <c r="D52" s="151"/>
      <c r="E52" s="151" t="s">
        <v>38</v>
      </c>
      <c r="F52" s="149">
        <v>3322</v>
      </c>
      <c r="G52" s="152">
        <f>F52*100/F$51</f>
        <v>97.84977908689248</v>
      </c>
    </row>
    <row r="53" spans="1:7" ht="12.75">
      <c r="A53" s="148" t="s">
        <v>39</v>
      </c>
      <c r="B53" s="149">
        <v>0</v>
      </c>
      <c r="C53" s="150">
        <f t="shared" si="5"/>
        <v>0</v>
      </c>
      <c r="D53" s="151"/>
      <c r="E53" s="151" t="s">
        <v>40</v>
      </c>
      <c r="F53" s="149">
        <v>73</v>
      </c>
      <c r="G53" s="152">
        <f>F53*100/F$51</f>
        <v>2.150220913107511</v>
      </c>
    </row>
    <row r="54" spans="1:7" ht="14.25">
      <c r="A54" s="148" t="s">
        <v>41</v>
      </c>
      <c r="B54" s="149">
        <v>0</v>
      </c>
      <c r="C54" s="150">
        <f t="shared" si="5"/>
        <v>0</v>
      </c>
      <c r="D54" s="151"/>
      <c r="E54" s="151" t="s">
        <v>42</v>
      </c>
      <c r="F54" s="149">
        <v>13</v>
      </c>
      <c r="G54" s="152">
        <f>F54*100/F$51</f>
        <v>0.38291605301914583</v>
      </c>
    </row>
    <row r="55" spans="1:7" ht="12.75">
      <c r="A55" s="148" t="s">
        <v>43</v>
      </c>
      <c r="B55" s="149">
        <v>43</v>
      </c>
      <c r="C55" s="150">
        <f t="shared" si="5"/>
        <v>0.41258875455766647</v>
      </c>
      <c r="D55" s="151"/>
      <c r="E55" s="151"/>
      <c r="F55" s="149"/>
      <c r="G55" s="146"/>
    </row>
    <row r="56" spans="1:7" ht="12.75">
      <c r="A56" s="148" t="s">
        <v>44</v>
      </c>
      <c r="B56" s="149">
        <v>90</v>
      </c>
      <c r="C56" s="150">
        <f t="shared" si="5"/>
        <v>0.8635578583765112</v>
      </c>
      <c r="D56" s="151"/>
      <c r="E56" s="151" t="s">
        <v>45</v>
      </c>
      <c r="F56" s="154">
        <v>0.5</v>
      </c>
      <c r="G56" s="163" t="s">
        <v>261</v>
      </c>
    </row>
    <row r="57" spans="1:7" ht="12.75">
      <c r="A57" s="148"/>
      <c r="B57" s="149"/>
      <c r="C57" s="164"/>
      <c r="D57" s="151"/>
      <c r="E57" s="151" t="s">
        <v>46</v>
      </c>
      <c r="F57" s="154">
        <v>2.4</v>
      </c>
      <c r="G57" s="163" t="s">
        <v>261</v>
      </c>
    </row>
    <row r="58" spans="1:7" ht="12.75">
      <c r="A58" s="165" t="s">
        <v>47</v>
      </c>
      <c r="B58" s="149"/>
      <c r="C58" s="164"/>
      <c r="D58" s="151"/>
      <c r="E58" s="151"/>
      <c r="F58" s="141"/>
      <c r="G58" s="146"/>
    </row>
    <row r="59" spans="1:7" ht="14.25">
      <c r="A59" s="166" t="s">
        <v>48</v>
      </c>
      <c r="B59" s="149"/>
      <c r="C59" s="164"/>
      <c r="D59" s="151"/>
      <c r="E59" s="143" t="s">
        <v>49</v>
      </c>
      <c r="F59" s="141"/>
      <c r="G59" s="158"/>
    </row>
    <row r="60" spans="1:7" ht="12.75">
      <c r="A60" s="148" t="s">
        <v>50</v>
      </c>
      <c r="B60" s="149">
        <v>9586</v>
      </c>
      <c r="C60" s="164">
        <f>B60*100/B7</f>
        <v>91.97850700441374</v>
      </c>
      <c r="D60" s="151"/>
      <c r="E60" s="143" t="s">
        <v>51</v>
      </c>
      <c r="F60" s="141">
        <v>3322</v>
      </c>
      <c r="G60" s="147">
        <v>100</v>
      </c>
    </row>
    <row r="61" spans="1:7" ht="12.75">
      <c r="A61" s="148" t="s">
        <v>52</v>
      </c>
      <c r="B61" s="149">
        <v>115</v>
      </c>
      <c r="C61" s="164">
        <f>B61*100/B7</f>
        <v>1.1034350412588754</v>
      </c>
      <c r="D61" s="151"/>
      <c r="E61" s="151" t="s">
        <v>53</v>
      </c>
      <c r="F61" s="149">
        <v>3160</v>
      </c>
      <c r="G61" s="152">
        <f>F61*100/F$60</f>
        <v>95.12341962673088</v>
      </c>
    </row>
    <row r="62" spans="1:7" ht="12.75">
      <c r="A62" s="148" t="s">
        <v>54</v>
      </c>
      <c r="B62" s="149">
        <v>18</v>
      </c>
      <c r="C62" s="164">
        <f>B62*100/B7</f>
        <v>0.17271157167530224</v>
      </c>
      <c r="D62" s="151"/>
      <c r="E62" s="151" t="s">
        <v>55</v>
      </c>
      <c r="F62" s="149">
        <v>162</v>
      </c>
      <c r="G62" s="152">
        <f>F62*100/F$60</f>
        <v>4.876580373269115</v>
      </c>
    </row>
    <row r="63" spans="1:7" ht="12.75">
      <c r="A63" s="148" t="s">
        <v>56</v>
      </c>
      <c r="B63" s="149">
        <v>698</v>
      </c>
      <c r="C63" s="164">
        <f>B63*100/B7</f>
        <v>6.697370946075609</v>
      </c>
      <c r="D63" s="151"/>
      <c r="E63" s="151"/>
      <c r="F63" s="149"/>
      <c r="G63" s="146"/>
    </row>
    <row r="64" spans="1:7" ht="12.75">
      <c r="A64" s="148" t="s">
        <v>57</v>
      </c>
      <c r="B64" s="149">
        <v>2</v>
      </c>
      <c r="C64" s="164">
        <f>B64*100/B7</f>
        <v>0.019190174630589137</v>
      </c>
      <c r="D64" s="151"/>
      <c r="E64" s="151" t="s">
        <v>58</v>
      </c>
      <c r="F64" s="162">
        <v>3.15</v>
      </c>
      <c r="G64" s="163" t="s">
        <v>261</v>
      </c>
    </row>
    <row r="65" spans="1:7" ht="13.5" thickBot="1">
      <c r="A65" s="167" t="s">
        <v>59</v>
      </c>
      <c r="B65" s="168">
        <v>94</v>
      </c>
      <c r="C65" s="169">
        <f>B65*100/B7</f>
        <v>0.9019382076376895</v>
      </c>
      <c r="D65" s="170"/>
      <c r="E65" s="170" t="s">
        <v>60</v>
      </c>
      <c r="F65" s="171">
        <v>2.82</v>
      </c>
      <c r="G65" s="172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10422</v>
      </c>
      <c r="G9" s="33">
        <f>(F9/F9)*100</f>
        <v>100</v>
      </c>
    </row>
    <row r="10" spans="1:7" ht="12.75">
      <c r="A10" s="29" t="s">
        <v>269</v>
      </c>
      <c r="B10" s="93">
        <v>2948</v>
      </c>
      <c r="C10" s="33">
        <f aca="true" t="shared" si="0" ref="C10:C15">(B10/$B$10)*100</f>
        <v>100</v>
      </c>
      <c r="E10" s="34" t="s">
        <v>270</v>
      </c>
      <c r="F10" s="97">
        <v>9191</v>
      </c>
      <c r="G10" s="84">
        <f aca="true" t="shared" si="1" ref="G10:G16">(F10/$F$9)*100</f>
        <v>88.18844751487238</v>
      </c>
    </row>
    <row r="11" spans="1:7" ht="12.75">
      <c r="A11" s="36" t="s">
        <v>271</v>
      </c>
      <c r="B11" s="98">
        <v>342</v>
      </c>
      <c r="C11" s="35">
        <f t="shared" si="0"/>
        <v>11.601085481682496</v>
      </c>
      <c r="E11" s="34" t="s">
        <v>272</v>
      </c>
      <c r="F11" s="97">
        <v>9138</v>
      </c>
      <c r="G11" s="84">
        <f t="shared" si="1"/>
        <v>87.67990788716176</v>
      </c>
    </row>
    <row r="12" spans="1:7" ht="12.75">
      <c r="A12" s="36" t="s">
        <v>273</v>
      </c>
      <c r="B12" s="98">
        <v>117</v>
      </c>
      <c r="C12" s="35">
        <f t="shared" si="0"/>
        <v>3.9687924016282223</v>
      </c>
      <c r="E12" s="34" t="s">
        <v>274</v>
      </c>
      <c r="F12" s="97">
        <v>5710</v>
      </c>
      <c r="G12" s="84">
        <f t="shared" si="1"/>
        <v>54.78794857033199</v>
      </c>
    </row>
    <row r="13" spans="1:7" ht="12.75">
      <c r="A13" s="36" t="s">
        <v>275</v>
      </c>
      <c r="B13" s="98">
        <v>1425</v>
      </c>
      <c r="C13" s="35">
        <f t="shared" si="0"/>
        <v>48.33785617367707</v>
      </c>
      <c r="E13" s="34" t="s">
        <v>276</v>
      </c>
      <c r="F13" s="97">
        <v>3428</v>
      </c>
      <c r="G13" s="84">
        <f t="shared" si="1"/>
        <v>32.891959316829784</v>
      </c>
    </row>
    <row r="14" spans="1:7" ht="12.75">
      <c r="A14" s="36" t="s">
        <v>277</v>
      </c>
      <c r="B14" s="98">
        <v>673</v>
      </c>
      <c r="C14" s="35">
        <f t="shared" si="0"/>
        <v>22.829036635006783</v>
      </c>
      <c r="E14" s="34" t="s">
        <v>166</v>
      </c>
      <c r="F14" s="97">
        <v>53</v>
      </c>
      <c r="G14" s="84">
        <f t="shared" si="1"/>
        <v>0.5085396277106122</v>
      </c>
    </row>
    <row r="15" spans="1:7" ht="12.75">
      <c r="A15" s="36" t="s">
        <v>324</v>
      </c>
      <c r="B15" s="97">
        <v>391</v>
      </c>
      <c r="C15" s="35">
        <f t="shared" si="0"/>
        <v>13.263229308005428</v>
      </c>
      <c r="E15" s="34" t="s">
        <v>278</v>
      </c>
      <c r="F15" s="97">
        <v>1231</v>
      </c>
      <c r="G15" s="84">
        <f t="shared" si="1"/>
        <v>11.811552485127615</v>
      </c>
    </row>
    <row r="16" spans="1:7" ht="12.75">
      <c r="A16" s="36"/>
      <c r="B16" s="93" t="s">
        <v>250</v>
      </c>
      <c r="C16" s="10"/>
      <c r="E16" s="34" t="s">
        <v>279</v>
      </c>
      <c r="F16" s="98">
        <v>155</v>
      </c>
      <c r="G16" s="84">
        <f t="shared" si="1"/>
        <v>1.4872385338706582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939</v>
      </c>
      <c r="G17" s="84">
        <f>(F17/$F$9)*100</f>
        <v>9.0097869890616</v>
      </c>
    </row>
    <row r="18" spans="1:7" ht="12.75">
      <c r="A18" s="29" t="s">
        <v>282</v>
      </c>
      <c r="B18" s="93">
        <v>6885</v>
      </c>
      <c r="C18" s="33">
        <f>(B18/$B$18)*100</f>
        <v>100</v>
      </c>
      <c r="E18" s="34" t="s">
        <v>283</v>
      </c>
      <c r="F18" s="97">
        <v>292</v>
      </c>
      <c r="G18" s="84">
        <f>(F18/$F$9)*100</f>
        <v>2.801765496066014</v>
      </c>
    </row>
    <row r="19" spans="1:7" ht="12.75">
      <c r="A19" s="36" t="s">
        <v>284</v>
      </c>
      <c r="B19" s="97">
        <v>118</v>
      </c>
      <c r="C19" s="84">
        <f aca="true" t="shared" si="2" ref="C19:C25">(B19/$B$18)*100</f>
        <v>1.7138707334785765</v>
      </c>
      <c r="E19" s="34"/>
      <c r="F19" s="97" t="s">
        <v>250</v>
      </c>
      <c r="G19" s="84"/>
    </row>
    <row r="20" spans="1:7" ht="12.75">
      <c r="A20" s="36" t="s">
        <v>285</v>
      </c>
      <c r="B20" s="97">
        <v>249</v>
      </c>
      <c r="C20" s="84">
        <f t="shared" si="2"/>
        <v>3.6165577342047928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1409</v>
      </c>
      <c r="C21" s="84">
        <f t="shared" si="2"/>
        <v>20.46477850399419</v>
      </c>
      <c r="E21" s="38" t="s">
        <v>167</v>
      </c>
      <c r="F21" s="80">
        <v>1231</v>
      </c>
      <c r="G21" s="33">
        <f>(F21/F21)*100</f>
        <v>100</v>
      </c>
    </row>
    <row r="22" spans="1:7" ht="12.75">
      <c r="A22" s="36" t="s">
        <v>302</v>
      </c>
      <c r="B22" s="97">
        <v>1063</v>
      </c>
      <c r="C22" s="84">
        <f t="shared" si="2"/>
        <v>15.439360929557008</v>
      </c>
      <c r="E22" s="34" t="s">
        <v>303</v>
      </c>
      <c r="F22" s="97">
        <v>455</v>
      </c>
      <c r="G22" s="84">
        <f aca="true" t="shared" si="3" ref="G22:G27">(F22/$F$21)*100</f>
        <v>36.96181965881397</v>
      </c>
    </row>
    <row r="23" spans="1:7" ht="12.75">
      <c r="A23" s="36" t="s">
        <v>304</v>
      </c>
      <c r="B23" s="97">
        <v>401</v>
      </c>
      <c r="C23" s="84">
        <f t="shared" si="2"/>
        <v>5.824255628177196</v>
      </c>
      <c r="E23" s="34" t="s">
        <v>305</v>
      </c>
      <c r="F23" s="97">
        <v>526</v>
      </c>
      <c r="G23" s="84">
        <f t="shared" si="3"/>
        <v>42.72948822095857</v>
      </c>
    </row>
    <row r="24" spans="1:7" ht="12.75">
      <c r="A24" s="36" t="s">
        <v>306</v>
      </c>
      <c r="B24" s="97">
        <v>2166</v>
      </c>
      <c r="C24" s="84">
        <f t="shared" si="2"/>
        <v>31.45969498910675</v>
      </c>
      <c r="E24" s="34" t="s">
        <v>307</v>
      </c>
      <c r="F24" s="97">
        <v>44</v>
      </c>
      <c r="G24" s="84">
        <f t="shared" si="3"/>
        <v>3.5743298131600327</v>
      </c>
    </row>
    <row r="25" spans="1:7" ht="12.75">
      <c r="A25" s="36" t="s">
        <v>308</v>
      </c>
      <c r="B25" s="97">
        <v>1479</v>
      </c>
      <c r="C25" s="84">
        <f t="shared" si="2"/>
        <v>21.48148148148148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192</v>
      </c>
      <c r="G26" s="84">
        <f t="shared" si="3"/>
        <v>15.597075548334688</v>
      </c>
    </row>
    <row r="27" spans="1:7" ht="12.75">
      <c r="A27" s="36" t="s">
        <v>311</v>
      </c>
      <c r="B27" s="108">
        <v>94.7</v>
      </c>
      <c r="C27" s="37" t="s">
        <v>261</v>
      </c>
      <c r="E27" s="34" t="s">
        <v>312</v>
      </c>
      <c r="F27" s="97">
        <v>14</v>
      </c>
      <c r="G27" s="84">
        <f t="shared" si="3"/>
        <v>1.1372867587327375</v>
      </c>
    </row>
    <row r="28" spans="1:7" ht="12.75">
      <c r="A28" s="36" t="s">
        <v>313</v>
      </c>
      <c r="B28" s="108">
        <v>52.9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9735</v>
      </c>
      <c r="G30" s="33">
        <f>(F30/F30)*100</f>
        <v>100</v>
      </c>
      <c r="J30" s="39"/>
    </row>
    <row r="31" spans="1:10" ht="12.75">
      <c r="A31" s="95" t="s">
        <v>296</v>
      </c>
      <c r="B31" s="93">
        <v>7947</v>
      </c>
      <c r="C31" s="33">
        <f>(B31/$B$31)*100</f>
        <v>100</v>
      </c>
      <c r="E31" s="34" t="s">
        <v>317</v>
      </c>
      <c r="F31" s="97">
        <v>8016</v>
      </c>
      <c r="G31" s="101">
        <f>(F31/$F$30)*100</f>
        <v>82.34206471494608</v>
      </c>
      <c r="J31" s="39"/>
    </row>
    <row r="32" spans="1:10" ht="12.75">
      <c r="A32" s="36" t="s">
        <v>318</v>
      </c>
      <c r="B32" s="97">
        <v>1632</v>
      </c>
      <c r="C32" s="10">
        <f>(B32/$B$31)*100</f>
        <v>20.53605134012835</v>
      </c>
      <c r="E32" s="34" t="s">
        <v>319</v>
      </c>
      <c r="F32" s="97">
        <v>1719</v>
      </c>
      <c r="G32" s="101">
        <f aca="true" t="shared" si="4" ref="G32:G39">(F32/$F$30)*100</f>
        <v>17.65793528505393</v>
      </c>
      <c r="J32" s="39"/>
    </row>
    <row r="33" spans="1:10" ht="12.75">
      <c r="A33" s="36" t="s">
        <v>320</v>
      </c>
      <c r="B33" s="97">
        <v>5578</v>
      </c>
      <c r="C33" s="10">
        <f aca="true" t="shared" si="5" ref="C33:C38">(B33/$B$31)*100</f>
        <v>70.19000880835536</v>
      </c>
      <c r="E33" s="34" t="s">
        <v>321</v>
      </c>
      <c r="F33" s="97">
        <v>583</v>
      </c>
      <c r="G33" s="101">
        <f t="shared" si="4"/>
        <v>5.988700564971752</v>
      </c>
      <c r="J33" s="39"/>
    </row>
    <row r="34" spans="1:7" ht="12.75">
      <c r="A34" s="36" t="s">
        <v>322</v>
      </c>
      <c r="B34" s="97">
        <v>51</v>
      </c>
      <c r="C34" s="10">
        <f t="shared" si="5"/>
        <v>0.6417516043790109</v>
      </c>
      <c r="E34" s="34" t="s">
        <v>323</v>
      </c>
      <c r="F34" s="97">
        <v>331</v>
      </c>
      <c r="G34" s="101">
        <f t="shared" si="4"/>
        <v>3.4001027221366207</v>
      </c>
    </row>
    <row r="35" spans="1:7" ht="12.75">
      <c r="A35" s="36" t="s">
        <v>325</v>
      </c>
      <c r="B35" s="97">
        <v>340</v>
      </c>
      <c r="C35" s="10">
        <f t="shared" si="5"/>
        <v>4.2783440291934065</v>
      </c>
      <c r="E35" s="34" t="s">
        <v>321</v>
      </c>
      <c r="F35" s="97">
        <v>101</v>
      </c>
      <c r="G35" s="101">
        <f t="shared" si="4"/>
        <v>1.0374935798664613</v>
      </c>
    </row>
    <row r="36" spans="1:7" ht="12.75">
      <c r="A36" s="36" t="s">
        <v>297</v>
      </c>
      <c r="B36" s="97">
        <v>248</v>
      </c>
      <c r="C36" s="10">
        <f t="shared" si="5"/>
        <v>3.1206744683528376</v>
      </c>
      <c r="E36" s="34" t="s">
        <v>327</v>
      </c>
      <c r="F36" s="97">
        <v>789</v>
      </c>
      <c r="G36" s="101">
        <f t="shared" si="4"/>
        <v>8.10477657935285</v>
      </c>
    </row>
    <row r="37" spans="1:7" ht="12.75">
      <c r="A37" s="36" t="s">
        <v>326</v>
      </c>
      <c r="B37" s="97">
        <v>346</v>
      </c>
      <c r="C37" s="10">
        <f t="shared" si="5"/>
        <v>4.353844217943878</v>
      </c>
      <c r="E37" s="34" t="s">
        <v>321</v>
      </c>
      <c r="F37" s="97">
        <v>179</v>
      </c>
      <c r="G37" s="101">
        <f t="shared" si="4"/>
        <v>1.8387262455059066</v>
      </c>
    </row>
    <row r="38" spans="1:7" ht="12.75">
      <c r="A38" s="36" t="s">
        <v>297</v>
      </c>
      <c r="B38" s="97">
        <v>230</v>
      </c>
      <c r="C38" s="10">
        <f t="shared" si="5"/>
        <v>2.894173902101422</v>
      </c>
      <c r="E38" s="34" t="s">
        <v>259</v>
      </c>
      <c r="F38" s="97">
        <v>467</v>
      </c>
      <c r="G38" s="101">
        <f t="shared" si="4"/>
        <v>4.797123780174627</v>
      </c>
    </row>
    <row r="39" spans="1:7" ht="12.75">
      <c r="A39" s="36"/>
      <c r="B39" s="97" t="s">
        <v>250</v>
      </c>
      <c r="C39" s="10"/>
      <c r="E39" s="34" t="s">
        <v>321</v>
      </c>
      <c r="F39" s="97">
        <v>267</v>
      </c>
      <c r="G39" s="101">
        <f t="shared" si="4"/>
        <v>2.7426810477657937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166</v>
      </c>
      <c r="C42" s="33">
        <f>(B42/$B$42)*100</f>
        <v>100</v>
      </c>
      <c r="E42" s="31" t="s">
        <v>268</v>
      </c>
      <c r="F42" s="80">
        <v>10422</v>
      </c>
      <c r="G42" s="99">
        <f>(F42/$F$42)*100</f>
        <v>100</v>
      </c>
      <c r="I42" s="39"/>
    </row>
    <row r="43" spans="1:7" ht="12.75">
      <c r="A43" s="36" t="s">
        <v>301</v>
      </c>
      <c r="B43" s="98">
        <v>25</v>
      </c>
      <c r="C43" s="102">
        <f>(B43/$B$42)*100</f>
        <v>15.060240963855422</v>
      </c>
      <c r="E43" s="60" t="s">
        <v>168</v>
      </c>
      <c r="F43" s="106">
        <v>13200</v>
      </c>
      <c r="G43" s="107">
        <f aca="true" t="shared" si="6" ref="G43:G71">(F43/$F$42)*100</f>
        <v>126.6551525618883</v>
      </c>
    </row>
    <row r="44" spans="1:7" ht="12.75">
      <c r="A44" s="36"/>
      <c r="B44" s="93" t="s">
        <v>250</v>
      </c>
      <c r="C44" s="10"/>
      <c r="E44" s="1" t="s">
        <v>329</v>
      </c>
      <c r="F44" s="97">
        <v>109</v>
      </c>
      <c r="G44" s="101">
        <f t="shared" si="6"/>
        <v>1.045864517367108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114</v>
      </c>
      <c r="G45" s="101">
        <f t="shared" si="6"/>
        <v>1.0938399539435808</v>
      </c>
    </row>
    <row r="46" spans="1:7" ht="12.75">
      <c r="A46" s="29" t="s">
        <v>331</v>
      </c>
      <c r="B46" s="93">
        <v>7444</v>
      </c>
      <c r="C46" s="33">
        <f>(B46/$B$46)*100</f>
        <v>100</v>
      </c>
      <c r="E46" s="1" t="s">
        <v>332</v>
      </c>
      <c r="F46" s="97">
        <v>49</v>
      </c>
      <c r="G46" s="101">
        <f t="shared" si="6"/>
        <v>0.47015927844943384</v>
      </c>
    </row>
    <row r="47" spans="1:7" ht="12.75">
      <c r="A47" s="36" t="s">
        <v>333</v>
      </c>
      <c r="B47" s="97">
        <v>902</v>
      </c>
      <c r="C47" s="10">
        <f>(B47/$B$46)*100</f>
        <v>12.117141321869962</v>
      </c>
      <c r="E47" s="1" t="s">
        <v>334</v>
      </c>
      <c r="F47" s="97">
        <v>509</v>
      </c>
      <c r="G47" s="101">
        <f t="shared" si="6"/>
        <v>4.883899443484935</v>
      </c>
    </row>
    <row r="48" spans="1:7" ht="12.75">
      <c r="A48" s="36"/>
      <c r="B48" s="93" t="s">
        <v>250</v>
      </c>
      <c r="C48" s="10"/>
      <c r="E48" s="1" t="s">
        <v>335</v>
      </c>
      <c r="F48" s="97">
        <v>803</v>
      </c>
      <c r="G48" s="101">
        <f t="shared" si="6"/>
        <v>7.704855114181538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152</v>
      </c>
      <c r="G49" s="101">
        <f t="shared" si="6"/>
        <v>1.4584532719247745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59</v>
      </c>
      <c r="G50" s="101">
        <f t="shared" si="6"/>
        <v>0.5661101516023795</v>
      </c>
    </row>
    <row r="51" spans="1:7" ht="12.75">
      <c r="A51" s="5" t="s">
        <v>338</v>
      </c>
      <c r="B51" s="93">
        <v>2482</v>
      </c>
      <c r="C51" s="33">
        <f>(B51/$B$51)*100</f>
        <v>100</v>
      </c>
      <c r="E51" s="1" t="s">
        <v>339</v>
      </c>
      <c r="F51" s="97">
        <v>1583</v>
      </c>
      <c r="G51" s="101">
        <f t="shared" si="6"/>
        <v>15.189023220111302</v>
      </c>
    </row>
    <row r="52" spans="1:7" ht="12.75">
      <c r="A52" s="4" t="s">
        <v>340</v>
      </c>
      <c r="B52" s="98">
        <v>118</v>
      </c>
      <c r="C52" s="10">
        <f>(B52/$B$51)*100</f>
        <v>4.754230459307011</v>
      </c>
      <c r="E52" s="1" t="s">
        <v>341</v>
      </c>
      <c r="F52" s="97">
        <v>61</v>
      </c>
      <c r="G52" s="101">
        <f t="shared" si="6"/>
        <v>0.5853003262329687</v>
      </c>
    </row>
    <row r="53" spans="1:7" ht="12.75">
      <c r="A53" s="4"/>
      <c r="B53" s="93" t="s">
        <v>250</v>
      </c>
      <c r="C53" s="10"/>
      <c r="E53" s="1" t="s">
        <v>342</v>
      </c>
      <c r="F53" s="97">
        <v>100</v>
      </c>
      <c r="G53" s="101">
        <f t="shared" si="6"/>
        <v>0.9595087315294568</v>
      </c>
    </row>
    <row r="54" spans="1:7" ht="14.25">
      <c r="A54" s="5" t="s">
        <v>343</v>
      </c>
      <c r="B54" s="93">
        <v>6104</v>
      </c>
      <c r="C54" s="33">
        <f>(B54/$B$54)*100</f>
        <v>100</v>
      </c>
      <c r="E54" s="1" t="s">
        <v>201</v>
      </c>
      <c r="F54" s="97">
        <v>2060</v>
      </c>
      <c r="G54" s="101">
        <f t="shared" si="6"/>
        <v>19.765879869506815</v>
      </c>
    </row>
    <row r="55" spans="1:7" ht="12.75">
      <c r="A55" s="4" t="s">
        <v>340</v>
      </c>
      <c r="B55" s="98">
        <v>443</v>
      </c>
      <c r="C55" s="10">
        <f>(B55/$B$54)*100</f>
        <v>7.257536041939712</v>
      </c>
      <c r="E55" s="1" t="s">
        <v>344</v>
      </c>
      <c r="F55" s="97">
        <v>3110</v>
      </c>
      <c r="G55" s="101">
        <f t="shared" si="6"/>
        <v>29.840721550566112</v>
      </c>
    </row>
    <row r="56" spans="1:7" ht="12.75">
      <c r="A56" s="4" t="s">
        <v>345</v>
      </c>
      <c r="B56" s="119">
        <v>70</v>
      </c>
      <c r="C56" s="37" t="s">
        <v>261</v>
      </c>
      <c r="E56" s="1" t="s">
        <v>346</v>
      </c>
      <c r="F56" s="97">
        <v>50</v>
      </c>
      <c r="G56" s="101">
        <f t="shared" si="6"/>
        <v>0.4797543657647284</v>
      </c>
    </row>
    <row r="57" spans="1:7" ht="12.75">
      <c r="A57" s="4" t="s">
        <v>347</v>
      </c>
      <c r="B57" s="98">
        <v>5661</v>
      </c>
      <c r="C57" s="10">
        <f>(B57/$B$54)*100</f>
        <v>92.74246395806028</v>
      </c>
      <c r="E57" s="1" t="s">
        <v>348</v>
      </c>
      <c r="F57" s="97">
        <v>66</v>
      </c>
      <c r="G57" s="101">
        <f t="shared" si="6"/>
        <v>0.6332757628094415</v>
      </c>
    </row>
    <row r="58" spans="1:7" ht="12.75">
      <c r="A58" s="4" t="s">
        <v>345</v>
      </c>
      <c r="B58" s="119">
        <v>72.7</v>
      </c>
      <c r="C58" s="37" t="s">
        <v>261</v>
      </c>
      <c r="E58" s="1" t="s">
        <v>349</v>
      </c>
      <c r="F58" s="97">
        <v>874</v>
      </c>
      <c r="G58" s="101">
        <f t="shared" si="6"/>
        <v>8.386106313567455</v>
      </c>
    </row>
    <row r="59" spans="1:7" ht="12.75">
      <c r="A59" s="4"/>
      <c r="B59" s="93" t="s">
        <v>250</v>
      </c>
      <c r="C59" s="10"/>
      <c r="E59" s="1" t="s">
        <v>350</v>
      </c>
      <c r="F59" s="97">
        <v>34</v>
      </c>
      <c r="G59" s="101">
        <f t="shared" si="6"/>
        <v>0.32623296872001534</v>
      </c>
    </row>
    <row r="60" spans="1:7" ht="12.75">
      <c r="A60" s="5" t="s">
        <v>351</v>
      </c>
      <c r="B60" s="93">
        <v>1149</v>
      </c>
      <c r="C60" s="33">
        <f>(B60/$B$60)*100</f>
        <v>100</v>
      </c>
      <c r="E60" s="1" t="s">
        <v>352</v>
      </c>
      <c r="F60" s="97">
        <v>634</v>
      </c>
      <c r="G60" s="101">
        <f t="shared" si="6"/>
        <v>6.083285357896757</v>
      </c>
    </row>
    <row r="61" spans="1:7" ht="12.75">
      <c r="A61" s="4" t="s">
        <v>340</v>
      </c>
      <c r="B61" s="97">
        <v>304</v>
      </c>
      <c r="C61" s="10">
        <f>(B61/$B$60)*100</f>
        <v>26.45778938207137</v>
      </c>
      <c r="E61" s="1" t="s">
        <v>353</v>
      </c>
      <c r="F61" s="97">
        <v>132</v>
      </c>
      <c r="G61" s="101">
        <f t="shared" si="6"/>
        <v>1.266551525618883</v>
      </c>
    </row>
    <row r="62" spans="1:7" ht="12.75">
      <c r="A62" s="4"/>
      <c r="B62" s="93" t="s">
        <v>250</v>
      </c>
      <c r="C62" s="10"/>
      <c r="E62" s="1" t="s">
        <v>354</v>
      </c>
      <c r="F62" s="97">
        <v>131</v>
      </c>
      <c r="G62" s="101">
        <f t="shared" si="6"/>
        <v>1.2569564383035887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52</v>
      </c>
      <c r="G63" s="101">
        <f t="shared" si="6"/>
        <v>0.4989445403953176</v>
      </c>
    </row>
    <row r="64" spans="1:7" ht="12.75">
      <c r="A64" s="29" t="s">
        <v>357</v>
      </c>
      <c r="B64" s="93">
        <v>9735</v>
      </c>
      <c r="C64" s="33">
        <f>(B64/$B$64)*100</f>
        <v>100</v>
      </c>
      <c r="E64" s="1" t="s">
        <v>358</v>
      </c>
      <c r="F64" s="97">
        <v>28</v>
      </c>
      <c r="G64" s="101">
        <f t="shared" si="6"/>
        <v>0.26866244482824797</v>
      </c>
    </row>
    <row r="65" spans="1:7" ht="12.75">
      <c r="A65" s="4" t="s">
        <v>256</v>
      </c>
      <c r="B65" s="97">
        <v>6306</v>
      </c>
      <c r="C65" s="10">
        <f>(B65/$B$64)*100</f>
        <v>64.77657935285053</v>
      </c>
      <c r="E65" s="1" t="s">
        <v>359</v>
      </c>
      <c r="F65" s="97">
        <v>158</v>
      </c>
      <c r="G65" s="101">
        <f t="shared" si="6"/>
        <v>1.516023795816542</v>
      </c>
    </row>
    <row r="66" spans="1:7" ht="12.75">
      <c r="A66" s="4" t="s">
        <v>257</v>
      </c>
      <c r="B66" s="97">
        <v>3353</v>
      </c>
      <c r="C66" s="10">
        <f aca="true" t="shared" si="7" ref="C66:C71">(B66/$B$64)*100</f>
        <v>34.442732408834104</v>
      </c>
      <c r="E66" s="1" t="s">
        <v>360</v>
      </c>
      <c r="F66" s="97">
        <v>75</v>
      </c>
      <c r="G66" s="101">
        <f t="shared" si="6"/>
        <v>0.7196315486470927</v>
      </c>
    </row>
    <row r="67" spans="1:7" ht="12.75">
      <c r="A67" s="4" t="s">
        <v>361</v>
      </c>
      <c r="B67" s="97">
        <v>2120</v>
      </c>
      <c r="C67" s="10">
        <f t="shared" si="7"/>
        <v>21.777092963533644</v>
      </c>
      <c r="E67" s="1" t="s">
        <v>362</v>
      </c>
      <c r="F67" s="97">
        <v>92</v>
      </c>
      <c r="G67" s="101">
        <f t="shared" si="6"/>
        <v>0.8827480330071004</v>
      </c>
    </row>
    <row r="68" spans="1:7" ht="12.75">
      <c r="A68" s="4" t="s">
        <v>363</v>
      </c>
      <c r="B68" s="97">
        <v>1233</v>
      </c>
      <c r="C68" s="10">
        <f t="shared" si="7"/>
        <v>12.665639445300462</v>
      </c>
      <c r="E68" s="1" t="s">
        <v>364</v>
      </c>
      <c r="F68" s="97">
        <v>325</v>
      </c>
      <c r="G68" s="101">
        <f t="shared" si="6"/>
        <v>3.118403377470735</v>
      </c>
    </row>
    <row r="69" spans="1:7" ht="12.75">
      <c r="A69" s="4" t="s">
        <v>365</v>
      </c>
      <c r="B69" s="97">
        <v>751</v>
      </c>
      <c r="C69" s="10">
        <f t="shared" si="7"/>
        <v>7.714432460195172</v>
      </c>
      <c r="E69" s="1" t="s">
        <v>366</v>
      </c>
      <c r="F69" s="97">
        <v>27</v>
      </c>
      <c r="G69" s="101">
        <f t="shared" si="6"/>
        <v>0.2590673575129534</v>
      </c>
    </row>
    <row r="70" spans="1:7" ht="12.75">
      <c r="A70" s="4" t="s">
        <v>367</v>
      </c>
      <c r="B70" s="97">
        <v>482</v>
      </c>
      <c r="C70" s="10">
        <f t="shared" si="7"/>
        <v>4.95120698510529</v>
      </c>
      <c r="E70" s="1" t="s">
        <v>368</v>
      </c>
      <c r="F70" s="97">
        <v>72</v>
      </c>
      <c r="G70" s="101">
        <f t="shared" si="6"/>
        <v>0.690846286701209</v>
      </c>
    </row>
    <row r="71" spans="1:7" ht="12.75">
      <c r="A71" s="7" t="s">
        <v>258</v>
      </c>
      <c r="B71" s="103">
        <v>76</v>
      </c>
      <c r="C71" s="40">
        <f t="shared" si="7"/>
        <v>0.7806882383153569</v>
      </c>
      <c r="D71" s="41"/>
      <c r="E71" s="9" t="s">
        <v>369</v>
      </c>
      <c r="F71" s="103">
        <v>1741</v>
      </c>
      <c r="G71" s="104">
        <f t="shared" si="6"/>
        <v>16.705047015927846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7760</v>
      </c>
      <c r="C9" s="81">
        <f>(B9/$B$9)*100</f>
        <v>100</v>
      </c>
      <c r="D9" s="65"/>
      <c r="E9" s="79" t="s">
        <v>381</v>
      </c>
      <c r="F9" s="80">
        <v>3294</v>
      </c>
      <c r="G9" s="81">
        <f>(F9/$F$9)*100</f>
        <v>100</v>
      </c>
    </row>
    <row r="10" spans="1:7" ht="12.75">
      <c r="A10" s="82" t="s">
        <v>382</v>
      </c>
      <c r="B10" s="97">
        <v>4900</v>
      </c>
      <c r="C10" s="105">
        <f>(B10/$B$9)*100</f>
        <v>63.144329896907216</v>
      </c>
      <c r="D10" s="65"/>
      <c r="E10" s="78" t="s">
        <v>383</v>
      </c>
      <c r="F10" s="97">
        <v>117</v>
      </c>
      <c r="G10" s="105">
        <f aca="true" t="shared" si="0" ref="G10:G19">(F10/$F$9)*100</f>
        <v>3.551912568306011</v>
      </c>
    </row>
    <row r="11" spans="1:7" ht="12.75">
      <c r="A11" s="82" t="s">
        <v>384</v>
      </c>
      <c r="B11" s="97">
        <v>4900</v>
      </c>
      <c r="C11" s="105">
        <f aca="true" t="shared" si="1" ref="C11:C16">(B11/$B$9)*100</f>
        <v>63.144329896907216</v>
      </c>
      <c r="D11" s="65"/>
      <c r="E11" s="78" t="s">
        <v>385</v>
      </c>
      <c r="F11" s="97">
        <v>33</v>
      </c>
      <c r="G11" s="105">
        <f t="shared" si="0"/>
        <v>1.0018214936247722</v>
      </c>
    </row>
    <row r="12" spans="1:7" ht="12.75">
      <c r="A12" s="82" t="s">
        <v>386</v>
      </c>
      <c r="B12" s="97">
        <v>4785</v>
      </c>
      <c r="C12" s="105">
        <f>(B12/$B$9)*100</f>
        <v>61.662371134020624</v>
      </c>
      <c r="D12" s="65"/>
      <c r="E12" s="78" t="s">
        <v>387</v>
      </c>
      <c r="F12" s="97">
        <v>77</v>
      </c>
      <c r="G12" s="105">
        <f t="shared" si="0"/>
        <v>2.3375834851244686</v>
      </c>
    </row>
    <row r="13" spans="1:7" ht="12.75">
      <c r="A13" s="82" t="s">
        <v>388</v>
      </c>
      <c r="B13" s="97">
        <v>115</v>
      </c>
      <c r="C13" s="105">
        <f>(B13/$B$9)*100</f>
        <v>1.4819587628865978</v>
      </c>
      <c r="D13" s="65"/>
      <c r="E13" s="78" t="s">
        <v>389</v>
      </c>
      <c r="F13" s="97">
        <v>106</v>
      </c>
      <c r="G13" s="105">
        <f t="shared" si="0"/>
        <v>3.217972070431087</v>
      </c>
    </row>
    <row r="14" spans="1:7" ht="12.75">
      <c r="A14" s="82" t="s">
        <v>390</v>
      </c>
      <c r="B14" s="109">
        <v>2.3</v>
      </c>
      <c r="C14" s="112" t="s">
        <v>261</v>
      </c>
      <c r="D14" s="65"/>
      <c r="E14" s="78" t="s">
        <v>391</v>
      </c>
      <c r="F14" s="97">
        <v>223</v>
      </c>
      <c r="G14" s="105">
        <f t="shared" si="0"/>
        <v>6.769884638737097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317</v>
      </c>
      <c r="G15" s="105">
        <f t="shared" si="0"/>
        <v>9.623557984213722</v>
      </c>
    </row>
    <row r="16" spans="1:7" ht="12.75">
      <c r="A16" s="82" t="s">
        <v>67</v>
      </c>
      <c r="B16" s="97">
        <v>2860</v>
      </c>
      <c r="C16" s="105">
        <f t="shared" si="1"/>
        <v>36.855670103092784</v>
      </c>
      <c r="D16" s="65"/>
      <c r="E16" s="78" t="s">
        <v>68</v>
      </c>
      <c r="F16" s="97">
        <v>319</v>
      </c>
      <c r="G16" s="105">
        <f t="shared" si="0"/>
        <v>9.6842744383728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615</v>
      </c>
      <c r="G17" s="105">
        <f t="shared" si="0"/>
        <v>18.670309653916213</v>
      </c>
    </row>
    <row r="18" spans="1:7" ht="12.75">
      <c r="A18" s="77" t="s">
        <v>70</v>
      </c>
      <c r="B18" s="80">
        <v>4002</v>
      </c>
      <c r="C18" s="81">
        <f>(B18/$B$18)*100</f>
        <v>100</v>
      </c>
      <c r="D18" s="65"/>
      <c r="E18" s="78" t="s">
        <v>170</v>
      </c>
      <c r="F18" s="97">
        <v>464</v>
      </c>
      <c r="G18" s="105">
        <f t="shared" si="0"/>
        <v>14.08621736490589</v>
      </c>
    </row>
    <row r="19" spans="1:9" ht="12.75">
      <c r="A19" s="82" t="s">
        <v>382</v>
      </c>
      <c r="B19" s="97">
        <v>1919</v>
      </c>
      <c r="C19" s="105">
        <f>(B19/$B$18)*100</f>
        <v>47.95102448775612</v>
      </c>
      <c r="D19" s="65"/>
      <c r="E19" s="78" t="s">
        <v>169</v>
      </c>
      <c r="F19" s="98">
        <v>1023</v>
      </c>
      <c r="G19" s="105">
        <f t="shared" si="0"/>
        <v>31.05646630236794</v>
      </c>
      <c r="I19" s="117"/>
    </row>
    <row r="20" spans="1:7" ht="12.75">
      <c r="A20" s="82" t="s">
        <v>384</v>
      </c>
      <c r="B20" s="97">
        <v>1919</v>
      </c>
      <c r="C20" s="105">
        <f>(B20/$B$18)*100</f>
        <v>47.95102448775612</v>
      </c>
      <c r="D20" s="65"/>
      <c r="E20" s="78" t="s">
        <v>71</v>
      </c>
      <c r="F20" s="97">
        <v>132373</v>
      </c>
      <c r="G20" s="112" t="s">
        <v>261</v>
      </c>
    </row>
    <row r="21" spans="1:7" ht="12.75">
      <c r="A21" s="82" t="s">
        <v>386</v>
      </c>
      <c r="B21" s="97">
        <v>1857</v>
      </c>
      <c r="C21" s="105">
        <f>(B21/$B$18)*100</f>
        <v>46.40179910044978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2918</v>
      </c>
      <c r="G22" s="105">
        <f>(F22/$F$9)*100</f>
        <v>88.58530661809351</v>
      </c>
    </row>
    <row r="23" spans="1:7" ht="12.75">
      <c r="A23" s="77" t="s">
        <v>73</v>
      </c>
      <c r="B23" s="80">
        <v>904</v>
      </c>
      <c r="C23" s="81">
        <f>(B23/$B$23)*100</f>
        <v>100</v>
      </c>
      <c r="D23" s="65"/>
      <c r="E23" s="78" t="s">
        <v>74</v>
      </c>
      <c r="F23" s="97">
        <v>181344</v>
      </c>
      <c r="G23" s="112" t="s">
        <v>261</v>
      </c>
    </row>
    <row r="24" spans="1:7" ht="12.75">
      <c r="A24" s="82" t="s">
        <v>75</v>
      </c>
      <c r="B24" s="97">
        <v>400</v>
      </c>
      <c r="C24" s="105">
        <f>(B24/$B$23)*100</f>
        <v>44.24778761061947</v>
      </c>
      <c r="D24" s="65"/>
      <c r="E24" s="78" t="s">
        <v>76</v>
      </c>
      <c r="F24" s="97">
        <v>798</v>
      </c>
      <c r="G24" s="105">
        <f>(F24/$F$9)*100</f>
        <v>24.225865209471767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15198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43</v>
      </c>
      <c r="G26" s="105">
        <f>(F26/$F$9)*100</f>
        <v>1.305403764420158</v>
      </c>
    </row>
    <row r="27" spans="1:7" ht="12.75">
      <c r="A27" s="77" t="s">
        <v>85</v>
      </c>
      <c r="B27" s="80">
        <v>4701</v>
      </c>
      <c r="C27" s="81">
        <f>(B27/$B$27)*100</f>
        <v>100</v>
      </c>
      <c r="D27" s="65"/>
      <c r="E27" s="78" t="s">
        <v>78</v>
      </c>
      <c r="F27" s="98">
        <v>5002</v>
      </c>
      <c r="G27" s="112" t="s">
        <v>261</v>
      </c>
    </row>
    <row r="28" spans="1:7" ht="12.75">
      <c r="A28" s="82" t="s">
        <v>86</v>
      </c>
      <c r="B28" s="97">
        <v>3768</v>
      </c>
      <c r="C28" s="105">
        <f aca="true" t="shared" si="2" ref="C28:C33">(B28/$B$27)*100</f>
        <v>80.1531589023612</v>
      </c>
      <c r="D28" s="65"/>
      <c r="E28" s="78" t="s">
        <v>79</v>
      </c>
      <c r="F28" s="97">
        <v>17</v>
      </c>
      <c r="G28" s="105">
        <f>(F28/$F$9)*100</f>
        <v>0.5160898603521554</v>
      </c>
    </row>
    <row r="29" spans="1:7" ht="12.75">
      <c r="A29" s="82" t="s">
        <v>87</v>
      </c>
      <c r="B29" s="97">
        <v>263</v>
      </c>
      <c r="C29" s="105">
        <f t="shared" si="2"/>
        <v>5.594554350138268</v>
      </c>
      <c r="D29" s="65"/>
      <c r="E29" s="78" t="s">
        <v>80</v>
      </c>
      <c r="F29" s="97">
        <v>2871</v>
      </c>
      <c r="G29" s="112" t="s">
        <v>261</v>
      </c>
    </row>
    <row r="30" spans="1:7" ht="12.75">
      <c r="A30" s="82" t="s">
        <v>88</v>
      </c>
      <c r="B30" s="97">
        <v>273</v>
      </c>
      <c r="C30" s="105">
        <f t="shared" si="2"/>
        <v>5.8072750478621575</v>
      </c>
      <c r="D30" s="65"/>
      <c r="E30" s="78" t="s">
        <v>81</v>
      </c>
      <c r="F30" s="97">
        <v>525</v>
      </c>
      <c r="G30" s="105">
        <f>(F30/$F$9)*100</f>
        <v>15.938069216757741</v>
      </c>
    </row>
    <row r="31" spans="1:7" ht="12.75">
      <c r="A31" s="82" t="s">
        <v>115</v>
      </c>
      <c r="B31" s="97">
        <v>19</v>
      </c>
      <c r="C31" s="105">
        <f t="shared" si="2"/>
        <v>0.4041693256753882</v>
      </c>
      <c r="D31" s="65"/>
      <c r="E31" s="78" t="s">
        <v>82</v>
      </c>
      <c r="F31" s="97">
        <v>24780</v>
      </c>
      <c r="G31" s="112" t="s">
        <v>261</v>
      </c>
    </row>
    <row r="32" spans="1:7" ht="12.75">
      <c r="A32" s="82" t="s">
        <v>89</v>
      </c>
      <c r="B32" s="97">
        <v>35</v>
      </c>
      <c r="C32" s="105">
        <f t="shared" si="2"/>
        <v>0.7445224420336098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343</v>
      </c>
      <c r="C33" s="105">
        <f t="shared" si="2"/>
        <v>7.296319931929377</v>
      </c>
      <c r="D33" s="65"/>
      <c r="E33" s="79" t="s">
        <v>84</v>
      </c>
      <c r="F33" s="80">
        <v>2952</v>
      </c>
      <c r="G33" s="81">
        <f>(F33/$F$33)*100</f>
        <v>100</v>
      </c>
    </row>
    <row r="34" spans="1:7" ht="12.75">
      <c r="A34" s="82" t="s">
        <v>91</v>
      </c>
      <c r="B34" s="120">
        <v>31.3</v>
      </c>
      <c r="C34" s="112" t="s">
        <v>261</v>
      </c>
      <c r="D34" s="65"/>
      <c r="E34" s="78" t="s">
        <v>383</v>
      </c>
      <c r="F34" s="97">
        <v>64</v>
      </c>
      <c r="G34" s="105">
        <f aca="true" t="shared" si="3" ref="G34:G43">(F34/$F$33)*100</f>
        <v>2.168021680216802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17</v>
      </c>
      <c r="G35" s="105">
        <f t="shared" si="3"/>
        <v>0.575880758807588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69</v>
      </c>
      <c r="G36" s="105">
        <f t="shared" si="3"/>
        <v>2.33739837398374</v>
      </c>
    </row>
    <row r="37" spans="1:7" ht="12.75">
      <c r="A37" s="77" t="s">
        <v>94</v>
      </c>
      <c r="B37" s="80">
        <v>4785</v>
      </c>
      <c r="C37" s="81">
        <f>(B37/$B$37)*100</f>
        <v>100</v>
      </c>
      <c r="D37" s="65"/>
      <c r="E37" s="78" t="s">
        <v>389</v>
      </c>
      <c r="F37" s="97">
        <v>63</v>
      </c>
      <c r="G37" s="105">
        <f t="shared" si="3"/>
        <v>2.1341463414634148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159</v>
      </c>
      <c r="G38" s="105">
        <f t="shared" si="3"/>
        <v>5.386178861788618</v>
      </c>
    </row>
    <row r="39" spans="1:7" ht="12.75">
      <c r="A39" s="82" t="s">
        <v>97</v>
      </c>
      <c r="B39" s="98">
        <v>2601</v>
      </c>
      <c r="C39" s="105">
        <f>(B39/$B$37)*100</f>
        <v>54.357366771159874</v>
      </c>
      <c r="D39" s="65"/>
      <c r="E39" s="78" t="s">
        <v>393</v>
      </c>
      <c r="F39" s="97">
        <v>310</v>
      </c>
      <c r="G39" s="105">
        <f t="shared" si="3"/>
        <v>10.501355013550135</v>
      </c>
    </row>
    <row r="40" spans="1:7" ht="12.75">
      <c r="A40" s="82" t="s">
        <v>98</v>
      </c>
      <c r="B40" s="98">
        <v>286</v>
      </c>
      <c r="C40" s="105">
        <f>(B40/$B$37)*100</f>
        <v>5.977011494252873</v>
      </c>
      <c r="D40" s="65"/>
      <c r="E40" s="78" t="s">
        <v>68</v>
      </c>
      <c r="F40" s="97">
        <v>295</v>
      </c>
      <c r="G40" s="105">
        <f t="shared" si="3"/>
        <v>9.993224932249323</v>
      </c>
    </row>
    <row r="41" spans="1:7" ht="12.75">
      <c r="A41" s="82" t="s">
        <v>100</v>
      </c>
      <c r="B41" s="98">
        <v>1442</v>
      </c>
      <c r="C41" s="105">
        <f>(B41/$B$37)*100</f>
        <v>30.13584117032393</v>
      </c>
      <c r="D41" s="65"/>
      <c r="E41" s="78" t="s">
        <v>69</v>
      </c>
      <c r="F41" s="97">
        <v>558</v>
      </c>
      <c r="G41" s="105">
        <f t="shared" si="3"/>
        <v>18.902439024390244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444</v>
      </c>
      <c r="G42" s="105">
        <f t="shared" si="3"/>
        <v>15.040650406504067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973</v>
      </c>
      <c r="G43" s="105">
        <f t="shared" si="3"/>
        <v>32.96070460704607</v>
      </c>
    </row>
    <row r="44" spans="1:7" ht="12.75">
      <c r="A44" s="82" t="s">
        <v>291</v>
      </c>
      <c r="B44" s="98">
        <v>221</v>
      </c>
      <c r="C44" s="105">
        <f>(B44/$B$37)*100</f>
        <v>4.618599791013584</v>
      </c>
      <c r="D44" s="65"/>
      <c r="E44" s="78" t="s">
        <v>93</v>
      </c>
      <c r="F44" s="97">
        <v>142930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235</v>
      </c>
      <c r="C46" s="105">
        <f>(B46/$B$37)*100</f>
        <v>4.911180773249739</v>
      </c>
      <c r="D46" s="65"/>
      <c r="E46" s="78" t="s">
        <v>96</v>
      </c>
      <c r="F46" s="97">
        <v>59763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97233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45588</v>
      </c>
      <c r="G49" s="114" t="s">
        <v>261</v>
      </c>
    </row>
    <row r="50" spans="1:7" ht="13.5" thickTop="1">
      <c r="A50" s="82" t="s">
        <v>116</v>
      </c>
      <c r="B50" s="98">
        <v>258</v>
      </c>
      <c r="C50" s="105">
        <f t="shared" si="4"/>
        <v>5.391849529780565</v>
      </c>
      <c r="D50" s="65"/>
      <c r="E50" s="78"/>
      <c r="F50" s="86"/>
      <c r="G50" s="85"/>
    </row>
    <row r="51" spans="1:7" ht="12.75">
      <c r="A51" s="82" t="s">
        <v>117</v>
      </c>
      <c r="B51" s="98">
        <v>634</v>
      </c>
      <c r="C51" s="105">
        <f t="shared" si="4"/>
        <v>13.249738766980146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347</v>
      </c>
      <c r="C52" s="105">
        <f t="shared" si="4"/>
        <v>7.251828631138976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482</v>
      </c>
      <c r="C53" s="105">
        <f t="shared" si="4"/>
        <v>10.073145245559038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105</v>
      </c>
      <c r="C54" s="105">
        <f t="shared" si="4"/>
        <v>2.19435736677116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197</v>
      </c>
      <c r="C55" s="105">
        <f t="shared" si="4"/>
        <v>4.117032392894462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710</v>
      </c>
      <c r="C57" s="105">
        <f>(B57/$B$37)*100</f>
        <v>14.8380355276907</v>
      </c>
      <c r="D57" s="65"/>
      <c r="E57" s="79" t="s">
        <v>84</v>
      </c>
      <c r="F57" s="80">
        <v>77</v>
      </c>
      <c r="G57" s="105">
        <f>(F57/L57)*100</f>
        <v>2.6084010840108403</v>
      </c>
      <c r="H57" s="79" t="s">
        <v>84</v>
      </c>
      <c r="L57" s="15">
        <v>2952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48</v>
      </c>
      <c r="G58" s="105">
        <f>(F58/L58)*100</f>
        <v>3.2944406314344548</v>
      </c>
      <c r="H58" s="78" t="s">
        <v>118</v>
      </c>
      <c r="L58" s="15">
        <v>1457</v>
      </c>
    </row>
    <row r="59" spans="1:12" ht="12.75">
      <c r="A59" s="82" t="s">
        <v>112</v>
      </c>
      <c r="B59" s="98">
        <v>694</v>
      </c>
      <c r="C59" s="105">
        <f>(B59/$B$37)*100</f>
        <v>14.503657262277953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454</v>
      </c>
    </row>
    <row r="60" spans="1:7" ht="12.75">
      <c r="A60" s="82" t="s">
        <v>113</v>
      </c>
      <c r="B60" s="98">
        <v>889</v>
      </c>
      <c r="C60" s="105">
        <f>(B60/$B$37)*100</f>
        <v>18.57889237199582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182</v>
      </c>
      <c r="C62" s="105">
        <f>(B62/$B$37)*100</f>
        <v>3.8035527690700106</v>
      </c>
      <c r="D62" s="65"/>
      <c r="E62" s="79" t="s">
        <v>123</v>
      </c>
      <c r="F62" s="80">
        <v>15</v>
      </c>
      <c r="G62" s="105">
        <f>(F62/L62)*100</f>
        <v>8.982035928143713</v>
      </c>
      <c r="H62" s="79" t="s">
        <v>394</v>
      </c>
      <c r="L62" s="15">
        <v>167</v>
      </c>
    </row>
    <row r="63" spans="1:12" ht="12.75">
      <c r="A63" s="61" t="s">
        <v>293</v>
      </c>
      <c r="B63" s="98">
        <v>209</v>
      </c>
      <c r="C63" s="105">
        <f>(B63/$B$37)*100</f>
        <v>4.3678160919540225</v>
      </c>
      <c r="D63" s="65"/>
      <c r="E63" s="78" t="s">
        <v>118</v>
      </c>
      <c r="F63" s="97">
        <v>15</v>
      </c>
      <c r="G63" s="105">
        <f>(F63/L63)*100</f>
        <v>19.736842105263158</v>
      </c>
      <c r="H63" s="78" t="s">
        <v>118</v>
      </c>
      <c r="L63" s="15">
        <v>76</v>
      </c>
    </row>
    <row r="64" spans="1:12" ht="12.75">
      <c r="A64" s="82" t="s">
        <v>114</v>
      </c>
      <c r="B64" s="98">
        <v>78</v>
      </c>
      <c r="C64" s="105">
        <f>(B64/$B$37)*100</f>
        <v>1.6300940438871474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331</v>
      </c>
      <c r="G66" s="105">
        <f aca="true" t="shared" si="5" ref="G66:G71">(F66/L66)*100</f>
        <v>3.175973901362503</v>
      </c>
      <c r="H66" s="79" t="s">
        <v>124</v>
      </c>
      <c r="L66" s="15">
        <v>10422</v>
      </c>
    </row>
    <row r="67" spans="1:12" ht="12.75">
      <c r="A67" s="82" t="s">
        <v>126</v>
      </c>
      <c r="B67" s="97">
        <v>3784</v>
      </c>
      <c r="C67" s="105">
        <f>(B67/$B$37)*100</f>
        <v>79.08045977011494</v>
      </c>
      <c r="D67" s="65"/>
      <c r="E67" s="78" t="s">
        <v>262</v>
      </c>
      <c r="F67" s="97">
        <v>238</v>
      </c>
      <c r="G67" s="105">
        <f t="shared" si="5"/>
        <v>3.1972058033315425</v>
      </c>
      <c r="H67" s="78" t="s">
        <v>262</v>
      </c>
      <c r="L67" s="15">
        <v>7444</v>
      </c>
    </row>
    <row r="68" spans="1:12" ht="12.75">
      <c r="A68" s="82" t="s">
        <v>128</v>
      </c>
      <c r="B68" s="97">
        <v>495</v>
      </c>
      <c r="C68" s="105">
        <f>(B68/$B$37)*100</f>
        <v>10.344827586206897</v>
      </c>
      <c r="D68" s="65"/>
      <c r="E68" s="78" t="s">
        <v>127</v>
      </c>
      <c r="F68" s="97">
        <v>78</v>
      </c>
      <c r="G68" s="105">
        <f t="shared" si="5"/>
        <v>6.7885117493472595</v>
      </c>
      <c r="H68" s="78" t="s">
        <v>127</v>
      </c>
      <c r="L68" s="15">
        <v>1149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93</v>
      </c>
      <c r="G69" s="105">
        <f t="shared" si="5"/>
        <v>3.1229012760241774</v>
      </c>
      <c r="H69" s="78" t="s">
        <v>129</v>
      </c>
      <c r="L69" s="15">
        <v>2978</v>
      </c>
    </row>
    <row r="70" spans="1:12" ht="12.75">
      <c r="A70" s="82" t="s">
        <v>376</v>
      </c>
      <c r="B70" s="97">
        <v>483</v>
      </c>
      <c r="C70" s="105">
        <f>(B70/$B$37)*100</f>
        <v>10.094043887147336</v>
      </c>
      <c r="D70" s="65"/>
      <c r="E70" s="78" t="s">
        <v>130</v>
      </c>
      <c r="F70" s="97">
        <v>93</v>
      </c>
      <c r="G70" s="105">
        <f t="shared" si="5"/>
        <v>4.05936272370144</v>
      </c>
      <c r="H70" s="78" t="s">
        <v>130</v>
      </c>
      <c r="L70" s="15">
        <v>2291</v>
      </c>
    </row>
    <row r="71" spans="1:12" ht="13.5" thickBot="1">
      <c r="A71" s="90" t="s">
        <v>371</v>
      </c>
      <c r="B71" s="110">
        <v>23</v>
      </c>
      <c r="C71" s="111">
        <f>(B71/$B$37)*100</f>
        <v>0.48066875653082547</v>
      </c>
      <c r="D71" s="91"/>
      <c r="E71" s="92" t="s">
        <v>131</v>
      </c>
      <c r="F71" s="110">
        <v>97</v>
      </c>
      <c r="G71" s="118">
        <f t="shared" si="5"/>
        <v>19.05697445972495</v>
      </c>
      <c r="H71" s="92" t="s">
        <v>131</v>
      </c>
      <c r="L71" s="15">
        <v>509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3395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3322</v>
      </c>
      <c r="G9" s="81">
        <f>(F9/$F$9)*100</f>
        <v>100</v>
      </c>
      <c r="I9" s="53"/>
    </row>
    <row r="10" spans="1:7" ht="12.75">
      <c r="A10" s="36" t="s">
        <v>137</v>
      </c>
      <c r="B10" s="97">
        <v>3316</v>
      </c>
      <c r="C10" s="105">
        <f aca="true" t="shared" si="0" ref="C10:C18">(B10/$B$8)*100</f>
        <v>97.67304860088365</v>
      </c>
      <c r="E10" s="32" t="s">
        <v>138</v>
      </c>
      <c r="F10" s="97">
        <v>3317</v>
      </c>
      <c r="G10" s="105">
        <f>(F10/$F$9)*100</f>
        <v>99.84948826008429</v>
      </c>
    </row>
    <row r="11" spans="1:7" ht="12.75">
      <c r="A11" s="36" t="s">
        <v>139</v>
      </c>
      <c r="B11" s="97">
        <v>52</v>
      </c>
      <c r="C11" s="105">
        <f t="shared" si="0"/>
        <v>1.531664212076583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21</v>
      </c>
      <c r="C12" s="105">
        <f t="shared" si="0"/>
        <v>0.6185567010309279</v>
      </c>
      <c r="E12" s="32" t="s">
        <v>142</v>
      </c>
      <c r="F12" s="97">
        <v>5</v>
      </c>
      <c r="G12" s="105">
        <f>(F12/$F$9)*100</f>
        <v>0.15051173991571343</v>
      </c>
    </row>
    <row r="13" spans="1:7" ht="12.75">
      <c r="A13" s="36" t="s">
        <v>143</v>
      </c>
      <c r="B13" s="97">
        <v>0</v>
      </c>
      <c r="C13" s="105">
        <f t="shared" si="0"/>
        <v>0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3110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6</v>
      </c>
      <c r="C17" s="105">
        <f t="shared" si="0"/>
        <v>0.17673048600883653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0</v>
      </c>
      <c r="G18" s="105">
        <f t="shared" si="1"/>
        <v>0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54</v>
      </c>
      <c r="G19" s="105">
        <f t="shared" si="1"/>
        <v>1.7363344051446947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198</v>
      </c>
      <c r="G20" s="105">
        <f t="shared" si="1"/>
        <v>6.366559485530547</v>
      </c>
    </row>
    <row r="21" spans="1:7" ht="12.75">
      <c r="A21" s="36" t="s">
        <v>156</v>
      </c>
      <c r="B21" s="98">
        <v>103</v>
      </c>
      <c r="C21" s="105">
        <f aca="true" t="shared" si="2" ref="C21:C28">(B21/$B$8)*100</f>
        <v>3.0338733431516935</v>
      </c>
      <c r="E21" s="1" t="s">
        <v>157</v>
      </c>
      <c r="F21" s="97">
        <v>918</v>
      </c>
      <c r="G21" s="105">
        <f t="shared" si="1"/>
        <v>29.517684887459804</v>
      </c>
    </row>
    <row r="22" spans="1:7" ht="12.75">
      <c r="A22" s="36" t="s">
        <v>158</v>
      </c>
      <c r="B22" s="98">
        <v>143</v>
      </c>
      <c r="C22" s="105">
        <f t="shared" si="2"/>
        <v>4.212076583210604</v>
      </c>
      <c r="E22" s="1" t="s">
        <v>159</v>
      </c>
      <c r="F22" s="97">
        <v>1511</v>
      </c>
      <c r="G22" s="105">
        <f t="shared" si="1"/>
        <v>48.58520900321543</v>
      </c>
    </row>
    <row r="23" spans="1:7" ht="12.75">
      <c r="A23" s="36" t="s">
        <v>160</v>
      </c>
      <c r="B23" s="98">
        <v>158</v>
      </c>
      <c r="C23" s="105">
        <f t="shared" si="2"/>
        <v>4.6539027982326955</v>
      </c>
      <c r="E23" s="1" t="s">
        <v>161</v>
      </c>
      <c r="F23" s="98">
        <v>429</v>
      </c>
      <c r="G23" s="105">
        <f t="shared" si="1"/>
        <v>13.794212218649518</v>
      </c>
    </row>
    <row r="24" spans="1:7" ht="12.75">
      <c r="A24" s="36" t="s">
        <v>162</v>
      </c>
      <c r="B24" s="97">
        <v>748</v>
      </c>
      <c r="C24" s="105">
        <f t="shared" si="2"/>
        <v>22.03240058910162</v>
      </c>
      <c r="E24" s="1" t="s">
        <v>163</v>
      </c>
      <c r="F24" s="97">
        <v>609400</v>
      </c>
      <c r="G24" s="112" t="s">
        <v>261</v>
      </c>
    </row>
    <row r="25" spans="1:7" ht="12.75">
      <c r="A25" s="36" t="s">
        <v>164</v>
      </c>
      <c r="B25" s="97">
        <v>529</v>
      </c>
      <c r="C25" s="105">
        <f t="shared" si="2"/>
        <v>15.581737849779087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921</v>
      </c>
      <c r="C26" s="105">
        <f t="shared" si="2"/>
        <v>27.128129602356406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627</v>
      </c>
      <c r="C27" s="105">
        <f t="shared" si="2"/>
        <v>18.46833578792342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166</v>
      </c>
      <c r="C28" s="105">
        <f t="shared" si="2"/>
        <v>4.889543446244478</v>
      </c>
      <c r="E28" s="32" t="s">
        <v>176</v>
      </c>
      <c r="F28" s="97">
        <v>2227</v>
      </c>
      <c r="G28" s="105">
        <f aca="true" t="shared" si="3" ref="G28:G35">(F28/$F$14)*100</f>
        <v>71.60771704180064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6</v>
      </c>
      <c r="G30" s="105">
        <f t="shared" si="3"/>
        <v>0.19292604501607716</v>
      </c>
    </row>
    <row r="31" spans="1:7" ht="12.75">
      <c r="A31" s="36" t="s">
        <v>180</v>
      </c>
      <c r="B31" s="97">
        <v>8</v>
      </c>
      <c r="C31" s="105">
        <f aca="true" t="shared" si="4" ref="C31:C39">(B31/$B$8)*100</f>
        <v>0.23564064801178203</v>
      </c>
      <c r="E31" s="32" t="s">
        <v>181</v>
      </c>
      <c r="F31" s="97">
        <v>6</v>
      </c>
      <c r="G31" s="105">
        <f t="shared" si="3"/>
        <v>0.19292604501607716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59</v>
      </c>
      <c r="G32" s="105">
        <f t="shared" si="3"/>
        <v>1.8971061093247588</v>
      </c>
    </row>
    <row r="33" spans="1:7" ht="12.75">
      <c r="A33" s="36" t="s">
        <v>184</v>
      </c>
      <c r="B33" s="97">
        <v>23</v>
      </c>
      <c r="C33" s="105">
        <f t="shared" si="4"/>
        <v>0.6774668630338734</v>
      </c>
      <c r="E33" s="32" t="s">
        <v>185</v>
      </c>
      <c r="F33" s="97">
        <v>154</v>
      </c>
      <c r="G33" s="105">
        <f t="shared" si="3"/>
        <v>4.951768488745981</v>
      </c>
    </row>
    <row r="34" spans="1:7" ht="12.75">
      <c r="A34" s="36" t="s">
        <v>186</v>
      </c>
      <c r="B34" s="97">
        <v>35</v>
      </c>
      <c r="C34" s="105">
        <f t="shared" si="4"/>
        <v>1.0309278350515463</v>
      </c>
      <c r="E34" s="32" t="s">
        <v>187</v>
      </c>
      <c r="F34" s="97">
        <v>162</v>
      </c>
      <c r="G34" s="105">
        <f t="shared" si="3"/>
        <v>5.209003215434083</v>
      </c>
    </row>
    <row r="35" spans="1:7" ht="12.75">
      <c r="A35" s="36" t="s">
        <v>188</v>
      </c>
      <c r="B35" s="97">
        <v>171</v>
      </c>
      <c r="C35" s="105">
        <f t="shared" si="4"/>
        <v>5.036818851251841</v>
      </c>
      <c r="E35" s="32" t="s">
        <v>189</v>
      </c>
      <c r="F35" s="97">
        <v>1840</v>
      </c>
      <c r="G35" s="105">
        <f t="shared" si="3"/>
        <v>59.163987138263664</v>
      </c>
    </row>
    <row r="36" spans="1:7" ht="12.75">
      <c r="A36" s="36" t="s">
        <v>190</v>
      </c>
      <c r="B36" s="97">
        <v>223</v>
      </c>
      <c r="C36" s="105">
        <f t="shared" si="4"/>
        <v>6.568483063328425</v>
      </c>
      <c r="E36" s="32" t="s">
        <v>191</v>
      </c>
      <c r="F36" s="97">
        <v>2552</v>
      </c>
      <c r="G36" s="112" t="s">
        <v>261</v>
      </c>
    </row>
    <row r="37" spans="1:7" ht="12.75">
      <c r="A37" s="36" t="s">
        <v>192</v>
      </c>
      <c r="B37" s="97">
        <v>460</v>
      </c>
      <c r="C37" s="105">
        <f t="shared" si="4"/>
        <v>13.549337260677467</v>
      </c>
      <c r="E37" s="32" t="s">
        <v>193</v>
      </c>
      <c r="F37" s="97">
        <v>883</v>
      </c>
      <c r="G37" s="105">
        <f>(F37/$F$14)*100</f>
        <v>28.392282958199356</v>
      </c>
    </row>
    <row r="38" spans="1:7" ht="12.75">
      <c r="A38" s="36" t="s">
        <v>194</v>
      </c>
      <c r="B38" s="97">
        <v>719</v>
      </c>
      <c r="C38" s="105">
        <f t="shared" si="4"/>
        <v>21.17820324005891</v>
      </c>
      <c r="E38" s="32" t="s">
        <v>191</v>
      </c>
      <c r="F38" s="97">
        <v>707</v>
      </c>
      <c r="G38" s="112" t="s">
        <v>261</v>
      </c>
    </row>
    <row r="39" spans="1:7" ht="12.75">
      <c r="A39" s="36" t="s">
        <v>195</v>
      </c>
      <c r="B39" s="97">
        <v>1756</v>
      </c>
      <c r="C39" s="105">
        <f t="shared" si="4"/>
        <v>51.723122238586164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8.5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3322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1056</v>
      </c>
      <c r="G43" s="105">
        <f aca="true" t="shared" si="5" ref="G43:G48">(F43/$F$14)*100</f>
        <v>33.954983922829584</v>
      </c>
    </row>
    <row r="44" spans="1:7" ht="12.75">
      <c r="A44" s="36" t="s">
        <v>209</v>
      </c>
      <c r="B44" s="98">
        <v>355</v>
      </c>
      <c r="C44" s="105">
        <f aca="true" t="shared" si="6" ref="C44:C49">(B44/$B$42)*100</f>
        <v>10.686333534015652</v>
      </c>
      <c r="E44" s="32" t="s">
        <v>210</v>
      </c>
      <c r="F44" s="97">
        <v>456</v>
      </c>
      <c r="G44" s="105">
        <f t="shared" si="5"/>
        <v>14.662379421221866</v>
      </c>
    </row>
    <row r="45" spans="1:7" ht="12.75">
      <c r="A45" s="36" t="s">
        <v>211</v>
      </c>
      <c r="B45" s="98">
        <v>815</v>
      </c>
      <c r="C45" s="105">
        <f t="shared" si="6"/>
        <v>24.53341360626129</v>
      </c>
      <c r="E45" s="32" t="s">
        <v>212</v>
      </c>
      <c r="F45" s="97">
        <v>287</v>
      </c>
      <c r="G45" s="105">
        <f t="shared" si="5"/>
        <v>9.228295819935692</v>
      </c>
    </row>
    <row r="46" spans="1:7" ht="12.75">
      <c r="A46" s="36" t="s">
        <v>213</v>
      </c>
      <c r="B46" s="98">
        <v>488</v>
      </c>
      <c r="C46" s="105">
        <f t="shared" si="6"/>
        <v>14.68994581577363</v>
      </c>
      <c r="E46" s="32" t="s">
        <v>214</v>
      </c>
      <c r="F46" s="97">
        <v>292</v>
      </c>
      <c r="G46" s="105">
        <f t="shared" si="5"/>
        <v>9.389067524115756</v>
      </c>
    </row>
    <row r="47" spans="1:7" ht="12.75">
      <c r="A47" s="36" t="s">
        <v>215</v>
      </c>
      <c r="B47" s="97">
        <v>796</v>
      </c>
      <c r="C47" s="105">
        <f t="shared" si="6"/>
        <v>23.961468994581576</v>
      </c>
      <c r="E47" s="32" t="s">
        <v>216</v>
      </c>
      <c r="F47" s="97">
        <v>200</v>
      </c>
      <c r="G47" s="105">
        <f t="shared" si="5"/>
        <v>6.430868167202572</v>
      </c>
    </row>
    <row r="48" spans="1:7" ht="12.75">
      <c r="A48" s="36" t="s">
        <v>217</v>
      </c>
      <c r="B48" s="97">
        <v>489</v>
      </c>
      <c r="C48" s="105">
        <f t="shared" si="6"/>
        <v>14.720048163756774</v>
      </c>
      <c r="E48" s="32" t="s">
        <v>218</v>
      </c>
      <c r="F48" s="97">
        <v>806</v>
      </c>
      <c r="G48" s="105">
        <f t="shared" si="5"/>
        <v>25.916398713826368</v>
      </c>
    </row>
    <row r="49" spans="1:7" ht="12.75">
      <c r="A49" s="36" t="s">
        <v>219</v>
      </c>
      <c r="B49" s="97">
        <v>379</v>
      </c>
      <c r="C49" s="105">
        <f t="shared" si="6"/>
        <v>11.408789885611077</v>
      </c>
      <c r="E49" s="32" t="s">
        <v>220</v>
      </c>
      <c r="F49" s="97">
        <v>13</v>
      </c>
      <c r="G49" s="105">
        <f>(F49/$F$14)*100</f>
        <v>0.4180064308681672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153</v>
      </c>
      <c r="G51" s="81">
        <f>(F51/F$51)*100</f>
        <v>100</v>
      </c>
    </row>
    <row r="52" spans="1:7" ht="12.75">
      <c r="A52" s="4" t="s">
        <v>223</v>
      </c>
      <c r="B52" s="97">
        <v>70</v>
      </c>
      <c r="C52" s="105">
        <f>(B52/$B$42)*100</f>
        <v>2.107164358819988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366</v>
      </c>
      <c r="C53" s="105">
        <f>(B53/$B$42)*100</f>
        <v>11.017459361830223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1635</v>
      </c>
      <c r="C54" s="105">
        <f>(B54/$B$42)*100</f>
        <v>49.21733895243829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1251</v>
      </c>
      <c r="C55" s="105">
        <f>(B55/$B$42)*100</f>
        <v>37.6580373269115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8</v>
      </c>
      <c r="G56" s="105">
        <f t="shared" si="7"/>
        <v>5.228758169934641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47</v>
      </c>
      <c r="G57" s="105">
        <f t="shared" si="7"/>
        <v>30.718954248366014</v>
      </c>
    </row>
    <row r="58" spans="1:7" ht="12.75">
      <c r="A58" s="36" t="s">
        <v>234</v>
      </c>
      <c r="B58" s="97">
        <v>2837</v>
      </c>
      <c r="C58" s="105">
        <f aca="true" t="shared" si="8" ref="C58:C66">(B58/$B$42)*100</f>
        <v>85.4003612281758</v>
      </c>
      <c r="E58" s="32" t="s">
        <v>235</v>
      </c>
      <c r="F58" s="97">
        <v>8</v>
      </c>
      <c r="G58" s="105">
        <f t="shared" si="7"/>
        <v>5.228758169934641</v>
      </c>
    </row>
    <row r="59" spans="1:7" ht="12.75">
      <c r="A59" s="36" t="s">
        <v>236</v>
      </c>
      <c r="B59" s="97">
        <v>31</v>
      </c>
      <c r="C59" s="105">
        <f t="shared" si="8"/>
        <v>0.9331727874774232</v>
      </c>
      <c r="E59" s="32" t="s">
        <v>237</v>
      </c>
      <c r="F59" s="98">
        <v>51</v>
      </c>
      <c r="G59" s="105">
        <f t="shared" si="7"/>
        <v>33.33333333333333</v>
      </c>
    </row>
    <row r="60" spans="1:7" ht="12.75">
      <c r="A60" s="36" t="s">
        <v>238</v>
      </c>
      <c r="B60" s="97">
        <v>122</v>
      </c>
      <c r="C60" s="105">
        <f t="shared" si="8"/>
        <v>3.6724864539434074</v>
      </c>
      <c r="E60" s="32" t="s">
        <v>239</v>
      </c>
      <c r="F60" s="97">
        <v>39</v>
      </c>
      <c r="G60" s="105">
        <f t="shared" si="7"/>
        <v>25.49019607843137</v>
      </c>
    </row>
    <row r="61" spans="1:7" ht="12.75">
      <c r="A61" s="36" t="s">
        <v>240</v>
      </c>
      <c r="B61" s="97">
        <v>327</v>
      </c>
      <c r="C61" s="105">
        <f t="shared" si="8"/>
        <v>9.843467790487658</v>
      </c>
      <c r="E61" s="32" t="s">
        <v>163</v>
      </c>
      <c r="F61" s="97">
        <v>1313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31</v>
      </c>
      <c r="G65" s="105">
        <f aca="true" t="shared" si="9" ref="G65:G71">(F65/F$51)*100</f>
        <v>20.26143790849673</v>
      </c>
    </row>
    <row r="66" spans="1:7" ht="12.75">
      <c r="A66" s="36" t="s">
        <v>247</v>
      </c>
      <c r="B66" s="97">
        <v>5</v>
      </c>
      <c r="C66" s="105">
        <f t="shared" si="8"/>
        <v>0.15051173991571343</v>
      </c>
      <c r="E66" s="32" t="s">
        <v>210</v>
      </c>
      <c r="F66" s="97">
        <v>20</v>
      </c>
      <c r="G66" s="105">
        <f t="shared" si="9"/>
        <v>13.071895424836603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7</v>
      </c>
      <c r="G67" s="105">
        <f t="shared" si="9"/>
        <v>4.57516339869281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</v>
      </c>
      <c r="G68" s="105">
        <f t="shared" si="9"/>
        <v>3.9215686274509802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0</v>
      </c>
      <c r="G69" s="105">
        <f t="shared" si="9"/>
        <v>0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42</v>
      </c>
      <c r="G70" s="105">
        <f t="shared" si="9"/>
        <v>27.450980392156865</v>
      </c>
    </row>
    <row r="71" spans="1:7" ht="12.75">
      <c r="A71" s="54" t="s">
        <v>252</v>
      </c>
      <c r="B71" s="103">
        <v>9</v>
      </c>
      <c r="C71" s="115">
        <f>(B71/$B$42)*100</f>
        <v>0.27092113184828415</v>
      </c>
      <c r="D71" s="41"/>
      <c r="E71" s="44" t="s">
        <v>220</v>
      </c>
      <c r="F71" s="103">
        <v>47</v>
      </c>
      <c r="G71" s="115">
        <f t="shared" si="9"/>
        <v>30.718954248366014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2002-06-06T14:21:13Z</dcterms:modified>
  <cp:category/>
  <cp:version/>
  <cp:contentType/>
  <cp:contentStatus/>
</cp:coreProperties>
</file>