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<sst xmlns="http://schemas.openxmlformats.org/spreadsheetml/2006/main" count="694" uniqueCount="437">
  <si>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</si>
  <si>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</si>
  <si>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</si>
  <si>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</si>
  <si>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</si>
  <si>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</si>
  <si>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</si>
  <si>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</si>
  <si>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</si>
  <si>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</si>
  <si>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</si>
  <si>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</si>
  <si>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</si>
  <si>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</si>
  <si>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</si>
  <si>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</si>
  <si>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</si>
  <si>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</si>
  <si>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</si>
  <si>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</si>
  <si>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</si>
  <si>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</si>
  <si>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</si>
  <si>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</si>
  <si>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</si>
  <si>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</si>
  <si>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</si>
  <si>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</si>
  <si>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</si>
  <si>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</si>
  <si>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</si>
  <si>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</si>
  <si>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</si>
  <si>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</si>
  <si>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</si>
  <si>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</si>
  <si>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</si>
  <si>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</si>
  <si>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</si>
  <si>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</si>
  <si>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</si>
  <si>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</si>
  <si>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</si>
  <si>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</si>
  <si>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</si>
  <si>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</si>
  <si>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</si>
  <si>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</si>
  <si>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</si>
  <si>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</si>
  <si>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</si>
  <si>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</si>
  <si>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</si>
  <si>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</si>
  <si>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</si>
  <si>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</si>
  <si>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</si>
  <si>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</si>
  <si>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</si>
  <si>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</si>
  <si>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</si>
  <si>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</si>
  <si>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</si>
  <si>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</si>
  <si>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</si>
  <si>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</si>
  <si>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</si>
  <si>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</si>
  <si>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</si>
  <si>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</si>
  <si>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</si>
  <si>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</si>
  <si>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</si>
  <si>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</si>
  <si>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</si>
  <si>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</si>
  <si>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</si>
  <si>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</si>
  <si>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</si>
  <si>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</si>
  <si>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</si>
  <si>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</si>
  <si>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</si>
  <si>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</si>
  <si>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</si>
  <si>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</si>
  <si>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</si>
  <si>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</si>
  <si>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</si>
  <si>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</si>
  <si>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</si>
  <si>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</si>
  <si>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</si>
  <si>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</si>
  <si>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</si>
  <si>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</si>
  <si>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</si>
  <si>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</si>
  <si>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</si>
  <si>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</si>
  <si>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</si>
  <si>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</si>
  <si>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</si>
  <si>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</si>
  <si>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</si>
  <si>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</si>
  <si>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</si>
  <si>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</si>
  <si>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</si>
  <si>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</si>
  <si>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</si>
  <si>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</si>
  <si>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</si>
  <si>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</si>
  <si>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</si>
  <si>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</si>
  <si>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</si>
  <si>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</si>
  <si>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</si>
  <si>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</si>
  <si>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</si>
  <si>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</si>
  <si>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</si>
  <si>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</si>
  <si>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</si>
  <si>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</si>
  <si>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</si>
  <si>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</si>
  <si>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</si>
  <si>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</si>
  <si>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</si>
  <si>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</si>
  <si>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</si>
  <si>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</si>
  <si>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</si>
  <si>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</si>
  <si>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</si>
  <si>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</si>
  <si>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</si>
  <si>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</si>
  <si>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</si>
  <si>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</si>
  <si>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</si>
  <si>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</si>
  <si>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</si>
  <si>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</si>
  <si>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</si>
  <si>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</si>
  <si>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</si>
  <si>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</si>
  <si>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</si>
  <si>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</si>
  <si>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</si>
  <si>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</si>
  <si>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</si>
  <si>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</si>
  <si>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</si>
  <si>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</si>
  <si>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</si>
  <si>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</si>
  <si>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</si>
  <si>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</si>
  <si>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</si>
  <si>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</si>
  <si>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</si>
  <si>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</si>
  <si>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</si>
  <si>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</si>
  <si>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</si>
  <si>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</si>
  <si>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</si>
  <si>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</si>
  <si>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</si>
  <si>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</si>
  <si>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</si>
  <si>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</si>
  <si>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</si>
  <si>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</si>
  <si>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</si>
  <si>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</si>
  <si>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</si>
  <si>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</si>
  <si>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</si>
  <si>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</si>
  <si>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</si>
  <si>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</si>
  <si>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</si>
  <si>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</si>
  <si>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</si>
  <si>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</si>
  <si>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</si>
  <si>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</si>
  <si>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</si>
  <si>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</si>
  <si>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</si>
  <si>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</si>
  <si>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</si>
  <si>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</si>
  <si>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</si>
  <si>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</si>
  <si>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</si>
  <si>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</si>
  <si>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</si>
  <si>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</si>
  <si>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</si>
  <si>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</si>
  <si>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</si>
  <si>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</si>
  <si>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</si>
  <si>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</si>
  <si>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</si>
  <si>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</si>
  <si>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</si>
  <si>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</si>
  <si>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</si>
  <si>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</si>
  <si>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</si>
  <si>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</si>
  <si>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</si>
  <si>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</si>
  <si>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</si>
  <si>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</si>
  <si>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</si>
  <si>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</si>
  <si>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</si>
  <si>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</si>
  <si>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</si>
  <si>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</si>
  <si>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</si>
  <si>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</si>
  <si>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</si>
  <si>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</si>
  <si>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</si>
  <si>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</si>
  <si>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</si>
  <si>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</si>
  <si>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</si>
  <si>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</si>
  <si>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</si>
  <si>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</si>
  <si>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</si>
  <si>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</si>
  <si>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</si>
  <si>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</si>
  <si>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</si>
  <si>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</si>
  <si>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</si>
  <si>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</si>
  <si>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</si>
  <si>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</si>
  <si>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</si>
  <si>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</si>
  <si>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</si>
  <si>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</si>
  <si>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</si>
  <si>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</si>
  <si>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</si>
  <si>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</si>
  <si>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</si>
  <si>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</si>
  <si>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</si>
  <si>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</si>
  <si>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</si>
  <si>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</si>
  <si>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</si>
  <si>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</si>
  <si>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</si>
  <si>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</si>
  <si>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</si>
  <si>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</si>
  <si>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</si>
  <si>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</si>
  <si>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</si>
  <si>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</si>
  <si>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</si>
  <si>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</si>
  <si>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</si>
  <si>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</si>
  <si>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</si>
  <si>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</si>
  <si>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</si>
  <si>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</si>
  <si>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</si>
  <si>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</si>
  <si>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</si>
  <si>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</si>
  <si>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</si>
  <si>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</si>
  <si>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</si>
  <si>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</si>
  <si>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</si>
  <si>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</si>
  <si>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</si>
  <si>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</si>
  <si>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</si>
  <si>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</si>
  <si>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</si>
  <si>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</si>
  <si>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</si>
  <si>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</si>
  <si>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</si>
  <si>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</si>
  <si>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</si>
  <si>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</si>
  <si>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</si>
  <si>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</si>
  <si>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</si>
  <si>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</si>
  <si>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</si>
  <si>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</si>
  <si>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</si>
  <si>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</si>
  <si>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</si>
  <si>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</si>
  <si>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</si>
  <si>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</si>
  <si>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</si>
  <si>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</si>
  <si>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</si>
  <si>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</si>
  <si>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</si>
  <si>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</si>
  <si>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</si>
  <si>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</si>
  <si>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</si>
  <si>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</si>
  <si>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</si>
  <si>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</si>
  <si>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</si>
  <si>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</si>
  <si>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</si>
  <si>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</si>
  <si>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</si>
  <si>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</si>
  <si>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</si>
  <si>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</si>
  <si>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</si>
  <si>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</si>
  <si>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</si>
  <si>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</si>
  <si>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</si>
  <si>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</si>
  <si>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</si>
  <si>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</si>
  <si>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</si>
  <si>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</si>
  <si>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</si>
  <si>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</si>
  <si>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</si>
  <si>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</si>
  <si>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</si>
  <si>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</si>
  <si>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</si>
  <si>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</si>
  <si>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</si>
  <si>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</si>
  <si>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</si>
  <si>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</si>
  <si>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</si>
  <si>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</si>
  <si>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</si>
  <si>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</si>
  <si>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</si>
  <si>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</si>
  <si>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</si>
  <si>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</si>
  <si>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</si>
  <si>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</si>
  <si>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</si>
  <si>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</si>
  <si>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</si>
  <si>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</si>
  <si>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</si>
  <si>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</si>
  <si>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</si>
  <si>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</si>
  <si>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</si>
  <si>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</si>
  <si>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</si>
  <si>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</si>
  <si>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</si>
  <si>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</si>
  <si>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</si>
  <si>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</si>
  <si>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</si>
  <si>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</si>
  <si>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</si>
  <si>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</si>
  <si>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</si>
  <si>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</si>
  <si>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</si>
  <si>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</si>
  <si>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</si>
  <si>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</si>
  <si>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</si>
  <si>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</si>
  <si>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Northvale borough, Bergen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</si>
  <si>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Northvale borough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</si>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</sst>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4460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4460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2222</v>
      </c>
      <c r="C9" s="150">
        <f>(B9/$B$7)*100</f>
        <v>49.82062780269058</v>
      </c>
      <c r="D9" s="151"/>
      <c r="E9" s="151" t="s">
        <v>403</v>
      </c>
      <c r="F9" s="149">
        <v>211</v>
      </c>
      <c r="G9" s="152">
        <f t="shared" si="0"/>
        <v>4.7309417040358746</v>
      </c>
    </row>
    <row r="10" spans="1:7" ht="12.75">
      <c r="A10" s="148" t="s">
        <v>404</v>
      </c>
      <c r="B10" s="149">
        <v>2238</v>
      </c>
      <c r="C10" s="150">
        <f>(B10/$B$7)*100</f>
        <v>50.17937219730941</v>
      </c>
      <c r="D10" s="151"/>
      <c r="E10" s="151" t="s">
        <v>405</v>
      </c>
      <c r="F10" s="149">
        <v>3</v>
      </c>
      <c r="G10" s="152">
        <f t="shared" si="0"/>
        <v>0.06726457399103139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36</v>
      </c>
      <c r="G11" s="152">
        <f t="shared" si="0"/>
        <v>0.8071748878923767</v>
      </c>
    </row>
    <row r="12" spans="1:7" ht="12.75">
      <c r="A12" s="148" t="s">
        <v>407</v>
      </c>
      <c r="B12" s="149">
        <v>256</v>
      </c>
      <c r="C12" s="150">
        <f aca="true" t="shared" si="1" ref="C12:C24">B12*100/B$7</f>
        <v>5.739910313901345</v>
      </c>
      <c r="D12" s="151"/>
      <c r="E12" s="151" t="s">
        <v>408</v>
      </c>
      <c r="F12" s="149">
        <v>47</v>
      </c>
      <c r="G12" s="152">
        <f t="shared" si="0"/>
        <v>1.053811659192825</v>
      </c>
    </row>
    <row r="13" spans="1:7" ht="12.75">
      <c r="A13" s="148" t="s">
        <v>409</v>
      </c>
      <c r="B13" s="149">
        <v>282</v>
      </c>
      <c r="C13" s="150">
        <f t="shared" si="1"/>
        <v>6.322869955156951</v>
      </c>
      <c r="D13" s="151"/>
      <c r="E13" s="151" t="s">
        <v>410</v>
      </c>
      <c r="F13" s="149">
        <v>125</v>
      </c>
      <c r="G13" s="152">
        <f t="shared" si="0"/>
        <v>2.802690582959641</v>
      </c>
    </row>
    <row r="14" spans="1:7" ht="12.75">
      <c r="A14" s="148" t="s">
        <v>411</v>
      </c>
      <c r="B14" s="149">
        <v>288</v>
      </c>
      <c r="C14" s="150">
        <f t="shared" si="1"/>
        <v>6.457399103139013</v>
      </c>
      <c r="D14" s="151"/>
      <c r="E14" s="151" t="s">
        <v>412</v>
      </c>
      <c r="F14" s="149">
        <v>4249</v>
      </c>
      <c r="G14" s="152">
        <f t="shared" si="0"/>
        <v>95.26905829596413</v>
      </c>
    </row>
    <row r="15" spans="1:7" ht="12.75">
      <c r="A15" s="148" t="s">
        <v>413</v>
      </c>
      <c r="B15" s="149">
        <v>265</v>
      </c>
      <c r="C15" s="150">
        <f t="shared" si="1"/>
        <v>5.941704035874439</v>
      </c>
      <c r="D15" s="151"/>
      <c r="E15" s="151" t="s">
        <v>414</v>
      </c>
      <c r="F15" s="149">
        <v>3553</v>
      </c>
      <c r="G15" s="152">
        <f t="shared" si="0"/>
        <v>79.66367713004485</v>
      </c>
    </row>
    <row r="16" spans="1:7" ht="12.75">
      <c r="A16" s="148" t="s">
        <v>415</v>
      </c>
      <c r="B16" s="149">
        <v>197</v>
      </c>
      <c r="C16" s="150">
        <f t="shared" si="1"/>
        <v>4.417040358744394</v>
      </c>
      <c r="D16" s="151"/>
      <c r="E16" s="151"/>
      <c r="F16" s="141" t="s">
        <v>250</v>
      </c>
      <c r="G16" s="146"/>
    </row>
    <row r="17" spans="1:7" ht="12.75">
      <c r="A17" s="148" t="s">
        <v>416</v>
      </c>
      <c r="B17" s="149">
        <v>517</v>
      </c>
      <c r="C17" s="150">
        <f t="shared" si="1"/>
        <v>11.591928251121077</v>
      </c>
      <c r="D17" s="151"/>
      <c r="E17" s="143" t="s">
        <v>417</v>
      </c>
      <c r="F17" s="141" t="s">
        <v>250</v>
      </c>
      <c r="G17" s="146"/>
    </row>
    <row r="18" spans="1:7" ht="12.75">
      <c r="A18" s="148" t="s">
        <v>418</v>
      </c>
      <c r="B18" s="149">
        <v>788</v>
      </c>
      <c r="C18" s="150">
        <f t="shared" si="1"/>
        <v>17.668161434977577</v>
      </c>
      <c r="D18" s="151"/>
      <c r="E18" s="143" t="s">
        <v>419</v>
      </c>
      <c r="F18" s="141">
        <v>4460</v>
      </c>
      <c r="G18" s="147">
        <v>100</v>
      </c>
    </row>
    <row r="19" spans="1:7" ht="12.75">
      <c r="A19" s="148" t="s">
        <v>420</v>
      </c>
      <c r="B19" s="149">
        <v>653</v>
      </c>
      <c r="C19" s="150">
        <f t="shared" si="1"/>
        <v>14.641255605381167</v>
      </c>
      <c r="D19" s="151"/>
      <c r="E19" s="151" t="s">
        <v>421</v>
      </c>
      <c r="F19" s="149">
        <v>4453</v>
      </c>
      <c r="G19" s="152">
        <f aca="true" t="shared" si="2" ref="G19:G30">F19*100/F$18</f>
        <v>99.84304932735427</v>
      </c>
    </row>
    <row r="20" spans="1:7" ht="12.75">
      <c r="A20" s="148" t="s">
        <v>422</v>
      </c>
      <c r="B20" s="149">
        <v>264</v>
      </c>
      <c r="C20" s="150">
        <f t="shared" si="1"/>
        <v>5.9192825112107625</v>
      </c>
      <c r="D20" s="151"/>
      <c r="E20" s="151" t="s">
        <v>423</v>
      </c>
      <c r="F20" s="149">
        <v>1575</v>
      </c>
      <c r="G20" s="152">
        <f t="shared" si="2"/>
        <v>35.31390134529148</v>
      </c>
    </row>
    <row r="21" spans="1:7" ht="12.75">
      <c r="A21" s="148" t="s">
        <v>424</v>
      </c>
      <c r="B21" s="149">
        <v>237</v>
      </c>
      <c r="C21" s="150">
        <f t="shared" si="1"/>
        <v>5.313901345291479</v>
      </c>
      <c r="D21" s="151"/>
      <c r="E21" s="151" t="s">
        <v>425</v>
      </c>
      <c r="F21" s="149">
        <v>1042</v>
      </c>
      <c r="G21" s="152">
        <f t="shared" si="2"/>
        <v>23.36322869955157</v>
      </c>
    </row>
    <row r="22" spans="1:7" ht="12.75">
      <c r="A22" s="148" t="s">
        <v>426</v>
      </c>
      <c r="B22" s="149">
        <v>422</v>
      </c>
      <c r="C22" s="150">
        <f t="shared" si="1"/>
        <v>9.461883408071749</v>
      </c>
      <c r="D22" s="151"/>
      <c r="E22" s="151" t="s">
        <v>427</v>
      </c>
      <c r="F22" s="149">
        <v>1383</v>
      </c>
      <c r="G22" s="152">
        <f t="shared" si="2"/>
        <v>31.00896860986547</v>
      </c>
    </row>
    <row r="23" spans="1:7" ht="12.75">
      <c r="A23" s="148" t="s">
        <v>428</v>
      </c>
      <c r="B23" s="149">
        <v>221</v>
      </c>
      <c r="C23" s="150">
        <f t="shared" si="1"/>
        <v>4.955156950672646</v>
      </c>
      <c r="D23" s="151"/>
      <c r="E23" s="151" t="s">
        <v>429</v>
      </c>
      <c r="F23" s="149">
        <v>921</v>
      </c>
      <c r="G23" s="152">
        <f t="shared" si="2"/>
        <v>20.650224215246638</v>
      </c>
    </row>
    <row r="24" spans="1:7" ht="12.75">
      <c r="A24" s="148" t="s">
        <v>430</v>
      </c>
      <c r="B24" s="149">
        <v>70</v>
      </c>
      <c r="C24" s="150">
        <f t="shared" si="1"/>
        <v>1.5695067264573992</v>
      </c>
      <c r="D24" s="151"/>
      <c r="E24" s="151" t="s">
        <v>431</v>
      </c>
      <c r="F24" s="149">
        <v>303</v>
      </c>
      <c r="G24" s="152">
        <f t="shared" si="2"/>
        <v>6.79372197309417</v>
      </c>
    </row>
    <row r="25" spans="1:7" ht="12.75">
      <c r="A25" s="148"/>
      <c r="B25" s="149" t="s">
        <v>250</v>
      </c>
      <c r="C25" s="153"/>
      <c r="D25" s="151"/>
      <c r="E25" s="151" t="s">
        <v>432</v>
      </c>
      <c r="F25" s="149">
        <v>64</v>
      </c>
      <c r="G25" s="152">
        <f t="shared" si="2"/>
        <v>1.4349775784753362</v>
      </c>
    </row>
    <row r="26" spans="1:7" ht="12.75">
      <c r="A26" s="148" t="s">
        <v>433</v>
      </c>
      <c r="B26" s="154">
        <v>40.2</v>
      </c>
      <c r="C26" s="155" t="s">
        <v>261</v>
      </c>
      <c r="D26" s="151"/>
      <c r="E26" s="156" t="s">
        <v>434</v>
      </c>
      <c r="F26" s="149">
        <v>150</v>
      </c>
      <c r="G26" s="152">
        <f t="shared" si="2"/>
        <v>3.3632286995515694</v>
      </c>
    </row>
    <row r="27" spans="1:7" ht="12.75">
      <c r="A27" s="148"/>
      <c r="B27" s="149" t="s">
        <v>250</v>
      </c>
      <c r="C27" s="153"/>
      <c r="D27" s="151"/>
      <c r="E27" s="157" t="s">
        <v>435</v>
      </c>
      <c r="F27" s="149">
        <v>43</v>
      </c>
      <c r="G27" s="152">
        <f t="shared" si="2"/>
        <v>0.9641255605381166</v>
      </c>
    </row>
    <row r="28" spans="1:7" ht="12.75">
      <c r="A28" s="148" t="s">
        <v>262</v>
      </c>
      <c r="B28" s="149">
        <v>3458</v>
      </c>
      <c r="C28" s="150">
        <f aca="true" t="shared" si="3" ref="C28:C35">B28*100/B$7</f>
        <v>77.53363228699551</v>
      </c>
      <c r="D28" s="151"/>
      <c r="E28" s="151" t="s">
        <v>436</v>
      </c>
      <c r="F28" s="149">
        <v>7</v>
      </c>
      <c r="G28" s="152">
        <f t="shared" si="2"/>
        <v>0.15695067264573992</v>
      </c>
    </row>
    <row r="29" spans="1:7" ht="12.75">
      <c r="A29" s="148" t="s">
        <v>0</v>
      </c>
      <c r="B29" s="149">
        <v>1677</v>
      </c>
      <c r="C29" s="150">
        <f t="shared" si="3"/>
        <v>37.600896860986545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1781</v>
      </c>
      <c r="C30" s="150">
        <f t="shared" si="3"/>
        <v>39.93273542600897</v>
      </c>
      <c r="D30" s="151"/>
      <c r="E30" s="151" t="s">
        <v>3</v>
      </c>
      <c r="F30" s="149">
        <v>7</v>
      </c>
      <c r="G30" s="152">
        <f t="shared" si="2"/>
        <v>0.15695067264573992</v>
      </c>
    </row>
    <row r="31" spans="1:7" ht="12.75">
      <c r="A31" s="148" t="s">
        <v>4</v>
      </c>
      <c r="B31" s="149">
        <v>3328</v>
      </c>
      <c r="C31" s="150">
        <f t="shared" si="3"/>
        <v>74.61883408071749</v>
      </c>
      <c r="D31" s="151"/>
      <c r="E31" s="151"/>
      <c r="F31" s="141" t="s">
        <v>250</v>
      </c>
      <c r="G31" s="146"/>
    </row>
    <row r="32" spans="1:7" ht="12.75">
      <c r="A32" s="148" t="s">
        <v>5</v>
      </c>
      <c r="B32" s="149">
        <v>855</v>
      </c>
      <c r="C32" s="150">
        <f t="shared" si="3"/>
        <v>19.170403587443946</v>
      </c>
      <c r="D32" s="151"/>
      <c r="E32" s="143" t="s">
        <v>6</v>
      </c>
      <c r="F32" s="141" t="s">
        <v>250</v>
      </c>
      <c r="G32" s="158"/>
    </row>
    <row r="33" spans="1:7" ht="12.75">
      <c r="A33" s="148" t="s">
        <v>7</v>
      </c>
      <c r="B33" s="149">
        <v>713</v>
      </c>
      <c r="C33" s="150">
        <f t="shared" si="3"/>
        <v>15.986547085201794</v>
      </c>
      <c r="D33" s="151"/>
      <c r="E33" s="143" t="s">
        <v>8</v>
      </c>
      <c r="F33" s="141">
        <v>1575</v>
      </c>
      <c r="G33" s="147">
        <v>100</v>
      </c>
    </row>
    <row r="34" spans="1:7" ht="12.75">
      <c r="A34" s="148" t="s">
        <v>0</v>
      </c>
      <c r="B34" s="149">
        <v>313</v>
      </c>
      <c r="C34" s="150">
        <f t="shared" si="3"/>
        <v>7.017937219730942</v>
      </c>
      <c r="D34" s="151"/>
      <c r="E34" s="151" t="s">
        <v>9</v>
      </c>
      <c r="F34" s="149">
        <v>1237</v>
      </c>
      <c r="G34" s="152">
        <f aca="true" t="shared" si="4" ref="G34:G42">F34*100/F$33</f>
        <v>78.53968253968254</v>
      </c>
    </row>
    <row r="35" spans="1:7" ht="12.75">
      <c r="A35" s="148" t="s">
        <v>2</v>
      </c>
      <c r="B35" s="149">
        <v>400</v>
      </c>
      <c r="C35" s="150">
        <f t="shared" si="3"/>
        <v>8.968609865470851</v>
      </c>
      <c r="D35" s="151"/>
      <c r="E35" s="151" t="s">
        <v>10</v>
      </c>
      <c r="F35" s="149">
        <v>529</v>
      </c>
      <c r="G35" s="152">
        <f t="shared" si="4"/>
        <v>33.58730158730159</v>
      </c>
    </row>
    <row r="36" spans="1:7" ht="12.75">
      <c r="A36" s="148"/>
      <c r="B36" s="149" t="s">
        <v>250</v>
      </c>
      <c r="C36" s="153"/>
      <c r="D36" s="151"/>
      <c r="E36" s="151" t="s">
        <v>11</v>
      </c>
      <c r="F36" s="149">
        <v>1042</v>
      </c>
      <c r="G36" s="152">
        <f t="shared" si="4"/>
        <v>66.15873015873017</v>
      </c>
    </row>
    <row r="37" spans="1:7" ht="12.75">
      <c r="A37" s="159" t="s">
        <v>12</v>
      </c>
      <c r="B37" s="149" t="s">
        <v>250</v>
      </c>
      <c r="C37" s="153"/>
      <c r="D37" s="151"/>
      <c r="E37" s="151" t="s">
        <v>10</v>
      </c>
      <c r="F37" s="149">
        <v>470</v>
      </c>
      <c r="G37" s="152">
        <f t="shared" si="4"/>
        <v>29.841269841269842</v>
      </c>
    </row>
    <row r="38" spans="1:7" ht="12.75">
      <c r="A38" s="160" t="s">
        <v>13</v>
      </c>
      <c r="B38" s="149">
        <v>4414</v>
      </c>
      <c r="C38" s="150">
        <f aca="true" t="shared" si="5" ref="C38:C56">B38*100/B$7</f>
        <v>98.96860986547085</v>
      </c>
      <c r="D38" s="151"/>
      <c r="E38" s="151" t="s">
        <v>14</v>
      </c>
      <c r="F38" s="149">
        <v>128</v>
      </c>
      <c r="G38" s="152">
        <f t="shared" si="4"/>
        <v>8.126984126984127</v>
      </c>
    </row>
    <row r="39" spans="1:7" ht="12.75">
      <c r="A39" s="148" t="s">
        <v>15</v>
      </c>
      <c r="B39" s="149">
        <v>3698</v>
      </c>
      <c r="C39" s="150">
        <f t="shared" si="5"/>
        <v>82.91479820627802</v>
      </c>
      <c r="D39" s="151"/>
      <c r="E39" s="151" t="s">
        <v>10</v>
      </c>
      <c r="F39" s="149">
        <v>41</v>
      </c>
      <c r="G39" s="152">
        <f t="shared" si="4"/>
        <v>2.6031746031746033</v>
      </c>
    </row>
    <row r="40" spans="1:7" ht="12.75">
      <c r="A40" s="148" t="s">
        <v>16</v>
      </c>
      <c r="B40" s="149">
        <v>34</v>
      </c>
      <c r="C40" s="150">
        <f t="shared" si="5"/>
        <v>0.7623318385650224</v>
      </c>
      <c r="D40" s="151"/>
      <c r="E40" s="151" t="s">
        <v>17</v>
      </c>
      <c r="F40" s="149">
        <v>338</v>
      </c>
      <c r="G40" s="152">
        <f t="shared" si="4"/>
        <v>21.46031746031746</v>
      </c>
    </row>
    <row r="41" spans="1:7" ht="12.75">
      <c r="A41" s="148" t="s">
        <v>18</v>
      </c>
      <c r="B41" s="149">
        <v>3</v>
      </c>
      <c r="C41" s="150">
        <f t="shared" si="5"/>
        <v>0.06726457399103139</v>
      </c>
      <c r="D41" s="151"/>
      <c r="E41" s="151" t="s">
        <v>19</v>
      </c>
      <c r="F41" s="149">
        <v>291</v>
      </c>
      <c r="G41" s="152">
        <f t="shared" si="4"/>
        <v>18.476190476190474</v>
      </c>
    </row>
    <row r="42" spans="1:7" ht="12.75">
      <c r="A42" s="148" t="s">
        <v>20</v>
      </c>
      <c r="B42" s="149">
        <v>627</v>
      </c>
      <c r="C42" s="150">
        <f t="shared" si="5"/>
        <v>14.058295964125561</v>
      </c>
      <c r="D42" s="151"/>
      <c r="E42" s="151" t="s">
        <v>21</v>
      </c>
      <c r="F42" s="149">
        <v>163</v>
      </c>
      <c r="G42" s="152">
        <f t="shared" si="4"/>
        <v>10.34920634920635</v>
      </c>
    </row>
    <row r="43" spans="1:7" ht="12.75">
      <c r="A43" s="148" t="s">
        <v>22</v>
      </c>
      <c r="B43" s="149">
        <v>85</v>
      </c>
      <c r="C43" s="150">
        <f t="shared" si="5"/>
        <v>1.905829596412556</v>
      </c>
      <c r="D43" s="151"/>
      <c r="E43" s="151"/>
      <c r="F43" s="149" t="s">
        <v>250</v>
      </c>
      <c r="G43" s="146"/>
    </row>
    <row r="44" spans="1:7" ht="12.75">
      <c r="A44" s="148" t="s">
        <v>23</v>
      </c>
      <c r="B44" s="149">
        <v>54</v>
      </c>
      <c r="C44" s="150">
        <f t="shared" si="5"/>
        <v>1.210762331838565</v>
      </c>
      <c r="D44" s="151"/>
      <c r="E44" s="151" t="s">
        <v>24</v>
      </c>
      <c r="F44" s="149">
        <v>572</v>
      </c>
      <c r="G44" s="161">
        <f>F44*100/F33</f>
        <v>36.317460317460316</v>
      </c>
    </row>
    <row r="45" spans="1:7" ht="12.75">
      <c r="A45" s="148" t="s">
        <v>25</v>
      </c>
      <c r="B45" s="149">
        <v>81</v>
      </c>
      <c r="C45" s="150">
        <f t="shared" si="5"/>
        <v>1.8161434977578474</v>
      </c>
      <c r="D45" s="151"/>
      <c r="E45" s="151" t="s">
        <v>26</v>
      </c>
      <c r="F45" s="149">
        <v>520</v>
      </c>
      <c r="G45" s="161">
        <f>F45*100/F33</f>
        <v>33.01587301587302</v>
      </c>
    </row>
    <row r="46" spans="1:7" ht="12.75">
      <c r="A46" s="148" t="s">
        <v>27</v>
      </c>
      <c r="B46" s="149">
        <v>7</v>
      </c>
      <c r="C46" s="150">
        <f t="shared" si="5"/>
        <v>0.15695067264573992</v>
      </c>
      <c r="D46" s="151"/>
      <c r="E46" s="151"/>
      <c r="F46" s="149" t="s">
        <v>250</v>
      </c>
      <c r="G46" s="146"/>
    </row>
    <row r="47" spans="1:7" ht="12.75">
      <c r="A47" s="148" t="s">
        <v>28</v>
      </c>
      <c r="B47" s="149">
        <v>393</v>
      </c>
      <c r="C47" s="150">
        <f t="shared" si="5"/>
        <v>8.811659192825113</v>
      </c>
      <c r="D47" s="151"/>
      <c r="E47" s="151" t="s">
        <v>29</v>
      </c>
      <c r="F47" s="162">
        <v>2.83</v>
      </c>
      <c r="G47" s="163" t="s">
        <v>261</v>
      </c>
    </row>
    <row r="48" spans="1:7" ht="12.75">
      <c r="A48" s="148" t="s">
        <v>30</v>
      </c>
      <c r="B48" s="149">
        <v>0</v>
      </c>
      <c r="C48" s="150">
        <f t="shared" si="5"/>
        <v>0</v>
      </c>
      <c r="D48" s="151"/>
      <c r="E48" s="151" t="s">
        <v>31</v>
      </c>
      <c r="F48" s="162">
        <v>3.21</v>
      </c>
      <c r="G48" s="163" t="s">
        <v>261</v>
      </c>
    </row>
    <row r="49" spans="1:7" ht="14.25">
      <c r="A49" s="148" t="s">
        <v>32</v>
      </c>
      <c r="B49" s="149">
        <v>7</v>
      </c>
      <c r="C49" s="150">
        <f t="shared" si="5"/>
        <v>0.15695067264573992</v>
      </c>
      <c r="D49" s="151"/>
      <c r="E49" s="151"/>
      <c r="F49" s="141" t="s">
        <v>250</v>
      </c>
      <c r="G49" s="146"/>
    </row>
    <row r="50" spans="1:7" ht="12.75">
      <c r="A50" s="148" t="s">
        <v>33</v>
      </c>
      <c r="B50" s="149">
        <v>0</v>
      </c>
      <c r="C50" s="150">
        <f t="shared" si="5"/>
        <v>0</v>
      </c>
      <c r="D50" s="151"/>
      <c r="E50" s="143" t="s">
        <v>34</v>
      </c>
      <c r="F50" s="141" t="s">
        <v>250</v>
      </c>
      <c r="G50" s="158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3" t="s">
        <v>36</v>
      </c>
      <c r="F51" s="141">
        <v>1596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1575</v>
      </c>
      <c r="G52" s="152">
        <f>F52*100/F$51</f>
        <v>98.6842105263158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21</v>
      </c>
      <c r="G53" s="152">
        <f>F53*100/F$51</f>
        <v>1.3157894736842106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3</v>
      </c>
      <c r="G54" s="152">
        <f>F54*100/F$51</f>
        <v>0.18796992481203006</v>
      </c>
    </row>
    <row r="55" spans="1:7" ht="12.75">
      <c r="A55" s="148" t="s">
        <v>43</v>
      </c>
      <c r="B55" s="149">
        <v>52</v>
      </c>
      <c r="C55" s="150">
        <f t="shared" si="5"/>
        <v>1.1659192825112108</v>
      </c>
      <c r="D55" s="151"/>
      <c r="E55" s="151"/>
      <c r="F55" s="149" t="s">
        <v>250</v>
      </c>
      <c r="G55" s="146"/>
    </row>
    <row r="56" spans="1:7" ht="12.75">
      <c r="A56" s="148" t="s">
        <v>44</v>
      </c>
      <c r="B56" s="149">
        <v>46</v>
      </c>
      <c r="C56" s="150">
        <f t="shared" si="5"/>
        <v>1.031390134529148</v>
      </c>
      <c r="D56" s="151"/>
      <c r="E56" s="151" t="s">
        <v>45</v>
      </c>
      <c r="F56" s="154">
        <v>0.2</v>
      </c>
      <c r="G56" s="163" t="s">
        <v>261</v>
      </c>
    </row>
    <row r="57" spans="1:7" ht="12.75">
      <c r="A57" s="148"/>
      <c r="B57" s="149" t="s">
        <v>250</v>
      </c>
      <c r="C57" s="164"/>
      <c r="D57" s="151"/>
      <c r="E57" s="151" t="s">
        <v>46</v>
      </c>
      <c r="F57" s="154">
        <v>1</v>
      </c>
      <c r="G57" s="163" t="s">
        <v>261</v>
      </c>
    </row>
    <row r="58" spans="1:7" ht="12.75">
      <c r="A58" s="165" t="s">
        <v>47</v>
      </c>
      <c r="B58" s="149" t="s">
        <v>250</v>
      </c>
      <c r="C58" s="164"/>
      <c r="D58" s="151"/>
      <c r="E58" s="151"/>
      <c r="F58" s="141" t="s">
        <v>250</v>
      </c>
      <c r="G58" s="146"/>
    </row>
    <row r="59" spans="1:7" ht="14.25">
      <c r="A59" s="166" t="s">
        <v>48</v>
      </c>
      <c r="B59" s="149" t="s">
        <v>250</v>
      </c>
      <c r="C59" s="164"/>
      <c r="D59" s="151"/>
      <c r="E59" s="143" t="s">
        <v>49</v>
      </c>
      <c r="F59" s="141" t="s">
        <v>250</v>
      </c>
      <c r="G59" s="158"/>
    </row>
    <row r="60" spans="1:7" ht="12.75">
      <c r="A60" s="148" t="s">
        <v>50</v>
      </c>
      <c r="B60" s="149">
        <v>3740</v>
      </c>
      <c r="C60" s="164">
        <f>B60*100/B7</f>
        <v>83.85650224215247</v>
      </c>
      <c r="D60" s="151"/>
      <c r="E60" s="143" t="s">
        <v>51</v>
      </c>
      <c r="F60" s="141">
        <v>1575</v>
      </c>
      <c r="G60" s="147">
        <v>100</v>
      </c>
    </row>
    <row r="61" spans="1:7" ht="12.75">
      <c r="A61" s="148" t="s">
        <v>52</v>
      </c>
      <c r="B61" s="149">
        <v>39</v>
      </c>
      <c r="C61" s="164">
        <f>B61*100/B7</f>
        <v>0.874439461883408</v>
      </c>
      <c r="D61" s="151"/>
      <c r="E61" s="151" t="s">
        <v>53</v>
      </c>
      <c r="F61" s="149">
        <v>1282</v>
      </c>
      <c r="G61" s="152">
        <f>F61*100/F$60</f>
        <v>81.39682539682539</v>
      </c>
    </row>
    <row r="62" spans="1:7" ht="12.75">
      <c r="A62" s="148" t="s">
        <v>54</v>
      </c>
      <c r="B62" s="149">
        <v>10</v>
      </c>
      <c r="C62" s="164">
        <f>B62*100/B7</f>
        <v>0.2242152466367713</v>
      </c>
      <c r="D62" s="151"/>
      <c r="E62" s="151" t="s">
        <v>55</v>
      </c>
      <c r="F62" s="149">
        <v>293</v>
      </c>
      <c r="G62" s="152">
        <f>F62*100/F$60</f>
        <v>18.603174603174605</v>
      </c>
    </row>
    <row r="63" spans="1:7" ht="12.75">
      <c r="A63" s="148" t="s">
        <v>56</v>
      </c>
      <c r="B63" s="149">
        <v>644</v>
      </c>
      <c r="C63" s="164">
        <f>B63*100/B7</f>
        <v>14.439461883408072</v>
      </c>
      <c r="D63" s="151"/>
      <c r="E63" s="151"/>
      <c r="F63" s="149" t="s">
        <v>250</v>
      </c>
      <c r="G63" s="146"/>
    </row>
    <row r="64" spans="1:7" ht="12.75">
      <c r="A64" s="148" t="s">
        <v>57</v>
      </c>
      <c r="B64" s="149">
        <v>0</v>
      </c>
      <c r="C64" s="164">
        <f>B64*100/B7</f>
        <v>0</v>
      </c>
      <c r="D64" s="151"/>
      <c r="E64" s="151" t="s">
        <v>58</v>
      </c>
      <c r="F64" s="162">
        <v>2.89</v>
      </c>
      <c r="G64" s="163" t="s">
        <v>261</v>
      </c>
    </row>
    <row r="65" spans="1:7" ht="13.5" thickBot="1">
      <c r="A65" s="167" t="s">
        <v>59</v>
      </c>
      <c r="B65" s="168">
        <v>73</v>
      </c>
      <c r="C65" s="169">
        <f>B65*100/B7</f>
        <v>1.6367713004484306</v>
      </c>
      <c r="D65" s="170"/>
      <c r="E65" s="170" t="s">
        <v>60</v>
      </c>
      <c r="F65" s="171">
        <v>2.53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4452</v>
      </c>
      <c r="G9" s="33">
        <f>(F9/F9)*100</f>
        <v>100</v>
      </c>
    </row>
    <row r="10" spans="1:7" ht="12.75">
      <c r="A10" s="29" t="s">
        <v>269</v>
      </c>
      <c r="B10" s="93">
        <v>1090</v>
      </c>
      <c r="C10" s="33">
        <f aca="true" t="shared" si="0" ref="C10:C15">(B10/$B$10)*100</f>
        <v>100</v>
      </c>
      <c r="E10" s="34" t="s">
        <v>270</v>
      </c>
      <c r="F10" s="97">
        <v>3586</v>
      </c>
      <c r="G10" s="84">
        <f aca="true" t="shared" si="1" ref="G10:G16">(F10/$F$9)*100</f>
        <v>80.54806828391735</v>
      </c>
    </row>
    <row r="11" spans="1:7" ht="12.75">
      <c r="A11" s="36" t="s">
        <v>271</v>
      </c>
      <c r="B11" s="98">
        <v>79</v>
      </c>
      <c r="C11" s="35">
        <f t="shared" si="0"/>
        <v>7.247706422018349</v>
      </c>
      <c r="E11" s="34" t="s">
        <v>272</v>
      </c>
      <c r="F11" s="97">
        <v>3558</v>
      </c>
      <c r="G11" s="84">
        <f t="shared" si="1"/>
        <v>79.91913746630728</v>
      </c>
    </row>
    <row r="12" spans="1:7" ht="12.75">
      <c r="A12" s="36" t="s">
        <v>273</v>
      </c>
      <c r="B12" s="98">
        <v>55</v>
      </c>
      <c r="C12" s="35">
        <f t="shared" si="0"/>
        <v>5.045871559633028</v>
      </c>
      <c r="E12" s="34" t="s">
        <v>274</v>
      </c>
      <c r="F12" s="97">
        <v>2186</v>
      </c>
      <c r="G12" s="84">
        <f t="shared" si="1"/>
        <v>49.101527403414195</v>
      </c>
    </row>
    <row r="13" spans="1:7" ht="12.75">
      <c r="A13" s="36" t="s">
        <v>275</v>
      </c>
      <c r="B13" s="98">
        <v>484</v>
      </c>
      <c r="C13" s="35">
        <f t="shared" si="0"/>
        <v>44.403669724770644</v>
      </c>
      <c r="E13" s="34" t="s">
        <v>276</v>
      </c>
      <c r="F13" s="97">
        <v>1372</v>
      </c>
      <c r="G13" s="84">
        <f t="shared" si="1"/>
        <v>30.81761006289308</v>
      </c>
    </row>
    <row r="14" spans="1:7" ht="12.75">
      <c r="A14" s="36" t="s">
        <v>277</v>
      </c>
      <c r="B14" s="98">
        <v>235</v>
      </c>
      <c r="C14" s="35">
        <f t="shared" si="0"/>
        <v>21.55963302752294</v>
      </c>
      <c r="E14" s="34" t="s">
        <v>166</v>
      </c>
      <c r="F14" s="97">
        <v>28</v>
      </c>
      <c r="G14" s="84">
        <f t="shared" si="1"/>
        <v>0.628930817610063</v>
      </c>
    </row>
    <row r="15" spans="1:7" ht="12.75">
      <c r="A15" s="36" t="s">
        <v>324</v>
      </c>
      <c r="B15" s="97">
        <v>237</v>
      </c>
      <c r="C15" s="35">
        <f t="shared" si="0"/>
        <v>21.743119266055047</v>
      </c>
      <c r="E15" s="34" t="s">
        <v>278</v>
      </c>
      <c r="F15" s="97">
        <v>866</v>
      </c>
      <c r="G15" s="84">
        <f t="shared" si="1"/>
        <v>19.45193171608266</v>
      </c>
    </row>
    <row r="16" spans="1:7" ht="12.75">
      <c r="A16" s="36"/>
      <c r="B16" s="93" t="s">
        <v>250</v>
      </c>
      <c r="C16" s="10"/>
      <c r="E16" s="34" t="s">
        <v>279</v>
      </c>
      <c r="F16" s="98">
        <v>316</v>
      </c>
      <c r="G16" s="84">
        <f t="shared" si="1"/>
        <v>7.0979335130278525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447</v>
      </c>
      <c r="G17" s="84">
        <f>(F17/$F$9)*100</f>
        <v>10.040431266846362</v>
      </c>
    </row>
    <row r="18" spans="1:7" ht="12.75">
      <c r="A18" s="29" t="s">
        <v>282</v>
      </c>
      <c r="B18" s="93">
        <v>3190</v>
      </c>
      <c r="C18" s="33">
        <f>(B18/$B$18)*100</f>
        <v>100</v>
      </c>
      <c r="E18" s="34" t="s">
        <v>283</v>
      </c>
      <c r="F18" s="97">
        <v>419</v>
      </c>
      <c r="G18" s="84">
        <f>(F18/$F$9)*100</f>
        <v>9.411500449236298</v>
      </c>
    </row>
    <row r="19" spans="1:7" ht="12.75">
      <c r="A19" s="36" t="s">
        <v>284</v>
      </c>
      <c r="B19" s="97">
        <v>136</v>
      </c>
      <c r="C19" s="84">
        <f aca="true" t="shared" si="2" ref="C19:C25">(B19/$B$18)*100</f>
        <v>4.263322884012539</v>
      </c>
      <c r="E19" s="34"/>
      <c r="F19" s="97" t="s">
        <v>250</v>
      </c>
      <c r="G19" s="84"/>
    </row>
    <row r="20" spans="1:7" ht="12.75">
      <c r="A20" s="36" t="s">
        <v>285</v>
      </c>
      <c r="B20" s="97">
        <v>272</v>
      </c>
      <c r="C20" s="84">
        <f t="shared" si="2"/>
        <v>8.526645768025078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1136</v>
      </c>
      <c r="C21" s="84">
        <f t="shared" si="2"/>
        <v>35.611285266457685</v>
      </c>
      <c r="E21" s="38" t="s">
        <v>167</v>
      </c>
      <c r="F21" s="80">
        <v>866</v>
      </c>
      <c r="G21" s="33">
        <f>(F21/F21)*100</f>
        <v>100</v>
      </c>
    </row>
    <row r="22" spans="1:7" ht="12.75">
      <c r="A22" s="36" t="s">
        <v>302</v>
      </c>
      <c r="B22" s="97">
        <v>539</v>
      </c>
      <c r="C22" s="84">
        <f t="shared" si="2"/>
        <v>16.896551724137932</v>
      </c>
      <c r="E22" s="34" t="s">
        <v>303</v>
      </c>
      <c r="F22" s="97">
        <v>248</v>
      </c>
      <c r="G22" s="84">
        <f aca="true" t="shared" si="3" ref="G22:G27">(F22/$F$21)*100</f>
        <v>28.63741339491917</v>
      </c>
    </row>
    <row r="23" spans="1:7" ht="12.75">
      <c r="A23" s="36" t="s">
        <v>304</v>
      </c>
      <c r="B23" s="97">
        <v>164</v>
      </c>
      <c r="C23" s="84">
        <f t="shared" si="2"/>
        <v>5.141065830721003</v>
      </c>
      <c r="E23" s="34" t="s">
        <v>305</v>
      </c>
      <c r="F23" s="97">
        <v>466</v>
      </c>
      <c r="G23" s="84">
        <f t="shared" si="3"/>
        <v>53.81062355658198</v>
      </c>
    </row>
    <row r="24" spans="1:7" ht="12.75">
      <c r="A24" s="36" t="s">
        <v>306</v>
      </c>
      <c r="B24" s="97">
        <v>599</v>
      </c>
      <c r="C24" s="84">
        <f t="shared" si="2"/>
        <v>18.777429467084637</v>
      </c>
      <c r="E24" s="34" t="s">
        <v>307</v>
      </c>
      <c r="F24" s="97">
        <v>8</v>
      </c>
      <c r="G24" s="84">
        <f t="shared" si="3"/>
        <v>0.9237875288683602</v>
      </c>
    </row>
    <row r="25" spans="1:7" ht="12.75">
      <c r="A25" s="36" t="s">
        <v>308</v>
      </c>
      <c r="B25" s="97">
        <v>344</v>
      </c>
      <c r="C25" s="84">
        <f t="shared" si="2"/>
        <v>10.78369905956113</v>
      </c>
      <c r="E25" s="34" t="s">
        <v>309</v>
      </c>
      <c r="F25" s="97">
        <v>6</v>
      </c>
      <c r="G25" s="84">
        <f t="shared" si="3"/>
        <v>0.6928406466512702</v>
      </c>
    </row>
    <row r="26" spans="1:7" ht="12.75">
      <c r="A26" s="36"/>
      <c r="B26" s="93" t="s">
        <v>250</v>
      </c>
      <c r="C26" s="35"/>
      <c r="E26" s="34" t="s">
        <v>310</v>
      </c>
      <c r="F26" s="97">
        <v>132</v>
      </c>
      <c r="G26" s="84">
        <f t="shared" si="3"/>
        <v>15.242494226327944</v>
      </c>
    </row>
    <row r="27" spans="1:7" ht="12.75">
      <c r="A27" s="36" t="s">
        <v>311</v>
      </c>
      <c r="B27" s="108">
        <v>87.2</v>
      </c>
      <c r="C27" s="37" t="s">
        <v>261</v>
      </c>
      <c r="E27" s="34" t="s">
        <v>312</v>
      </c>
      <c r="F27" s="97">
        <v>6</v>
      </c>
      <c r="G27" s="84">
        <f t="shared" si="3"/>
        <v>0.6928406466512702</v>
      </c>
    </row>
    <row r="28" spans="1:7" ht="12.75">
      <c r="A28" s="36" t="s">
        <v>313</v>
      </c>
      <c r="B28" s="108">
        <v>29.6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4206</v>
      </c>
      <c r="G30" s="33">
        <f>(F30/F30)*100</f>
        <v>100</v>
      </c>
      <c r="J30" s="39"/>
    </row>
    <row r="31" spans="1:10" ht="12.75">
      <c r="A31" s="95" t="s">
        <v>296</v>
      </c>
      <c r="B31" s="93">
        <v>3634</v>
      </c>
      <c r="C31" s="33">
        <f>(B31/$B$31)*100</f>
        <v>100</v>
      </c>
      <c r="E31" s="34" t="s">
        <v>317</v>
      </c>
      <c r="F31" s="97">
        <v>3151</v>
      </c>
      <c r="G31" s="101">
        <f>(F31/$F$30)*100</f>
        <v>74.9167855444603</v>
      </c>
      <c r="J31" s="39"/>
    </row>
    <row r="32" spans="1:10" ht="12.75">
      <c r="A32" s="36" t="s">
        <v>318</v>
      </c>
      <c r="B32" s="97">
        <v>820</v>
      </c>
      <c r="C32" s="10">
        <f>(B32/$B$31)*100</f>
        <v>22.564667033571823</v>
      </c>
      <c r="E32" s="34" t="s">
        <v>319</v>
      </c>
      <c r="F32" s="97">
        <v>1055</v>
      </c>
      <c r="G32" s="101">
        <f aca="true" t="shared" si="4" ref="G32:G39">(F32/$F$30)*100</f>
        <v>25.083214455539704</v>
      </c>
      <c r="J32" s="39"/>
    </row>
    <row r="33" spans="1:10" ht="12.75">
      <c r="A33" s="36" t="s">
        <v>320</v>
      </c>
      <c r="B33" s="97">
        <v>2313</v>
      </c>
      <c r="C33" s="10">
        <f aca="true" t="shared" si="5" ref="C33:C38">(B33/$B$31)*100</f>
        <v>63.64887176664832</v>
      </c>
      <c r="E33" s="34" t="s">
        <v>321</v>
      </c>
      <c r="F33" s="97">
        <v>583</v>
      </c>
      <c r="G33" s="101">
        <f t="shared" si="4"/>
        <v>13.86115073704232</v>
      </c>
      <c r="J33" s="39"/>
    </row>
    <row r="34" spans="1:7" ht="12.75">
      <c r="A34" s="36" t="s">
        <v>322</v>
      </c>
      <c r="B34" s="97">
        <v>47</v>
      </c>
      <c r="C34" s="10">
        <f t="shared" si="5"/>
        <v>1.2933406714364337</v>
      </c>
      <c r="E34" s="34" t="s">
        <v>323</v>
      </c>
      <c r="F34" s="97">
        <v>182</v>
      </c>
      <c r="G34" s="101">
        <f t="shared" si="4"/>
        <v>4.32715168806467</v>
      </c>
    </row>
    <row r="35" spans="1:7" ht="12.75">
      <c r="A35" s="36" t="s">
        <v>325</v>
      </c>
      <c r="B35" s="97">
        <v>269</v>
      </c>
      <c r="C35" s="10">
        <f t="shared" si="5"/>
        <v>7.402311502476609</v>
      </c>
      <c r="E35" s="34" t="s">
        <v>321</v>
      </c>
      <c r="F35" s="97">
        <v>77</v>
      </c>
      <c r="G35" s="101">
        <f t="shared" si="4"/>
        <v>1.830718021873514</v>
      </c>
    </row>
    <row r="36" spans="1:7" ht="12.75">
      <c r="A36" s="36" t="s">
        <v>297</v>
      </c>
      <c r="B36" s="97">
        <v>227</v>
      </c>
      <c r="C36" s="10">
        <f t="shared" si="5"/>
        <v>6.246560264171712</v>
      </c>
      <c r="E36" s="34" t="s">
        <v>327</v>
      </c>
      <c r="F36" s="97">
        <v>372</v>
      </c>
      <c r="G36" s="101">
        <f t="shared" si="4"/>
        <v>8.84450784593438</v>
      </c>
    </row>
    <row r="37" spans="1:7" ht="12.75">
      <c r="A37" s="36" t="s">
        <v>326</v>
      </c>
      <c r="B37" s="97">
        <v>185</v>
      </c>
      <c r="C37" s="10">
        <f t="shared" si="5"/>
        <v>5.090809025866813</v>
      </c>
      <c r="E37" s="34" t="s">
        <v>321</v>
      </c>
      <c r="F37" s="97">
        <v>132</v>
      </c>
      <c r="G37" s="101">
        <f t="shared" si="4"/>
        <v>3.138373751783167</v>
      </c>
    </row>
    <row r="38" spans="1:7" ht="12.75">
      <c r="A38" s="36" t="s">
        <v>297</v>
      </c>
      <c r="B38" s="97">
        <v>130</v>
      </c>
      <c r="C38" s="10">
        <f t="shared" si="5"/>
        <v>3.577325261419923</v>
      </c>
      <c r="E38" s="34" t="s">
        <v>259</v>
      </c>
      <c r="F38" s="97">
        <v>501</v>
      </c>
      <c r="G38" s="101">
        <f t="shared" si="4"/>
        <v>11.911554921540656</v>
      </c>
    </row>
    <row r="39" spans="1:7" ht="12.75">
      <c r="A39" s="36"/>
      <c r="B39" s="97" t="s">
        <v>250</v>
      </c>
      <c r="C39" s="10"/>
      <c r="E39" s="34" t="s">
        <v>321</v>
      </c>
      <c r="F39" s="97">
        <v>374</v>
      </c>
      <c r="G39" s="101">
        <f t="shared" si="4"/>
        <v>8.892058963385638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77</v>
      </c>
      <c r="C42" s="33">
        <f>(B42/$B$42)*100</f>
        <v>100</v>
      </c>
      <c r="E42" s="31" t="s">
        <v>268</v>
      </c>
      <c r="F42" s="80">
        <v>4452</v>
      </c>
      <c r="G42" s="99">
        <f>(F42/$F$42)*100</f>
        <v>100</v>
      </c>
      <c r="I42" s="39"/>
    </row>
    <row r="43" spans="1:7" ht="12.75">
      <c r="A43" s="36" t="s">
        <v>301</v>
      </c>
      <c r="B43" s="98">
        <v>49</v>
      </c>
      <c r="C43" s="102">
        <f>(B43/$B$42)*100</f>
        <v>63.63636363636363</v>
      </c>
      <c r="E43" s="60" t="s">
        <v>168</v>
      </c>
      <c r="F43" s="106">
        <v>5517</v>
      </c>
      <c r="G43" s="107">
        <f aca="true" t="shared" si="6" ref="G43:G71">(F43/$F$42)*100</f>
        <v>123.92183288409704</v>
      </c>
    </row>
    <row r="44" spans="1:7" ht="12.75">
      <c r="A44" s="36"/>
      <c r="B44" s="93" t="s">
        <v>250</v>
      </c>
      <c r="C44" s="10"/>
      <c r="E44" s="1" t="s">
        <v>329</v>
      </c>
      <c r="F44" s="97">
        <v>23</v>
      </c>
      <c r="G44" s="101">
        <f t="shared" si="6"/>
        <v>0.5166217430368374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36</v>
      </c>
      <c r="G45" s="101">
        <f t="shared" si="6"/>
        <v>0.8086253369272237</v>
      </c>
    </row>
    <row r="46" spans="1:7" ht="12.75">
      <c r="A46" s="29" t="s">
        <v>331</v>
      </c>
      <c r="B46" s="93">
        <v>3455</v>
      </c>
      <c r="C46" s="33">
        <f>(B46/$B$46)*100</f>
        <v>100</v>
      </c>
      <c r="E46" s="1" t="s">
        <v>332</v>
      </c>
      <c r="F46" s="97">
        <v>23</v>
      </c>
      <c r="G46" s="101">
        <f t="shared" si="6"/>
        <v>0.5166217430368374</v>
      </c>
    </row>
    <row r="47" spans="1:7" ht="12.75">
      <c r="A47" s="36" t="s">
        <v>333</v>
      </c>
      <c r="B47" s="97">
        <v>422</v>
      </c>
      <c r="C47" s="10">
        <f>(B47/$B$46)*100</f>
        <v>12.214182344428364</v>
      </c>
      <c r="E47" s="1" t="s">
        <v>334</v>
      </c>
      <c r="F47" s="97">
        <v>49</v>
      </c>
      <c r="G47" s="101">
        <f t="shared" si="6"/>
        <v>1.10062893081761</v>
      </c>
    </row>
    <row r="48" spans="1:7" ht="12.75">
      <c r="A48" s="36"/>
      <c r="B48" s="93" t="s">
        <v>250</v>
      </c>
      <c r="C48" s="10"/>
      <c r="E48" s="1" t="s">
        <v>335</v>
      </c>
      <c r="F48" s="97">
        <v>280</v>
      </c>
      <c r="G48" s="101">
        <f t="shared" si="6"/>
        <v>6.289308176100629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36</v>
      </c>
      <c r="G49" s="101">
        <f t="shared" si="6"/>
        <v>0.8086253369272237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21</v>
      </c>
      <c r="G50" s="101">
        <f t="shared" si="6"/>
        <v>0.4716981132075472</v>
      </c>
    </row>
    <row r="51" spans="1:7" ht="12.75">
      <c r="A51" s="5" t="s">
        <v>338</v>
      </c>
      <c r="B51" s="93">
        <v>859</v>
      </c>
      <c r="C51" s="33">
        <f>(B51/$B$51)*100</f>
        <v>100</v>
      </c>
      <c r="E51" s="1" t="s">
        <v>339</v>
      </c>
      <c r="F51" s="97">
        <v>761</v>
      </c>
      <c r="G51" s="101">
        <f t="shared" si="6"/>
        <v>17.093441150044924</v>
      </c>
    </row>
    <row r="52" spans="1:7" ht="12.75">
      <c r="A52" s="4" t="s">
        <v>340</v>
      </c>
      <c r="B52" s="98">
        <v>66</v>
      </c>
      <c r="C52" s="10">
        <f>(B52/$B$51)*100</f>
        <v>7.683352735739232</v>
      </c>
      <c r="E52" s="1" t="s">
        <v>341</v>
      </c>
      <c r="F52" s="97">
        <v>148</v>
      </c>
      <c r="G52" s="101">
        <f t="shared" si="6"/>
        <v>3.324348607367475</v>
      </c>
    </row>
    <row r="53" spans="1:7" ht="12.75">
      <c r="A53" s="4"/>
      <c r="B53" s="93" t="s">
        <v>250</v>
      </c>
      <c r="C53" s="10"/>
      <c r="E53" s="1" t="s">
        <v>342</v>
      </c>
      <c r="F53" s="97">
        <v>51</v>
      </c>
      <c r="G53" s="101">
        <f t="shared" si="6"/>
        <v>1.1455525606469004</v>
      </c>
    </row>
    <row r="54" spans="1:7" ht="14.25">
      <c r="A54" s="5" t="s">
        <v>343</v>
      </c>
      <c r="B54" s="93">
        <v>2637</v>
      </c>
      <c r="C54" s="33">
        <f>(B54/$B$54)*100</f>
        <v>100</v>
      </c>
      <c r="E54" s="1" t="s">
        <v>201</v>
      </c>
      <c r="F54" s="97">
        <v>913</v>
      </c>
      <c r="G54" s="101">
        <f t="shared" si="6"/>
        <v>20.50763701707098</v>
      </c>
    </row>
    <row r="55" spans="1:7" ht="12.75">
      <c r="A55" s="4" t="s">
        <v>340</v>
      </c>
      <c r="B55" s="98">
        <v>393</v>
      </c>
      <c r="C55" s="10">
        <f>(B55/$B$54)*100</f>
        <v>14.903299203640499</v>
      </c>
      <c r="E55" s="1" t="s">
        <v>344</v>
      </c>
      <c r="F55" s="97">
        <v>1358</v>
      </c>
      <c r="G55" s="101">
        <f t="shared" si="6"/>
        <v>30.50314465408805</v>
      </c>
    </row>
    <row r="56" spans="1:7" ht="12.75">
      <c r="A56" s="4" t="s">
        <v>345</v>
      </c>
      <c r="B56" s="119">
        <v>78.1</v>
      </c>
      <c r="C56" s="37" t="s">
        <v>261</v>
      </c>
      <c r="E56" s="1" t="s">
        <v>346</v>
      </c>
      <c r="F56" s="97">
        <v>6</v>
      </c>
      <c r="G56" s="101">
        <f t="shared" si="6"/>
        <v>0.13477088948787064</v>
      </c>
    </row>
    <row r="57" spans="1:7" ht="12.75">
      <c r="A57" s="4" t="s">
        <v>347</v>
      </c>
      <c r="B57" s="98">
        <v>2244</v>
      </c>
      <c r="C57" s="10">
        <f>(B57/$B$54)*100</f>
        <v>85.0967007963595</v>
      </c>
      <c r="E57" s="1" t="s">
        <v>348</v>
      </c>
      <c r="F57" s="97">
        <v>59</v>
      </c>
      <c r="G57" s="101">
        <f t="shared" si="6"/>
        <v>1.3252470799640612</v>
      </c>
    </row>
    <row r="58" spans="1:7" ht="12.75">
      <c r="A58" s="4" t="s">
        <v>345</v>
      </c>
      <c r="B58" s="119">
        <v>82.1</v>
      </c>
      <c r="C58" s="37" t="s">
        <v>261</v>
      </c>
      <c r="E58" s="1" t="s">
        <v>349</v>
      </c>
      <c r="F58" s="97">
        <v>267</v>
      </c>
      <c r="G58" s="101">
        <f t="shared" si="6"/>
        <v>5.997304582210242</v>
      </c>
    </row>
    <row r="59" spans="1:7" ht="12.75">
      <c r="A59" s="4"/>
      <c r="B59" s="93" t="s">
        <v>250</v>
      </c>
      <c r="C59" s="10"/>
      <c r="E59" s="1" t="s">
        <v>350</v>
      </c>
      <c r="F59" s="97">
        <v>28</v>
      </c>
      <c r="G59" s="101">
        <f t="shared" si="6"/>
        <v>0.628930817610063</v>
      </c>
    </row>
    <row r="60" spans="1:7" ht="12.75">
      <c r="A60" s="5" t="s">
        <v>351</v>
      </c>
      <c r="B60" s="93">
        <v>710</v>
      </c>
      <c r="C60" s="33">
        <f>(B60/$B$60)*100</f>
        <v>100</v>
      </c>
      <c r="E60" s="1" t="s">
        <v>352</v>
      </c>
      <c r="F60" s="97">
        <v>108</v>
      </c>
      <c r="G60" s="101">
        <f t="shared" si="6"/>
        <v>2.4258760107816713</v>
      </c>
    </row>
    <row r="61" spans="1:7" ht="12.75">
      <c r="A61" s="4" t="s">
        <v>340</v>
      </c>
      <c r="B61" s="97">
        <v>250</v>
      </c>
      <c r="C61" s="10">
        <f>(B61/$B$60)*100</f>
        <v>35.2112676056338</v>
      </c>
      <c r="E61" s="1" t="s">
        <v>353</v>
      </c>
      <c r="F61" s="97">
        <v>38</v>
      </c>
      <c r="G61" s="101">
        <f t="shared" si="6"/>
        <v>0.8535489667565139</v>
      </c>
    </row>
    <row r="62" spans="1:7" ht="12.75">
      <c r="A62" s="4"/>
      <c r="B62" s="93" t="s">
        <v>250</v>
      </c>
      <c r="C62" s="10"/>
      <c r="E62" s="1" t="s">
        <v>354</v>
      </c>
      <c r="F62" s="97">
        <v>101</v>
      </c>
      <c r="G62" s="101">
        <f t="shared" si="6"/>
        <v>2.2686433063791553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</v>
      </c>
      <c r="G63" s="101">
        <f t="shared" si="6"/>
        <v>0.11230907457322552</v>
      </c>
    </row>
    <row r="64" spans="1:7" ht="12.75">
      <c r="A64" s="29" t="s">
        <v>357</v>
      </c>
      <c r="B64" s="93">
        <v>4206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3086</v>
      </c>
      <c r="C65" s="10">
        <f>(B65/$B$64)*100</f>
        <v>73.37137422729434</v>
      </c>
      <c r="E65" s="1" t="s">
        <v>359</v>
      </c>
      <c r="F65" s="97">
        <v>45</v>
      </c>
      <c r="G65" s="101">
        <f t="shared" si="6"/>
        <v>1.0107816711590296</v>
      </c>
    </row>
    <row r="66" spans="1:7" ht="12.75">
      <c r="A66" s="4" t="s">
        <v>257</v>
      </c>
      <c r="B66" s="97">
        <v>942</v>
      </c>
      <c r="C66" s="10">
        <f aca="true" t="shared" si="7" ref="C66:C71">(B66/$B$64)*100</f>
        <v>22.39657631954351</v>
      </c>
      <c r="E66" s="1" t="s">
        <v>360</v>
      </c>
      <c r="F66" s="97">
        <v>31</v>
      </c>
      <c r="G66" s="101">
        <f t="shared" si="6"/>
        <v>0.6963162623539982</v>
      </c>
    </row>
    <row r="67" spans="1:7" ht="12.75">
      <c r="A67" s="4" t="s">
        <v>361</v>
      </c>
      <c r="B67" s="97">
        <v>581</v>
      </c>
      <c r="C67" s="10">
        <f t="shared" si="7"/>
        <v>13.813599619591061</v>
      </c>
      <c r="E67" s="1" t="s">
        <v>362</v>
      </c>
      <c r="F67" s="97">
        <v>45</v>
      </c>
      <c r="G67" s="101">
        <f t="shared" si="6"/>
        <v>1.0107816711590296</v>
      </c>
    </row>
    <row r="68" spans="1:7" ht="12.75">
      <c r="A68" s="4" t="s">
        <v>363</v>
      </c>
      <c r="B68" s="97">
        <v>361</v>
      </c>
      <c r="C68" s="10">
        <f t="shared" si="7"/>
        <v>8.58297669995245</v>
      </c>
      <c r="E68" s="1" t="s">
        <v>364</v>
      </c>
      <c r="F68" s="97">
        <v>73</v>
      </c>
      <c r="G68" s="101">
        <f t="shared" si="6"/>
        <v>1.6397124887690926</v>
      </c>
    </row>
    <row r="69" spans="1:7" ht="12.75">
      <c r="A69" s="4" t="s">
        <v>365</v>
      </c>
      <c r="B69" s="97">
        <v>92</v>
      </c>
      <c r="C69" s="10">
        <f t="shared" si="7"/>
        <v>2.187351402757965</v>
      </c>
      <c r="E69" s="1" t="s">
        <v>366</v>
      </c>
      <c r="F69" s="97">
        <v>13</v>
      </c>
      <c r="G69" s="101">
        <f t="shared" si="6"/>
        <v>0.2920035938903864</v>
      </c>
    </row>
    <row r="70" spans="1:7" ht="12.75">
      <c r="A70" s="4" t="s">
        <v>367</v>
      </c>
      <c r="B70" s="97">
        <v>269</v>
      </c>
      <c r="C70" s="10">
        <f t="shared" si="7"/>
        <v>6.395625297194483</v>
      </c>
      <c r="E70" s="1" t="s">
        <v>368</v>
      </c>
      <c r="F70" s="97">
        <v>5</v>
      </c>
      <c r="G70" s="101">
        <f t="shared" si="6"/>
        <v>0.11230907457322552</v>
      </c>
    </row>
    <row r="71" spans="1:7" ht="12.75">
      <c r="A71" s="7" t="s">
        <v>258</v>
      </c>
      <c r="B71" s="103">
        <v>178</v>
      </c>
      <c r="C71" s="40">
        <f t="shared" si="7"/>
        <v>4.232049453162149</v>
      </c>
      <c r="D71" s="41"/>
      <c r="E71" s="9" t="s">
        <v>369</v>
      </c>
      <c r="F71" s="103">
        <v>994</v>
      </c>
      <c r="G71" s="104">
        <f t="shared" si="6"/>
        <v>22.32704402515723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3578</v>
      </c>
      <c r="C9" s="81">
        <f>(B9/$B$9)*100</f>
        <v>100</v>
      </c>
      <c r="D9" s="65"/>
      <c r="E9" s="79" t="s">
        <v>381</v>
      </c>
      <c r="F9" s="80">
        <v>1590</v>
      </c>
      <c r="G9" s="81">
        <f>(F9/$F$9)*100</f>
        <v>100</v>
      </c>
    </row>
    <row r="10" spans="1:7" ht="12.75">
      <c r="A10" s="82" t="s">
        <v>382</v>
      </c>
      <c r="B10" s="97">
        <v>2456</v>
      </c>
      <c r="C10" s="105">
        <f>(B10/$B$9)*100</f>
        <v>68.64169927333707</v>
      </c>
      <c r="D10" s="65"/>
      <c r="E10" s="78" t="s">
        <v>383</v>
      </c>
      <c r="F10" s="97">
        <v>31</v>
      </c>
      <c r="G10" s="105">
        <f aca="true" t="shared" si="0" ref="G10:G19">(F10/$F$9)*100</f>
        <v>1.949685534591195</v>
      </c>
    </row>
    <row r="11" spans="1:7" ht="12.75">
      <c r="A11" s="82" t="s">
        <v>384</v>
      </c>
      <c r="B11" s="97">
        <v>2456</v>
      </c>
      <c r="C11" s="105">
        <f aca="true" t="shared" si="1" ref="C11:C16">(B11/$B$9)*100</f>
        <v>68.64169927333707</v>
      </c>
      <c r="D11" s="65"/>
      <c r="E11" s="78" t="s">
        <v>385</v>
      </c>
      <c r="F11" s="97">
        <v>64</v>
      </c>
      <c r="G11" s="105">
        <f t="shared" si="0"/>
        <v>4.0251572327044025</v>
      </c>
    </row>
    <row r="12" spans="1:7" ht="12.75">
      <c r="A12" s="82" t="s">
        <v>386</v>
      </c>
      <c r="B12" s="97">
        <v>2399</v>
      </c>
      <c r="C12" s="105">
        <f>(B12/$B$9)*100</f>
        <v>67.04863051984348</v>
      </c>
      <c r="D12" s="65"/>
      <c r="E12" s="78" t="s">
        <v>387</v>
      </c>
      <c r="F12" s="97">
        <v>101</v>
      </c>
      <c r="G12" s="105">
        <f t="shared" si="0"/>
        <v>6.352201257861635</v>
      </c>
    </row>
    <row r="13" spans="1:7" ht="12.75">
      <c r="A13" s="82" t="s">
        <v>388</v>
      </c>
      <c r="B13" s="97">
        <v>57</v>
      </c>
      <c r="C13" s="105">
        <f>(B13/$B$9)*100</f>
        <v>1.593068753493572</v>
      </c>
      <c r="D13" s="65"/>
      <c r="E13" s="78" t="s">
        <v>389</v>
      </c>
      <c r="F13" s="97">
        <v>125</v>
      </c>
      <c r="G13" s="105">
        <f t="shared" si="0"/>
        <v>7.861635220125786</v>
      </c>
    </row>
    <row r="14" spans="1:7" ht="12.75">
      <c r="A14" s="82" t="s">
        <v>390</v>
      </c>
      <c r="B14" s="109">
        <v>2.3</v>
      </c>
      <c r="C14" s="112" t="s">
        <v>261</v>
      </c>
      <c r="D14" s="65"/>
      <c r="E14" s="78" t="s">
        <v>391</v>
      </c>
      <c r="F14" s="97">
        <v>217</v>
      </c>
      <c r="G14" s="105">
        <f t="shared" si="0"/>
        <v>13.647798742138365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283</v>
      </c>
      <c r="G15" s="105">
        <f t="shared" si="0"/>
        <v>17.79874213836478</v>
      </c>
    </row>
    <row r="16" spans="1:7" ht="12.75">
      <c r="A16" s="82" t="s">
        <v>67</v>
      </c>
      <c r="B16" s="97">
        <v>1122</v>
      </c>
      <c r="C16" s="105">
        <f t="shared" si="1"/>
        <v>31.35830072666294</v>
      </c>
      <c r="D16" s="65"/>
      <c r="E16" s="78" t="s">
        <v>68</v>
      </c>
      <c r="F16" s="97">
        <v>333</v>
      </c>
      <c r="G16" s="105">
        <f t="shared" si="0"/>
        <v>20.943396226415096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303</v>
      </c>
      <c r="G17" s="105">
        <f t="shared" si="0"/>
        <v>19.056603773584907</v>
      </c>
    </row>
    <row r="18" spans="1:7" ht="12.75">
      <c r="A18" s="77" t="s">
        <v>70</v>
      </c>
      <c r="B18" s="80">
        <v>1863</v>
      </c>
      <c r="C18" s="81">
        <f>(B18/$B$18)*100</f>
        <v>100</v>
      </c>
      <c r="D18" s="65"/>
      <c r="E18" s="78" t="s">
        <v>170</v>
      </c>
      <c r="F18" s="97">
        <v>58</v>
      </c>
      <c r="G18" s="105">
        <f t="shared" si="0"/>
        <v>3.647798742138365</v>
      </c>
    </row>
    <row r="19" spans="1:9" ht="12.75">
      <c r="A19" s="82" t="s">
        <v>382</v>
      </c>
      <c r="B19" s="97">
        <v>1156</v>
      </c>
      <c r="C19" s="105">
        <f>(B19/$B$18)*100</f>
        <v>62.0504562533548</v>
      </c>
      <c r="D19" s="65"/>
      <c r="E19" s="78" t="s">
        <v>169</v>
      </c>
      <c r="F19" s="98">
        <v>75</v>
      </c>
      <c r="G19" s="105">
        <f t="shared" si="0"/>
        <v>4.716981132075472</v>
      </c>
      <c r="I19" s="117"/>
    </row>
    <row r="20" spans="1:7" ht="12.75">
      <c r="A20" s="82" t="s">
        <v>384</v>
      </c>
      <c r="B20" s="97">
        <v>1156</v>
      </c>
      <c r="C20" s="105">
        <f>(B20/$B$18)*100</f>
        <v>62.0504562533548</v>
      </c>
      <c r="D20" s="65"/>
      <c r="E20" s="78" t="s">
        <v>71</v>
      </c>
      <c r="F20" s="97">
        <v>72500</v>
      </c>
      <c r="G20" s="112" t="s">
        <v>261</v>
      </c>
    </row>
    <row r="21" spans="1:7" ht="12.75">
      <c r="A21" s="82" t="s">
        <v>386</v>
      </c>
      <c r="B21" s="97">
        <v>1131</v>
      </c>
      <c r="C21" s="105">
        <f>(B21/$B$18)*100</f>
        <v>60.7085346215781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1313</v>
      </c>
      <c r="G22" s="105">
        <f>(F22/$F$9)*100</f>
        <v>82.57861635220127</v>
      </c>
    </row>
    <row r="23" spans="1:7" ht="12.75">
      <c r="A23" s="77" t="s">
        <v>73</v>
      </c>
      <c r="B23" s="80">
        <v>286</v>
      </c>
      <c r="C23" s="81">
        <f>(B23/$B$23)*100</f>
        <v>100</v>
      </c>
      <c r="D23" s="65"/>
      <c r="E23" s="78" t="s">
        <v>74</v>
      </c>
      <c r="F23" s="97">
        <v>76980</v>
      </c>
      <c r="G23" s="112" t="s">
        <v>261</v>
      </c>
    </row>
    <row r="24" spans="1:7" ht="12.75">
      <c r="A24" s="82" t="s">
        <v>75</v>
      </c>
      <c r="B24" s="97">
        <v>144</v>
      </c>
      <c r="C24" s="105">
        <f>(B24/$B$23)*100</f>
        <v>50.349650349650354</v>
      </c>
      <c r="D24" s="65"/>
      <c r="E24" s="78" t="s">
        <v>76</v>
      </c>
      <c r="F24" s="97">
        <v>512</v>
      </c>
      <c r="G24" s="105">
        <f>(F24/$F$9)*100</f>
        <v>32.20125786163522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14222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68</v>
      </c>
      <c r="G26" s="105">
        <f>(F26/$F$9)*100</f>
        <v>4.276729559748428</v>
      </c>
    </row>
    <row r="27" spans="1:7" ht="12.75">
      <c r="A27" s="77" t="s">
        <v>85</v>
      </c>
      <c r="B27" s="80">
        <v>2352</v>
      </c>
      <c r="C27" s="81">
        <f>(B27/$B$27)*100</f>
        <v>100</v>
      </c>
      <c r="D27" s="65"/>
      <c r="E27" s="78" t="s">
        <v>78</v>
      </c>
      <c r="F27" s="98">
        <v>6683</v>
      </c>
      <c r="G27" s="112" t="s">
        <v>261</v>
      </c>
    </row>
    <row r="28" spans="1:7" ht="12.75">
      <c r="A28" s="82" t="s">
        <v>86</v>
      </c>
      <c r="B28" s="97">
        <v>1799</v>
      </c>
      <c r="C28" s="105">
        <f aca="true" t="shared" si="2" ref="C28:C33">(B28/$B$27)*100</f>
        <v>76.48809523809523</v>
      </c>
      <c r="D28" s="65"/>
      <c r="E28" s="78" t="s">
        <v>79</v>
      </c>
      <c r="F28" s="97">
        <v>31</v>
      </c>
      <c r="G28" s="105">
        <f>(F28/$F$9)*100</f>
        <v>1.949685534591195</v>
      </c>
    </row>
    <row r="29" spans="1:7" ht="12.75">
      <c r="A29" s="82" t="s">
        <v>87</v>
      </c>
      <c r="B29" s="97">
        <v>322</v>
      </c>
      <c r="C29" s="105">
        <f t="shared" si="2"/>
        <v>13.690476190476192</v>
      </c>
      <c r="D29" s="65"/>
      <c r="E29" s="78" t="s">
        <v>80</v>
      </c>
      <c r="F29" s="97">
        <v>4853</v>
      </c>
      <c r="G29" s="112" t="s">
        <v>261</v>
      </c>
    </row>
    <row r="30" spans="1:7" ht="12.75">
      <c r="A30" s="82" t="s">
        <v>88</v>
      </c>
      <c r="B30" s="97">
        <v>118</v>
      </c>
      <c r="C30" s="105">
        <f t="shared" si="2"/>
        <v>5.017006802721088</v>
      </c>
      <c r="D30" s="65"/>
      <c r="E30" s="78" t="s">
        <v>81</v>
      </c>
      <c r="F30" s="97">
        <v>342</v>
      </c>
      <c r="G30" s="105">
        <f>(F30/$F$9)*100</f>
        <v>21.50943396226415</v>
      </c>
    </row>
    <row r="31" spans="1:7" ht="12.75">
      <c r="A31" s="82" t="s">
        <v>115</v>
      </c>
      <c r="B31" s="97">
        <v>55</v>
      </c>
      <c r="C31" s="105">
        <f t="shared" si="2"/>
        <v>2.33843537414966</v>
      </c>
      <c r="D31" s="65"/>
      <c r="E31" s="78" t="s">
        <v>82</v>
      </c>
      <c r="F31" s="97">
        <v>16957</v>
      </c>
      <c r="G31" s="112" t="s">
        <v>261</v>
      </c>
    </row>
    <row r="32" spans="1:7" ht="12.75">
      <c r="A32" s="82" t="s">
        <v>89</v>
      </c>
      <c r="B32" s="97">
        <v>15</v>
      </c>
      <c r="C32" s="105">
        <f t="shared" si="2"/>
        <v>0.6377551020408163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43</v>
      </c>
      <c r="C33" s="105">
        <f t="shared" si="2"/>
        <v>1.8282312925170068</v>
      </c>
      <c r="D33" s="65"/>
      <c r="E33" s="79" t="s">
        <v>84</v>
      </c>
      <c r="F33" s="80">
        <v>1239</v>
      </c>
      <c r="G33" s="81">
        <f>(F33/$F$33)*100</f>
        <v>100</v>
      </c>
    </row>
    <row r="34" spans="1:7" ht="12.75">
      <c r="A34" s="82" t="s">
        <v>91</v>
      </c>
      <c r="B34" s="120">
        <v>26.2</v>
      </c>
      <c r="C34" s="112" t="s">
        <v>261</v>
      </c>
      <c r="D34" s="65"/>
      <c r="E34" s="78" t="s">
        <v>383</v>
      </c>
      <c r="F34" s="97">
        <v>12</v>
      </c>
      <c r="G34" s="105">
        <f aca="true" t="shared" si="3" ref="G34:G43">(F34/$F$33)*100</f>
        <v>0.9685230024213075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31</v>
      </c>
      <c r="G35" s="105">
        <f t="shared" si="3"/>
        <v>2.5020177562550443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56</v>
      </c>
      <c r="G36" s="105">
        <f t="shared" si="3"/>
        <v>4.519774011299435</v>
      </c>
    </row>
    <row r="37" spans="1:7" ht="12.75">
      <c r="A37" s="77" t="s">
        <v>94</v>
      </c>
      <c r="B37" s="80">
        <v>2399</v>
      </c>
      <c r="C37" s="81">
        <f>(B37/$B$37)*100</f>
        <v>100</v>
      </c>
      <c r="D37" s="65"/>
      <c r="E37" s="78" t="s">
        <v>389</v>
      </c>
      <c r="F37" s="97">
        <v>44</v>
      </c>
      <c r="G37" s="105">
        <f t="shared" si="3"/>
        <v>3.5512510088781277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168</v>
      </c>
      <c r="G38" s="105">
        <f t="shared" si="3"/>
        <v>13.559322033898304</v>
      </c>
    </row>
    <row r="39" spans="1:7" ht="12.75">
      <c r="A39" s="82" t="s">
        <v>97</v>
      </c>
      <c r="B39" s="98">
        <v>987</v>
      </c>
      <c r="C39" s="105">
        <f>(B39/$B$37)*100</f>
        <v>41.14214255939975</v>
      </c>
      <c r="D39" s="65"/>
      <c r="E39" s="78" t="s">
        <v>393</v>
      </c>
      <c r="F39" s="97">
        <v>218</v>
      </c>
      <c r="G39" s="105">
        <f t="shared" si="3"/>
        <v>17.594834543987087</v>
      </c>
    </row>
    <row r="40" spans="1:7" ht="12.75">
      <c r="A40" s="82" t="s">
        <v>98</v>
      </c>
      <c r="B40" s="98">
        <v>343</v>
      </c>
      <c r="C40" s="105">
        <f>(B40/$B$37)*100</f>
        <v>14.297624010004167</v>
      </c>
      <c r="D40" s="65"/>
      <c r="E40" s="78" t="s">
        <v>68</v>
      </c>
      <c r="F40" s="97">
        <v>316</v>
      </c>
      <c r="G40" s="105">
        <f t="shared" si="3"/>
        <v>25.504439063761097</v>
      </c>
    </row>
    <row r="41" spans="1:7" ht="12.75">
      <c r="A41" s="82" t="s">
        <v>100</v>
      </c>
      <c r="B41" s="98">
        <v>674</v>
      </c>
      <c r="C41" s="105">
        <f>(B41/$B$37)*100</f>
        <v>28.095039599833267</v>
      </c>
      <c r="D41" s="65"/>
      <c r="E41" s="78" t="s">
        <v>69</v>
      </c>
      <c r="F41" s="97">
        <v>278</v>
      </c>
      <c r="G41" s="105">
        <f t="shared" si="3"/>
        <v>22.437449556093625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53</v>
      </c>
      <c r="G42" s="105">
        <f t="shared" si="3"/>
        <v>4.277643260694108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63</v>
      </c>
      <c r="G43" s="105">
        <f t="shared" si="3"/>
        <v>5.084745762711865</v>
      </c>
    </row>
    <row r="44" spans="1:7" ht="12.75">
      <c r="A44" s="82" t="s">
        <v>291</v>
      </c>
      <c r="B44" s="98">
        <v>258</v>
      </c>
      <c r="C44" s="105">
        <f>(B44/$B$37)*100</f>
        <v>10.754481033764069</v>
      </c>
      <c r="D44" s="65"/>
      <c r="E44" s="78" t="s">
        <v>93</v>
      </c>
      <c r="F44" s="97">
        <v>81153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137</v>
      </c>
      <c r="C46" s="105">
        <f>(B46/$B$37)*100</f>
        <v>5.71071279699875</v>
      </c>
      <c r="D46" s="65"/>
      <c r="E46" s="78" t="s">
        <v>96</v>
      </c>
      <c r="F46" s="97">
        <v>28206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50901</v>
      </c>
      <c r="G48" s="112" t="s">
        <v>261</v>
      </c>
    </row>
    <row r="49" spans="1:7" ht="13.5" thickBot="1">
      <c r="A49" s="82" t="s">
        <v>292</v>
      </c>
      <c r="B49" s="98">
        <v>17</v>
      </c>
      <c r="C49" s="105">
        <f aca="true" t="shared" si="4" ref="C49:C55">(B49/$B$37)*100</f>
        <v>0.70862859524802</v>
      </c>
      <c r="D49" s="87"/>
      <c r="E49" s="88" t="s">
        <v>102</v>
      </c>
      <c r="F49" s="113">
        <v>37562</v>
      </c>
      <c r="G49" s="114" t="s">
        <v>261</v>
      </c>
    </row>
    <row r="50" spans="1:7" ht="13.5" thickTop="1">
      <c r="A50" s="82" t="s">
        <v>116</v>
      </c>
      <c r="B50" s="98">
        <v>184</v>
      </c>
      <c r="C50" s="105">
        <f t="shared" si="4"/>
        <v>7.669862442684453</v>
      </c>
      <c r="D50" s="65"/>
      <c r="E50" s="78"/>
      <c r="F50" s="86"/>
      <c r="G50" s="85"/>
    </row>
    <row r="51" spans="1:7" ht="12.75">
      <c r="A51" s="82" t="s">
        <v>117</v>
      </c>
      <c r="B51" s="98">
        <v>238</v>
      </c>
      <c r="C51" s="105">
        <f t="shared" si="4"/>
        <v>9.92080033347228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80</v>
      </c>
      <c r="C52" s="105">
        <f t="shared" si="4"/>
        <v>3.3347228011671532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269</v>
      </c>
      <c r="C53" s="105">
        <f t="shared" si="4"/>
        <v>11.213005418924551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149</v>
      </c>
      <c r="C54" s="105">
        <f t="shared" si="4"/>
        <v>6.210921217173823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150</v>
      </c>
      <c r="C55" s="105">
        <f t="shared" si="4"/>
        <v>6.2526052521884115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156</v>
      </c>
      <c r="C57" s="105">
        <f>(B57/$B$37)*100</f>
        <v>6.502709462275948</v>
      </c>
      <c r="D57" s="65"/>
      <c r="E57" s="79" t="s">
        <v>84</v>
      </c>
      <c r="F57" s="80">
        <v>30</v>
      </c>
      <c r="G57" s="105">
        <f>(F57/L57)*100</f>
        <v>2.4213075060532687</v>
      </c>
      <c r="H57" s="79" t="s">
        <v>84</v>
      </c>
      <c r="L57" s="15">
        <v>1239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30</v>
      </c>
      <c r="G58" s="105">
        <f>(F58/L58)*100</f>
        <v>5.253940455341506</v>
      </c>
      <c r="H58" s="78" t="s">
        <v>118</v>
      </c>
      <c r="L58" s="15">
        <v>571</v>
      </c>
    </row>
    <row r="59" spans="1:12" ht="12.75">
      <c r="A59" s="82" t="s">
        <v>112</v>
      </c>
      <c r="B59" s="98">
        <v>220</v>
      </c>
      <c r="C59" s="105">
        <f>(B59/$B$37)*100</f>
        <v>9.17048770320967</v>
      </c>
      <c r="D59" s="65"/>
      <c r="E59" s="78" t="s">
        <v>120</v>
      </c>
      <c r="F59" s="97">
        <v>12</v>
      </c>
      <c r="G59" s="105">
        <f>(F59/L59)*100</f>
        <v>6.486486486486487</v>
      </c>
      <c r="H59" s="78" t="s">
        <v>120</v>
      </c>
      <c r="L59" s="15">
        <v>185</v>
      </c>
    </row>
    <row r="60" spans="1:7" ht="12.75">
      <c r="A60" s="82" t="s">
        <v>113</v>
      </c>
      <c r="B60" s="98">
        <v>489</v>
      </c>
      <c r="C60" s="105">
        <f>(B60/$B$37)*100</f>
        <v>20.383493122134222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184</v>
      </c>
      <c r="C62" s="105">
        <f>(B62/$B$37)*100</f>
        <v>7.669862442684453</v>
      </c>
      <c r="D62" s="65"/>
      <c r="E62" s="79" t="s">
        <v>123</v>
      </c>
      <c r="F62" s="80">
        <v>13</v>
      </c>
      <c r="G62" s="105">
        <f>(F62/L62)*100</f>
        <v>10.483870967741936</v>
      </c>
      <c r="H62" s="79" t="s">
        <v>394</v>
      </c>
      <c r="L62" s="15">
        <v>124</v>
      </c>
    </row>
    <row r="63" spans="1:12" ht="12.75">
      <c r="A63" s="61" t="s">
        <v>293</v>
      </c>
      <c r="B63" s="98">
        <v>164</v>
      </c>
      <c r="C63" s="105">
        <f>(B63/$B$37)*100</f>
        <v>6.836181742392664</v>
      </c>
      <c r="D63" s="65"/>
      <c r="E63" s="78" t="s">
        <v>118</v>
      </c>
      <c r="F63" s="97">
        <v>13</v>
      </c>
      <c r="G63" s="105">
        <f>(F63/L63)*100</f>
        <v>27.659574468085108</v>
      </c>
      <c r="H63" s="78" t="s">
        <v>118</v>
      </c>
      <c r="L63" s="15">
        <v>47</v>
      </c>
    </row>
    <row r="64" spans="1:12" ht="12.75">
      <c r="A64" s="82" t="s">
        <v>114</v>
      </c>
      <c r="B64" s="98">
        <v>99</v>
      </c>
      <c r="C64" s="105">
        <f>(B64/$B$37)*100</f>
        <v>4.126719466444352</v>
      </c>
      <c r="D64" s="65"/>
      <c r="E64" s="78" t="s">
        <v>120</v>
      </c>
      <c r="F64" s="97">
        <v>7</v>
      </c>
      <c r="G64" s="105">
        <f>(F64/L64)*100</f>
        <v>100</v>
      </c>
      <c r="H64" s="78" t="s">
        <v>120</v>
      </c>
      <c r="L64" s="15">
        <v>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171</v>
      </c>
      <c r="G66" s="105">
        <f aca="true" t="shared" si="5" ref="G66:G71">(F66/L66)*100</f>
        <v>3.860045146726862</v>
      </c>
      <c r="H66" s="79" t="s">
        <v>124</v>
      </c>
      <c r="L66" s="15">
        <v>4430</v>
      </c>
    </row>
    <row r="67" spans="1:12" ht="12.75">
      <c r="A67" s="82" t="s">
        <v>126</v>
      </c>
      <c r="B67" s="97">
        <v>2043</v>
      </c>
      <c r="C67" s="105">
        <f>(B67/$B$37)*100</f>
        <v>85.16048353480616</v>
      </c>
      <c r="D67" s="65"/>
      <c r="E67" s="78" t="s">
        <v>262</v>
      </c>
      <c r="F67" s="97">
        <v>94</v>
      </c>
      <c r="G67" s="105">
        <f t="shared" si="5"/>
        <v>2.7206946454413896</v>
      </c>
      <c r="H67" s="78" t="s">
        <v>262</v>
      </c>
      <c r="L67" s="15">
        <v>3455</v>
      </c>
    </row>
    <row r="68" spans="1:12" ht="12.75">
      <c r="A68" s="82" t="s">
        <v>128</v>
      </c>
      <c r="B68" s="97">
        <v>274</v>
      </c>
      <c r="C68" s="105">
        <f>(B68/$B$37)*100</f>
        <v>11.4214255939975</v>
      </c>
      <c r="D68" s="65"/>
      <c r="E68" s="78" t="s">
        <v>127</v>
      </c>
      <c r="F68" s="97">
        <v>10</v>
      </c>
      <c r="G68" s="105">
        <f t="shared" si="5"/>
        <v>1.4084507042253522</v>
      </c>
      <c r="H68" s="78" t="s">
        <v>127</v>
      </c>
      <c r="L68" s="15">
        <v>710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67</v>
      </c>
      <c r="G69" s="105">
        <f t="shared" si="5"/>
        <v>6.94300518134715</v>
      </c>
      <c r="H69" s="78" t="s">
        <v>129</v>
      </c>
      <c r="L69" s="15">
        <v>965</v>
      </c>
    </row>
    <row r="70" spans="1:12" ht="12.75">
      <c r="A70" s="82" t="s">
        <v>376</v>
      </c>
      <c r="B70" s="97">
        <v>82</v>
      </c>
      <c r="C70" s="105">
        <f>(B70/$B$37)*100</f>
        <v>3.418090871196332</v>
      </c>
      <c r="D70" s="65"/>
      <c r="E70" s="78" t="s">
        <v>130</v>
      </c>
      <c r="F70" s="97">
        <v>43</v>
      </c>
      <c r="G70" s="105">
        <f t="shared" si="5"/>
        <v>5.89041095890411</v>
      </c>
      <c r="H70" s="78" t="s">
        <v>130</v>
      </c>
      <c r="L70" s="15">
        <v>730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31</v>
      </c>
      <c r="G71" s="118">
        <f t="shared" si="5"/>
        <v>7.142857142857142</v>
      </c>
      <c r="H71" s="92" t="s">
        <v>131</v>
      </c>
      <c r="L71" s="15">
        <v>434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1581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1574</v>
      </c>
      <c r="G9" s="81">
        <f>(F9/$F$9)*100</f>
        <v>100</v>
      </c>
      <c r="I9" s="53"/>
    </row>
    <row r="10" spans="1:7" ht="12.75">
      <c r="A10" s="36" t="s">
        <v>137</v>
      </c>
      <c r="B10" s="97">
        <v>1295</v>
      </c>
      <c r="C10" s="105">
        <f aca="true" t="shared" si="0" ref="C10:C18">(B10/$B$8)*100</f>
        <v>81.91018342820999</v>
      </c>
      <c r="E10" s="32" t="s">
        <v>138</v>
      </c>
      <c r="F10" s="97">
        <v>1546</v>
      </c>
      <c r="G10" s="105">
        <f>(F10/$F$9)*100</f>
        <v>98.22109275730622</v>
      </c>
    </row>
    <row r="11" spans="1:7" ht="12.75">
      <c r="A11" s="36" t="s">
        <v>139</v>
      </c>
      <c r="B11" s="97">
        <v>22</v>
      </c>
      <c r="C11" s="105">
        <f t="shared" si="0"/>
        <v>1.3915243516761544</v>
      </c>
      <c r="E11" s="32" t="s">
        <v>140</v>
      </c>
      <c r="F11" s="97">
        <v>19</v>
      </c>
      <c r="G11" s="105">
        <f>(F11/$F$9)*100</f>
        <v>1.207115628970775</v>
      </c>
    </row>
    <row r="12" spans="1:7" ht="12.75">
      <c r="A12" s="36" t="s">
        <v>141</v>
      </c>
      <c r="B12" s="97">
        <v>186</v>
      </c>
      <c r="C12" s="105">
        <f t="shared" si="0"/>
        <v>11.76470588235294</v>
      </c>
      <c r="E12" s="32" t="s">
        <v>142</v>
      </c>
      <c r="F12" s="97">
        <v>9</v>
      </c>
      <c r="G12" s="105">
        <f>(F12/$F$9)*100</f>
        <v>0.5717916137229987</v>
      </c>
    </row>
    <row r="13" spans="1:7" ht="12.75">
      <c r="A13" s="36" t="s">
        <v>143</v>
      </c>
      <c r="B13" s="97">
        <v>55</v>
      </c>
      <c r="C13" s="105">
        <f t="shared" si="0"/>
        <v>3.478810879190386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10</v>
      </c>
      <c r="C14" s="105">
        <f t="shared" si="0"/>
        <v>0.6325110689437065</v>
      </c>
      <c r="E14" s="42" t="s">
        <v>145</v>
      </c>
      <c r="F14" s="80">
        <v>1190</v>
      </c>
      <c r="G14" s="81">
        <f>(F14/$F$14)*100</f>
        <v>100</v>
      </c>
    </row>
    <row r="15" spans="1:7" ht="12.75">
      <c r="A15" s="36" t="s">
        <v>146</v>
      </c>
      <c r="B15" s="97">
        <v>7</v>
      </c>
      <c r="C15" s="105">
        <f t="shared" si="0"/>
        <v>0.4427577482605946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6</v>
      </c>
      <c r="C17" s="105">
        <f t="shared" si="0"/>
        <v>0.3795066413662239</v>
      </c>
      <c r="E17" s="1" t="s">
        <v>151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26</v>
      </c>
      <c r="G18" s="105">
        <f t="shared" si="1"/>
        <v>2.1848739495798317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272</v>
      </c>
      <c r="G19" s="105">
        <f t="shared" si="1"/>
        <v>22.857142857142858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632</v>
      </c>
      <c r="G20" s="105">
        <f t="shared" si="1"/>
        <v>53.109243697478995</v>
      </c>
    </row>
    <row r="21" spans="1:7" ht="12.75">
      <c r="A21" s="36" t="s">
        <v>156</v>
      </c>
      <c r="B21" s="98">
        <v>5</v>
      </c>
      <c r="C21" s="105">
        <f aca="true" t="shared" si="2" ref="C21:C28">(B21/$B$8)*100</f>
        <v>0.31625553447185323</v>
      </c>
      <c r="E21" s="1" t="s">
        <v>157</v>
      </c>
      <c r="F21" s="97">
        <v>254</v>
      </c>
      <c r="G21" s="105">
        <f t="shared" si="1"/>
        <v>21.34453781512605</v>
      </c>
    </row>
    <row r="22" spans="1:7" ht="12.75">
      <c r="A22" s="36" t="s">
        <v>158</v>
      </c>
      <c r="B22" s="98">
        <v>0</v>
      </c>
      <c r="C22" s="105">
        <f t="shared" si="2"/>
        <v>0</v>
      </c>
      <c r="E22" s="1" t="s">
        <v>159</v>
      </c>
      <c r="F22" s="97">
        <v>6</v>
      </c>
      <c r="G22" s="105">
        <f t="shared" si="1"/>
        <v>0.5042016806722689</v>
      </c>
    </row>
    <row r="23" spans="1:7" ht="12.75">
      <c r="A23" s="36" t="s">
        <v>160</v>
      </c>
      <c r="B23" s="98">
        <v>11</v>
      </c>
      <c r="C23" s="105">
        <f t="shared" si="2"/>
        <v>0.6957621758380772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106</v>
      </c>
      <c r="C24" s="105">
        <f t="shared" si="2"/>
        <v>6.7046173308032895</v>
      </c>
      <c r="E24" s="1" t="s">
        <v>163</v>
      </c>
      <c r="F24" s="97">
        <v>246100</v>
      </c>
      <c r="G24" s="112" t="s">
        <v>261</v>
      </c>
    </row>
    <row r="25" spans="1:7" ht="12.75">
      <c r="A25" s="36" t="s">
        <v>164</v>
      </c>
      <c r="B25" s="97">
        <v>130</v>
      </c>
      <c r="C25" s="105">
        <f t="shared" si="2"/>
        <v>8.222643896268185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501</v>
      </c>
      <c r="C26" s="105">
        <f t="shared" si="2"/>
        <v>31.688804554079695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590</v>
      </c>
      <c r="C27" s="105">
        <f t="shared" si="2"/>
        <v>37.318153067678686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238</v>
      </c>
      <c r="C28" s="105">
        <f t="shared" si="2"/>
        <v>15.053763440860216</v>
      </c>
      <c r="E28" s="32" t="s">
        <v>176</v>
      </c>
      <c r="F28" s="97">
        <v>787</v>
      </c>
      <c r="G28" s="105">
        <f aca="true" t="shared" si="3" ref="G28:G35">(F28/$F$14)*100</f>
        <v>66.1344537815126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6</v>
      </c>
      <c r="C31" s="105">
        <f aca="true" t="shared" si="4" ref="C31:C39">(B31/$B$8)*100</f>
        <v>0.3795066413662239</v>
      </c>
      <c r="E31" s="32" t="s">
        <v>181</v>
      </c>
      <c r="F31" s="97">
        <v>21</v>
      </c>
      <c r="G31" s="105">
        <f t="shared" si="3"/>
        <v>1.7647058823529411</v>
      </c>
    </row>
    <row r="32" spans="1:7" ht="12.75">
      <c r="A32" s="36" t="s">
        <v>182</v>
      </c>
      <c r="B32" s="97">
        <v>47</v>
      </c>
      <c r="C32" s="105">
        <f t="shared" si="4"/>
        <v>2.9728020240354205</v>
      </c>
      <c r="E32" s="32" t="s">
        <v>183</v>
      </c>
      <c r="F32" s="97">
        <v>65</v>
      </c>
      <c r="G32" s="105">
        <f t="shared" si="3"/>
        <v>5.46218487394958</v>
      </c>
    </row>
    <row r="33" spans="1:7" ht="12.75">
      <c r="A33" s="36" t="s">
        <v>184</v>
      </c>
      <c r="B33" s="97">
        <v>64</v>
      </c>
      <c r="C33" s="105">
        <f t="shared" si="4"/>
        <v>4.0480708412397215</v>
      </c>
      <c r="E33" s="32" t="s">
        <v>185</v>
      </c>
      <c r="F33" s="97">
        <v>134</v>
      </c>
      <c r="G33" s="105">
        <f t="shared" si="3"/>
        <v>11.260504201680673</v>
      </c>
    </row>
    <row r="34" spans="1:7" ht="12.75">
      <c r="A34" s="36" t="s">
        <v>186</v>
      </c>
      <c r="B34" s="97">
        <v>115</v>
      </c>
      <c r="C34" s="105">
        <f t="shared" si="4"/>
        <v>7.2738772928526245</v>
      </c>
      <c r="E34" s="32" t="s">
        <v>187</v>
      </c>
      <c r="F34" s="97">
        <v>270</v>
      </c>
      <c r="G34" s="105">
        <f t="shared" si="3"/>
        <v>22.689075630252102</v>
      </c>
    </row>
    <row r="35" spans="1:7" ht="12.75">
      <c r="A35" s="36" t="s">
        <v>188</v>
      </c>
      <c r="B35" s="97">
        <v>176</v>
      </c>
      <c r="C35" s="105">
        <f t="shared" si="4"/>
        <v>11.132194813409235</v>
      </c>
      <c r="E35" s="32" t="s">
        <v>189</v>
      </c>
      <c r="F35" s="97">
        <v>297</v>
      </c>
      <c r="G35" s="105">
        <f t="shared" si="3"/>
        <v>24.95798319327731</v>
      </c>
    </row>
    <row r="36" spans="1:7" ht="12.75">
      <c r="A36" s="36" t="s">
        <v>190</v>
      </c>
      <c r="B36" s="97">
        <v>273</v>
      </c>
      <c r="C36" s="105">
        <f t="shared" si="4"/>
        <v>17.267552182163186</v>
      </c>
      <c r="E36" s="32" t="s">
        <v>191</v>
      </c>
      <c r="F36" s="97">
        <v>1661</v>
      </c>
      <c r="G36" s="112" t="s">
        <v>261</v>
      </c>
    </row>
    <row r="37" spans="1:7" ht="12.75">
      <c r="A37" s="36" t="s">
        <v>192</v>
      </c>
      <c r="B37" s="97">
        <v>412</v>
      </c>
      <c r="C37" s="105">
        <f t="shared" si="4"/>
        <v>26.05945604048071</v>
      </c>
      <c r="E37" s="32" t="s">
        <v>193</v>
      </c>
      <c r="F37" s="97">
        <v>403</v>
      </c>
      <c r="G37" s="105">
        <f>(F37/$F$14)*100</f>
        <v>33.865546218487395</v>
      </c>
    </row>
    <row r="38" spans="1:7" ht="12.75">
      <c r="A38" s="36" t="s">
        <v>194</v>
      </c>
      <c r="B38" s="97">
        <v>314</v>
      </c>
      <c r="C38" s="105">
        <f t="shared" si="4"/>
        <v>19.860847564832383</v>
      </c>
      <c r="E38" s="32" t="s">
        <v>191</v>
      </c>
      <c r="F38" s="97">
        <v>560</v>
      </c>
      <c r="G38" s="112" t="s">
        <v>261</v>
      </c>
    </row>
    <row r="39" spans="1:7" ht="12.75">
      <c r="A39" s="36" t="s">
        <v>195</v>
      </c>
      <c r="B39" s="97">
        <v>174</v>
      </c>
      <c r="C39" s="105">
        <f t="shared" si="4"/>
        <v>11.005692599620494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1574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344</v>
      </c>
      <c r="G43" s="105">
        <f aca="true" t="shared" si="5" ref="G43:G48">(F43/$F$14)*100</f>
        <v>28.907563025210088</v>
      </c>
    </row>
    <row r="44" spans="1:7" ht="12.75">
      <c r="A44" s="36" t="s">
        <v>209</v>
      </c>
      <c r="B44" s="98">
        <v>185</v>
      </c>
      <c r="C44" s="105">
        <f aca="true" t="shared" si="6" ref="C44:C49">(B44/$B$42)*100</f>
        <v>11.753494282083862</v>
      </c>
      <c r="E44" s="32" t="s">
        <v>210</v>
      </c>
      <c r="F44" s="97">
        <v>175</v>
      </c>
      <c r="G44" s="105">
        <f t="shared" si="5"/>
        <v>14.705882352941178</v>
      </c>
    </row>
    <row r="45" spans="1:7" ht="12.75">
      <c r="A45" s="36" t="s">
        <v>211</v>
      </c>
      <c r="B45" s="98">
        <v>224</v>
      </c>
      <c r="C45" s="105">
        <f t="shared" si="6"/>
        <v>14.23125794155019</v>
      </c>
      <c r="E45" s="32" t="s">
        <v>212</v>
      </c>
      <c r="F45" s="97">
        <v>203</v>
      </c>
      <c r="G45" s="105">
        <f t="shared" si="5"/>
        <v>17.058823529411764</v>
      </c>
    </row>
    <row r="46" spans="1:7" ht="12.75">
      <c r="A46" s="36" t="s">
        <v>213</v>
      </c>
      <c r="B46" s="98">
        <v>226</v>
      </c>
      <c r="C46" s="105">
        <f t="shared" si="6"/>
        <v>14.358322744599747</v>
      </c>
      <c r="E46" s="32" t="s">
        <v>214</v>
      </c>
      <c r="F46" s="97">
        <v>126</v>
      </c>
      <c r="G46" s="105">
        <f t="shared" si="5"/>
        <v>10.588235294117647</v>
      </c>
    </row>
    <row r="47" spans="1:7" ht="12.75">
      <c r="A47" s="36" t="s">
        <v>215</v>
      </c>
      <c r="B47" s="97">
        <v>254</v>
      </c>
      <c r="C47" s="105">
        <f t="shared" si="6"/>
        <v>16.13722998729352</v>
      </c>
      <c r="E47" s="32" t="s">
        <v>216</v>
      </c>
      <c r="F47" s="97">
        <v>78</v>
      </c>
      <c r="G47" s="105">
        <f t="shared" si="5"/>
        <v>6.5546218487394965</v>
      </c>
    </row>
    <row r="48" spans="1:7" ht="12.75">
      <c r="A48" s="36" t="s">
        <v>217</v>
      </c>
      <c r="B48" s="97">
        <v>233</v>
      </c>
      <c r="C48" s="105">
        <f t="shared" si="6"/>
        <v>14.80304955527319</v>
      </c>
      <c r="E48" s="32" t="s">
        <v>218</v>
      </c>
      <c r="F48" s="97">
        <v>258</v>
      </c>
      <c r="G48" s="105">
        <f t="shared" si="5"/>
        <v>21.680672268907564</v>
      </c>
    </row>
    <row r="49" spans="1:7" ht="12.75">
      <c r="A49" s="36" t="s">
        <v>219</v>
      </c>
      <c r="B49" s="97">
        <v>452</v>
      </c>
      <c r="C49" s="105">
        <f t="shared" si="6"/>
        <v>28.716645489199493</v>
      </c>
      <c r="E49" s="32" t="s">
        <v>220</v>
      </c>
      <c r="F49" s="97">
        <v>6</v>
      </c>
      <c r="G49" s="105">
        <f>(F49/$F$14)*100</f>
        <v>0.5042016806722689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285</v>
      </c>
      <c r="G51" s="81">
        <f>(F51/F$51)*100</f>
        <v>100</v>
      </c>
    </row>
    <row r="52" spans="1:7" ht="12.75">
      <c r="A52" s="4" t="s">
        <v>223</v>
      </c>
      <c r="B52" s="97">
        <v>103</v>
      </c>
      <c r="C52" s="105">
        <f>(B52/$B$42)*100</f>
        <v>6.543837357052097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400</v>
      </c>
      <c r="C53" s="105">
        <f>(B53/$B$42)*100</f>
        <v>25.412960609911057</v>
      </c>
      <c r="E53" s="32" t="s">
        <v>226</v>
      </c>
      <c r="F53" s="97">
        <v>7</v>
      </c>
      <c r="G53" s="105">
        <f>(F53/F$51)*100</f>
        <v>2.456140350877193</v>
      </c>
    </row>
    <row r="54" spans="1:7" ht="12.75">
      <c r="A54" s="4" t="s">
        <v>227</v>
      </c>
      <c r="B54" s="97">
        <v>773</v>
      </c>
      <c r="C54" s="105">
        <f>(B54/$B$42)*100</f>
        <v>49.11054637865311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298</v>
      </c>
      <c r="C55" s="105">
        <f>(B55/$B$42)*100</f>
        <v>18.932655654383733</v>
      </c>
      <c r="E55" s="32" t="s">
        <v>230</v>
      </c>
      <c r="F55" s="97">
        <v>14</v>
      </c>
      <c r="G55" s="105">
        <f t="shared" si="7"/>
        <v>4.912280701754386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61</v>
      </c>
      <c r="G56" s="105">
        <f t="shared" si="7"/>
        <v>21.403508771929825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75</v>
      </c>
      <c r="G57" s="105">
        <f t="shared" si="7"/>
        <v>26.31578947368421</v>
      </c>
    </row>
    <row r="58" spans="1:7" ht="12.75">
      <c r="A58" s="36" t="s">
        <v>234</v>
      </c>
      <c r="B58" s="97">
        <v>1422</v>
      </c>
      <c r="C58" s="105">
        <f aca="true" t="shared" si="8" ref="C58:C66">(B58/$B$42)*100</f>
        <v>90.3430749682338</v>
      </c>
      <c r="E58" s="32" t="s">
        <v>235</v>
      </c>
      <c r="F58" s="97">
        <v>51</v>
      </c>
      <c r="G58" s="105">
        <f t="shared" si="7"/>
        <v>17.894736842105264</v>
      </c>
    </row>
    <row r="59" spans="1:7" ht="12.75">
      <c r="A59" s="36" t="s">
        <v>236</v>
      </c>
      <c r="B59" s="97">
        <v>26</v>
      </c>
      <c r="C59" s="105">
        <f t="shared" si="8"/>
        <v>1.6518424396442184</v>
      </c>
      <c r="E59" s="32" t="s">
        <v>237</v>
      </c>
      <c r="F59" s="98">
        <v>63</v>
      </c>
      <c r="G59" s="105">
        <f t="shared" si="7"/>
        <v>22.105263157894736</v>
      </c>
    </row>
    <row r="60" spans="1:7" ht="12.75">
      <c r="A60" s="36" t="s">
        <v>238</v>
      </c>
      <c r="B60" s="97">
        <v>41</v>
      </c>
      <c r="C60" s="105">
        <f t="shared" si="8"/>
        <v>2.6048284625158833</v>
      </c>
      <c r="E60" s="32" t="s">
        <v>239</v>
      </c>
      <c r="F60" s="97">
        <v>14</v>
      </c>
      <c r="G60" s="105">
        <f t="shared" si="7"/>
        <v>4.912280701754386</v>
      </c>
    </row>
    <row r="61" spans="1:7" ht="12.75">
      <c r="A61" s="36" t="s">
        <v>240</v>
      </c>
      <c r="B61" s="97">
        <v>85</v>
      </c>
      <c r="C61" s="105">
        <f t="shared" si="8"/>
        <v>5.400254129606099</v>
      </c>
      <c r="E61" s="32" t="s">
        <v>163</v>
      </c>
      <c r="F61" s="97">
        <v>871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31</v>
      </c>
      <c r="G65" s="105">
        <f aca="true" t="shared" si="9" ref="G65:G71">(F65/F$51)*100</f>
        <v>10.87719298245614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42</v>
      </c>
      <c r="G66" s="105">
        <f t="shared" si="9"/>
        <v>14.736842105263156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51</v>
      </c>
      <c r="G67" s="105">
        <f t="shared" si="9"/>
        <v>17.894736842105264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42</v>
      </c>
      <c r="G68" s="105">
        <f t="shared" si="9"/>
        <v>14.736842105263156</v>
      </c>
    </row>
    <row r="69" spans="1:7" ht="12.75">
      <c r="A69" s="36" t="s">
        <v>249</v>
      </c>
      <c r="B69" s="97">
        <v>5</v>
      </c>
      <c r="C69" s="105">
        <f>(B69/$B$42)*100</f>
        <v>0.3176620076238882</v>
      </c>
      <c r="E69" s="32" t="s">
        <v>216</v>
      </c>
      <c r="F69" s="97">
        <v>39</v>
      </c>
      <c r="G69" s="105">
        <f t="shared" si="9"/>
        <v>13.684210526315791</v>
      </c>
    </row>
    <row r="70" spans="1:7" ht="12.75">
      <c r="A70" s="36" t="s">
        <v>251</v>
      </c>
      <c r="B70" s="97">
        <v>5</v>
      </c>
      <c r="C70" s="105">
        <f>(B70/$B$42)*100</f>
        <v>0.3176620076238882</v>
      </c>
      <c r="E70" s="32" t="s">
        <v>218</v>
      </c>
      <c r="F70" s="97">
        <v>66</v>
      </c>
      <c r="G70" s="105">
        <f t="shared" si="9"/>
        <v>23.157894736842106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14</v>
      </c>
      <c r="G71" s="115">
        <f t="shared" si="9"/>
        <v>4.912280701754386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2002-06-06T15:09:41Z</dcterms:modified>
  <cp:category/>
  <cp:version/>
  <cp:contentType/>
  <cp:contentStatus/>
</cp:coreProperties>
</file>