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<sst xmlns="http://schemas.openxmlformats.org/spreadsheetml/2006/main" count="693" uniqueCount="437">
  <si>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</si>
  <si>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</si>
  <si>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</si>
  <si>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</si>
  <si>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</si>
  <si>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</si>
  <si>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</si>
  <si>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</si>
  <si>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</si>
  <si>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</si>
  <si>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</si>
  <si>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</si>
  <si>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</si>
  <si>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</si>
  <si>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</si>
  <si>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</si>
  <si>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</si>
  <si>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</si>
  <si>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</si>
  <si>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</si>
  <si>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</si>
  <si>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</si>
  <si>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</si>
  <si>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</si>
  <si>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</si>
  <si>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</si>
  <si>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</si>
  <si>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</si>
  <si>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</si>
  <si>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</si>
  <si>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</si>
  <si>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</si>
  <si>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</si>
  <si>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</si>
  <si>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</si>
  <si>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</si>
  <si>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</si>
  <si>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</si>
  <si>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</si>
  <si>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</si>
  <si>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</si>
  <si>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</si>
  <si>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</si>
  <si>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</si>
  <si>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</si>
  <si>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</si>
  <si>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</si>
  <si>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</si>
  <si>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</si>
  <si>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</si>
  <si>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</si>
  <si>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</si>
  <si>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</si>
  <si>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</si>
  <si>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</si>
  <si>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</si>
  <si>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</si>
  <si>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</si>
  <si>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</si>
  <si>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</si>
  <si>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</si>
  <si>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</si>
  <si>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</si>
  <si>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</si>
  <si>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</si>
  <si>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</si>
  <si>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</si>
  <si>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</si>
  <si>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</si>
  <si>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</si>
  <si>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</si>
  <si>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</si>
  <si>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</si>
  <si>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</si>
  <si>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</si>
  <si>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</si>
  <si>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</si>
  <si>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</si>
  <si>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</si>
  <si>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</si>
  <si>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</si>
  <si>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</si>
  <si>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</si>
  <si>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</si>
  <si>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</si>
  <si>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</si>
  <si>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</si>
  <si>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</si>
  <si>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</si>
  <si>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</si>
  <si>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</si>
  <si>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</si>
  <si>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</si>
  <si>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</si>
  <si>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</si>
  <si>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</si>
  <si>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</si>
  <si>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</si>
  <si>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</si>
  <si>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</si>
  <si>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</si>
  <si>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</si>
  <si>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</si>
  <si>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</si>
  <si>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</si>
  <si>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</si>
  <si>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</si>
  <si>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</si>
  <si>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</si>
  <si>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</si>
  <si>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</si>
  <si>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</si>
  <si>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</si>
  <si>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</si>
  <si>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</si>
  <si>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</si>
  <si>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</si>
  <si>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</si>
  <si>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</si>
  <si>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</si>
  <si>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</si>
  <si>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</si>
  <si>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</si>
  <si>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</si>
  <si>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</si>
  <si>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</si>
  <si>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</si>
  <si>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</si>
  <si>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</si>
  <si>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</si>
  <si>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</si>
  <si>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</si>
  <si>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</si>
  <si>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</si>
  <si>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</si>
  <si>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</si>
  <si>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</si>
  <si>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</si>
  <si>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</si>
  <si>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</si>
  <si>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</si>
  <si>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</si>
  <si>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</si>
  <si>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</si>
  <si>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</si>
  <si>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</si>
  <si>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</si>
  <si>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</si>
  <si>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</si>
  <si>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</si>
  <si>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</si>
  <si>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</si>
  <si>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</si>
  <si>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</si>
  <si>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</si>
  <si>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</si>
  <si>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</si>
  <si>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</si>
  <si>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</si>
  <si>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</si>
  <si>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</si>
  <si>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</si>
  <si>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</si>
  <si>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</si>
  <si>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</si>
  <si>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</si>
  <si>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</si>
  <si>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</si>
  <si>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</si>
  <si>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</si>
  <si>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</si>
  <si>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</si>
  <si>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</si>
  <si>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</si>
  <si>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</si>
  <si>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</si>
  <si>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</si>
  <si>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</si>
  <si>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</si>
  <si>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</si>
  <si>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</si>
  <si>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</si>
  <si>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</si>
  <si>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</si>
  <si>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</si>
  <si>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</si>
  <si>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</si>
  <si>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</si>
  <si>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</si>
  <si>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</si>
  <si>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</si>
  <si>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</si>
  <si>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</si>
  <si>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</si>
  <si>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</si>
  <si>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</si>
  <si>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</si>
  <si>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</si>
  <si>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</si>
  <si>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</si>
  <si>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</si>
  <si>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</si>
  <si>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</si>
  <si>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</si>
  <si>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</si>
  <si>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</si>
  <si>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</si>
  <si>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</si>
  <si>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</si>
  <si>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</si>
  <si>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</si>
  <si>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</si>
  <si>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</si>
  <si>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</si>
  <si>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</si>
  <si>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</si>
  <si>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</si>
  <si>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</si>
  <si>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</si>
  <si>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</si>
  <si>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</si>
  <si>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</si>
  <si>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</si>
  <si>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</si>
  <si>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</si>
  <si>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</si>
  <si>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</si>
  <si>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</si>
  <si>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</si>
  <si>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</si>
  <si>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</si>
  <si>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</si>
  <si>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</si>
  <si>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</si>
  <si>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</si>
  <si>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</si>
  <si>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</si>
  <si>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</si>
  <si>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</si>
  <si>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</si>
  <si>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</si>
  <si>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</si>
  <si>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</si>
  <si>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</si>
  <si>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</si>
  <si>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</si>
  <si>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</si>
  <si>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</si>
  <si>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</si>
  <si>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</si>
  <si>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</si>
  <si>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</si>
  <si>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</si>
  <si>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</si>
  <si>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</si>
  <si>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</si>
  <si>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</si>
  <si>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</si>
  <si>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</si>
  <si>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</si>
  <si>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</si>
  <si>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</si>
  <si>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</si>
  <si>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</si>
  <si>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</si>
  <si>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</si>
  <si>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</si>
  <si>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</si>
  <si>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</si>
  <si>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</si>
  <si>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</si>
  <si>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</si>
  <si>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</si>
  <si>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</si>
  <si>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</si>
  <si>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</si>
  <si>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</si>
  <si>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</si>
  <si>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</si>
  <si>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</si>
  <si>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</si>
  <si>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</si>
  <si>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</si>
  <si>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</si>
  <si>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</si>
  <si>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</si>
  <si>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</si>
  <si>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</si>
  <si>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</si>
  <si>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</si>
  <si>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</si>
  <si>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</si>
  <si>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</si>
  <si>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</si>
  <si>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</si>
  <si>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</si>
  <si>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</si>
  <si>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</si>
  <si>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</si>
  <si>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</si>
  <si>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</si>
  <si>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</si>
  <si>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</si>
  <si>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</si>
  <si>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</si>
  <si>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</si>
  <si>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</si>
  <si>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</si>
  <si>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</si>
  <si>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</si>
  <si>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</si>
  <si>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</si>
  <si>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</si>
  <si>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</si>
  <si>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</si>
  <si>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</si>
  <si>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</si>
  <si>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</si>
  <si>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</si>
  <si>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</si>
  <si>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</si>
  <si>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</si>
  <si>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</si>
  <si>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</si>
  <si>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</si>
  <si>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</si>
  <si>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</si>
  <si>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</si>
  <si>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</si>
  <si>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</si>
  <si>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</si>
  <si>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</si>
  <si>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</si>
  <si>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</si>
  <si>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</si>
  <si>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</si>
  <si>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</si>
  <si>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</si>
  <si>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</si>
  <si>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</si>
  <si>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</si>
  <si>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</si>
  <si>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</si>
  <si>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</si>
  <si>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</si>
  <si>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</si>
  <si>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</si>
  <si>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</si>
  <si>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</si>
  <si>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</si>
  <si>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</si>
  <si>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</si>
  <si>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</si>
  <si>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</si>
  <si>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</si>
  <si>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</si>
  <si>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</si>
  <si>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</si>
  <si>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</si>
  <si>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</si>
  <si>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</si>
  <si>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</si>
  <si>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</si>
  <si>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</si>
  <si>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</si>
  <si>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</si>
  <si>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</si>
  <si>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</si>
  <si>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</si>
  <si>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</si>
  <si>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</si>
  <si>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</si>
  <si>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</si>
  <si>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</si>
  <si>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</si>
  <si>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</si>
  <si>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</si>
  <si>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</si>
  <si>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</si>
  <si>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</si>
  <si>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</si>
  <si>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</si>
  <si>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</si>
  <si>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</si>
  <si>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</si>
  <si>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</si>
  <si>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</si>
  <si>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</si>
  <si>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</si>
  <si>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</si>
  <si>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</si>
  <si>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</si>
  <si>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</si>
  <si>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</si>
  <si>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</si>
  <si>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</si>
  <si>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Tenafly borough, Bergen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</si>
  <si>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Tenafly borough</t>
    </r>
    <r>
      <rPr>
        <b/>
        <sz val="12"/>
        <rFont val="Arial"/>
        <family val="2"/>
      </rPr>
      <t>, Bergen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</si>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</sst>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13806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13806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6649</v>
      </c>
      <c r="C9" s="150">
        <f>(B9/$B$7)*100</f>
        <v>48.160220194118494</v>
      </c>
      <c r="D9" s="151"/>
      <c r="E9" s="151" t="s">
        <v>403</v>
      </c>
      <c r="F9" s="149">
        <v>642</v>
      </c>
      <c r="G9" s="152">
        <f t="shared" si="0"/>
        <v>4.650152107779227</v>
      </c>
    </row>
    <row r="10" spans="1:7" ht="12.75">
      <c r="A10" s="148" t="s">
        <v>404</v>
      </c>
      <c r="B10" s="149">
        <v>7157</v>
      </c>
      <c r="C10" s="150">
        <f>(B10/$B$7)*100</f>
        <v>51.839779805881506</v>
      </c>
      <c r="D10" s="151"/>
      <c r="E10" s="151" t="s">
        <v>405</v>
      </c>
      <c r="F10" s="149">
        <v>42</v>
      </c>
      <c r="G10" s="152">
        <f t="shared" si="0"/>
        <v>0.3042155584528466</v>
      </c>
    </row>
    <row r="11" spans="1:7" ht="12.75">
      <c r="A11" s="148"/>
      <c r="B11" s="149" t="s">
        <v>250</v>
      </c>
      <c r="C11" s="150"/>
      <c r="D11" s="151"/>
      <c r="E11" s="151" t="s">
        <v>406</v>
      </c>
      <c r="F11" s="149">
        <v>99</v>
      </c>
      <c r="G11" s="152">
        <f t="shared" si="0"/>
        <v>0.7170795306388527</v>
      </c>
    </row>
    <row r="12" spans="1:7" ht="12.75">
      <c r="A12" s="148" t="s">
        <v>407</v>
      </c>
      <c r="B12" s="149">
        <v>904</v>
      </c>
      <c r="C12" s="150">
        <f aca="true" t="shared" si="1" ref="C12:C24">B12*100/B$7</f>
        <v>6.547877734318412</v>
      </c>
      <c r="D12" s="151"/>
      <c r="E12" s="151" t="s">
        <v>408</v>
      </c>
      <c r="F12" s="149">
        <v>98</v>
      </c>
      <c r="G12" s="152">
        <f t="shared" si="0"/>
        <v>0.709836303056642</v>
      </c>
    </row>
    <row r="13" spans="1:7" ht="12.75">
      <c r="A13" s="148" t="s">
        <v>409</v>
      </c>
      <c r="B13" s="149">
        <v>1120</v>
      </c>
      <c r="C13" s="150">
        <f t="shared" si="1"/>
        <v>8.11241489207591</v>
      </c>
      <c r="D13" s="151"/>
      <c r="E13" s="151" t="s">
        <v>410</v>
      </c>
      <c r="F13" s="149">
        <v>403</v>
      </c>
      <c r="G13" s="152">
        <f t="shared" si="0"/>
        <v>2.919020715630885</v>
      </c>
    </row>
    <row r="14" spans="1:7" ht="12.75">
      <c r="A14" s="148" t="s">
        <v>411</v>
      </c>
      <c r="B14" s="149">
        <v>1109</v>
      </c>
      <c r="C14" s="150">
        <f t="shared" si="1"/>
        <v>8.032739388671592</v>
      </c>
      <c r="D14" s="151"/>
      <c r="E14" s="151" t="s">
        <v>412</v>
      </c>
      <c r="F14" s="149">
        <v>13164</v>
      </c>
      <c r="G14" s="152">
        <f t="shared" si="0"/>
        <v>95.34984789222078</v>
      </c>
    </row>
    <row r="15" spans="1:7" ht="12.75">
      <c r="A15" s="148" t="s">
        <v>413</v>
      </c>
      <c r="B15" s="149">
        <v>1046</v>
      </c>
      <c r="C15" s="150">
        <f t="shared" si="1"/>
        <v>7.576416050992322</v>
      </c>
      <c r="D15" s="151"/>
      <c r="E15" s="151" t="s">
        <v>414</v>
      </c>
      <c r="F15" s="149">
        <v>10176</v>
      </c>
      <c r="G15" s="152">
        <f t="shared" si="0"/>
        <v>73.7070838765754</v>
      </c>
    </row>
    <row r="16" spans="1:7" ht="12.75">
      <c r="A16" s="148" t="s">
        <v>415</v>
      </c>
      <c r="B16" s="149">
        <v>371</v>
      </c>
      <c r="C16" s="150">
        <f t="shared" si="1"/>
        <v>2.6872374330001447</v>
      </c>
      <c r="D16" s="151"/>
      <c r="E16" s="151"/>
      <c r="F16" s="141" t="s">
        <v>250</v>
      </c>
      <c r="G16" s="146"/>
    </row>
    <row r="17" spans="1:7" ht="12.75">
      <c r="A17" s="148" t="s">
        <v>416</v>
      </c>
      <c r="B17" s="149">
        <v>1000</v>
      </c>
      <c r="C17" s="150">
        <f t="shared" si="1"/>
        <v>7.243227582210633</v>
      </c>
      <c r="D17" s="151"/>
      <c r="E17" s="143" t="s">
        <v>417</v>
      </c>
      <c r="F17" s="141" t="s">
        <v>250</v>
      </c>
      <c r="G17" s="146"/>
    </row>
    <row r="18" spans="1:7" ht="12.75">
      <c r="A18" s="148" t="s">
        <v>418</v>
      </c>
      <c r="B18" s="149">
        <v>2513</v>
      </c>
      <c r="C18" s="150">
        <f t="shared" si="1"/>
        <v>18.20223091409532</v>
      </c>
      <c r="D18" s="151"/>
      <c r="E18" s="143" t="s">
        <v>419</v>
      </c>
      <c r="F18" s="141">
        <v>13806</v>
      </c>
      <c r="G18" s="147">
        <v>100</v>
      </c>
    </row>
    <row r="19" spans="1:7" ht="12.75">
      <c r="A19" s="148" t="s">
        <v>420</v>
      </c>
      <c r="B19" s="149">
        <v>2232</v>
      </c>
      <c r="C19" s="150">
        <f t="shared" si="1"/>
        <v>16.166883963494133</v>
      </c>
      <c r="D19" s="151"/>
      <c r="E19" s="151" t="s">
        <v>421</v>
      </c>
      <c r="F19" s="149">
        <v>13650</v>
      </c>
      <c r="G19" s="152">
        <f aca="true" t="shared" si="2" ref="G19:G30">F19*100/F$18</f>
        <v>98.87005649717514</v>
      </c>
    </row>
    <row r="20" spans="1:7" ht="12.75">
      <c r="A20" s="148" t="s">
        <v>422</v>
      </c>
      <c r="B20" s="149">
        <v>776</v>
      </c>
      <c r="C20" s="150">
        <f t="shared" si="1"/>
        <v>5.620744603795451</v>
      </c>
      <c r="D20" s="151"/>
      <c r="E20" s="151" t="s">
        <v>423</v>
      </c>
      <c r="F20" s="149">
        <v>4774</v>
      </c>
      <c r="G20" s="152">
        <f t="shared" si="2"/>
        <v>34.579168477473566</v>
      </c>
    </row>
    <row r="21" spans="1:7" ht="12.75">
      <c r="A21" s="148" t="s">
        <v>424</v>
      </c>
      <c r="B21" s="149">
        <v>643</v>
      </c>
      <c r="C21" s="150">
        <f t="shared" si="1"/>
        <v>4.6573953353614375</v>
      </c>
      <c r="D21" s="151"/>
      <c r="E21" s="151" t="s">
        <v>425</v>
      </c>
      <c r="F21" s="149">
        <v>3371</v>
      </c>
      <c r="G21" s="152">
        <f t="shared" si="2"/>
        <v>24.416920179632044</v>
      </c>
    </row>
    <row r="22" spans="1:7" ht="12.75">
      <c r="A22" s="148" t="s">
        <v>426</v>
      </c>
      <c r="B22" s="149">
        <v>1064</v>
      </c>
      <c r="C22" s="150">
        <f t="shared" si="1"/>
        <v>7.706794147472114</v>
      </c>
      <c r="D22" s="151"/>
      <c r="E22" s="151" t="s">
        <v>427</v>
      </c>
      <c r="F22" s="149">
        <v>4763</v>
      </c>
      <c r="G22" s="152">
        <f t="shared" si="2"/>
        <v>34.49949297406925</v>
      </c>
    </row>
    <row r="23" spans="1:7" ht="12.75">
      <c r="A23" s="148" t="s">
        <v>428</v>
      </c>
      <c r="B23" s="149">
        <v>734</v>
      </c>
      <c r="C23" s="150">
        <f t="shared" si="1"/>
        <v>5.316529045342604</v>
      </c>
      <c r="D23" s="151"/>
      <c r="E23" s="151" t="s">
        <v>429</v>
      </c>
      <c r="F23" s="149">
        <v>3797</v>
      </c>
      <c r="G23" s="152">
        <f t="shared" si="2"/>
        <v>27.502535129653772</v>
      </c>
    </row>
    <row r="24" spans="1:7" ht="12.75">
      <c r="A24" s="148" t="s">
        <v>430</v>
      </c>
      <c r="B24" s="149">
        <v>294</v>
      </c>
      <c r="C24" s="150">
        <f t="shared" si="1"/>
        <v>2.129508909169926</v>
      </c>
      <c r="D24" s="151"/>
      <c r="E24" s="151" t="s">
        <v>431</v>
      </c>
      <c r="F24" s="149">
        <v>433</v>
      </c>
      <c r="G24" s="152">
        <f t="shared" si="2"/>
        <v>3.136317543097204</v>
      </c>
    </row>
    <row r="25" spans="1:7" ht="12.75">
      <c r="A25" s="148"/>
      <c r="B25" s="149" t="s">
        <v>250</v>
      </c>
      <c r="C25" s="153"/>
      <c r="D25" s="151"/>
      <c r="E25" s="151" t="s">
        <v>432</v>
      </c>
      <c r="F25" s="149">
        <v>89</v>
      </c>
      <c r="G25" s="152">
        <f t="shared" si="2"/>
        <v>0.6446472548167463</v>
      </c>
    </row>
    <row r="26" spans="1:7" ht="12.75">
      <c r="A26" s="148" t="s">
        <v>433</v>
      </c>
      <c r="B26" s="154">
        <v>40.9</v>
      </c>
      <c r="C26" s="155" t="s">
        <v>261</v>
      </c>
      <c r="D26" s="151"/>
      <c r="E26" s="156" t="s">
        <v>434</v>
      </c>
      <c r="F26" s="149">
        <v>309</v>
      </c>
      <c r="G26" s="152">
        <f t="shared" si="2"/>
        <v>2.2381573229030858</v>
      </c>
    </row>
    <row r="27" spans="1:7" ht="12.75">
      <c r="A27" s="148"/>
      <c r="B27" s="149" t="s">
        <v>250</v>
      </c>
      <c r="C27" s="153"/>
      <c r="D27" s="151"/>
      <c r="E27" s="157" t="s">
        <v>435</v>
      </c>
      <c r="F27" s="149">
        <v>75</v>
      </c>
      <c r="G27" s="152">
        <f t="shared" si="2"/>
        <v>0.5432420686657975</v>
      </c>
    </row>
    <row r="28" spans="1:7" ht="12.75">
      <c r="A28" s="148" t="s">
        <v>262</v>
      </c>
      <c r="B28" s="149">
        <v>9900</v>
      </c>
      <c r="C28" s="150">
        <f aca="true" t="shared" si="3" ref="C28:C35">B28*100/B$7</f>
        <v>71.70795306388527</v>
      </c>
      <c r="D28" s="151"/>
      <c r="E28" s="151" t="s">
        <v>436</v>
      </c>
      <c r="F28" s="149">
        <v>156</v>
      </c>
      <c r="G28" s="152">
        <f t="shared" si="2"/>
        <v>1.1299435028248588</v>
      </c>
    </row>
    <row r="29" spans="1:7" ht="12.75">
      <c r="A29" s="148" t="s">
        <v>0</v>
      </c>
      <c r="B29" s="149">
        <v>4619</v>
      </c>
      <c r="C29" s="150">
        <f t="shared" si="3"/>
        <v>33.456468202230916</v>
      </c>
      <c r="D29" s="151"/>
      <c r="E29" s="151" t="s">
        <v>1</v>
      </c>
      <c r="F29" s="149">
        <v>65</v>
      </c>
      <c r="G29" s="152">
        <f t="shared" si="2"/>
        <v>0.4708097928436911</v>
      </c>
    </row>
    <row r="30" spans="1:7" ht="12.75">
      <c r="A30" s="148" t="s">
        <v>2</v>
      </c>
      <c r="B30" s="149">
        <v>5281</v>
      </c>
      <c r="C30" s="150">
        <f t="shared" si="3"/>
        <v>38.251484861654355</v>
      </c>
      <c r="D30" s="151"/>
      <c r="E30" s="151" t="s">
        <v>3</v>
      </c>
      <c r="F30" s="149">
        <v>91</v>
      </c>
      <c r="G30" s="152">
        <f t="shared" si="2"/>
        <v>0.6591337099811676</v>
      </c>
    </row>
    <row r="31" spans="1:7" ht="12.75">
      <c r="A31" s="148" t="s">
        <v>4</v>
      </c>
      <c r="B31" s="149">
        <v>9561</v>
      </c>
      <c r="C31" s="150">
        <f t="shared" si="3"/>
        <v>69.25249891351586</v>
      </c>
      <c r="D31" s="151"/>
      <c r="E31" s="151"/>
      <c r="F31" s="141" t="s">
        <v>250</v>
      </c>
      <c r="G31" s="146"/>
    </row>
    <row r="32" spans="1:7" ht="12.75">
      <c r="A32" s="148" t="s">
        <v>5</v>
      </c>
      <c r="B32" s="149">
        <v>2453</v>
      </c>
      <c r="C32" s="150">
        <f t="shared" si="3"/>
        <v>17.767637259162683</v>
      </c>
      <c r="D32" s="151"/>
      <c r="E32" s="143" t="s">
        <v>6</v>
      </c>
      <c r="F32" s="141" t="s">
        <v>250</v>
      </c>
      <c r="G32" s="158"/>
    </row>
    <row r="33" spans="1:7" ht="12.75">
      <c r="A33" s="148" t="s">
        <v>7</v>
      </c>
      <c r="B33" s="149">
        <v>2092</v>
      </c>
      <c r="C33" s="150">
        <f t="shared" si="3"/>
        <v>15.152832101984645</v>
      </c>
      <c r="D33" s="151"/>
      <c r="E33" s="143" t="s">
        <v>8</v>
      </c>
      <c r="F33" s="141">
        <v>4774</v>
      </c>
      <c r="G33" s="147">
        <v>100</v>
      </c>
    </row>
    <row r="34" spans="1:7" ht="12.75">
      <c r="A34" s="148" t="s">
        <v>0</v>
      </c>
      <c r="B34" s="149">
        <v>872</v>
      </c>
      <c r="C34" s="150">
        <f t="shared" si="3"/>
        <v>6.316094451687672</v>
      </c>
      <c r="D34" s="151"/>
      <c r="E34" s="151" t="s">
        <v>9</v>
      </c>
      <c r="F34" s="149">
        <v>3868</v>
      </c>
      <c r="G34" s="152">
        <f aca="true" t="shared" si="4" ref="G34:G42">F34*100/F$33</f>
        <v>81.02220360284876</v>
      </c>
    </row>
    <row r="35" spans="1:7" ht="12.75">
      <c r="A35" s="148" t="s">
        <v>2</v>
      </c>
      <c r="B35" s="149">
        <v>1220</v>
      </c>
      <c r="C35" s="150">
        <f t="shared" si="3"/>
        <v>8.836737650296973</v>
      </c>
      <c r="D35" s="151"/>
      <c r="E35" s="151" t="s">
        <v>10</v>
      </c>
      <c r="F35" s="149">
        <v>2098</v>
      </c>
      <c r="G35" s="152">
        <f t="shared" si="4"/>
        <v>43.94637620444072</v>
      </c>
    </row>
    <row r="36" spans="1:7" ht="12.75">
      <c r="A36" s="148"/>
      <c r="B36" s="149" t="s">
        <v>250</v>
      </c>
      <c r="C36" s="153"/>
      <c r="D36" s="151"/>
      <c r="E36" s="151" t="s">
        <v>11</v>
      </c>
      <c r="F36" s="149">
        <v>3371</v>
      </c>
      <c r="G36" s="152">
        <f t="shared" si="4"/>
        <v>70.61164641809803</v>
      </c>
    </row>
    <row r="37" spans="1:7" ht="12.75">
      <c r="A37" s="159" t="s">
        <v>12</v>
      </c>
      <c r="B37" s="149" t="s">
        <v>250</v>
      </c>
      <c r="C37" s="153"/>
      <c r="D37" s="151"/>
      <c r="E37" s="151" t="s">
        <v>10</v>
      </c>
      <c r="F37" s="149">
        <v>1847</v>
      </c>
      <c r="G37" s="152">
        <f t="shared" si="4"/>
        <v>38.68873062421449</v>
      </c>
    </row>
    <row r="38" spans="1:7" ht="12.75">
      <c r="A38" s="160" t="s">
        <v>13</v>
      </c>
      <c r="B38" s="149">
        <v>13576</v>
      </c>
      <c r="C38" s="150">
        <f aca="true" t="shared" si="5" ref="C38:C56">B38*100/B$7</f>
        <v>98.33405765609156</v>
      </c>
      <c r="D38" s="151"/>
      <c r="E38" s="151" t="s">
        <v>14</v>
      </c>
      <c r="F38" s="149">
        <v>386</v>
      </c>
      <c r="G38" s="152">
        <f t="shared" si="4"/>
        <v>8.085462924172601</v>
      </c>
    </row>
    <row r="39" spans="1:7" ht="12.75">
      <c r="A39" s="148" t="s">
        <v>15</v>
      </c>
      <c r="B39" s="149">
        <v>10601</v>
      </c>
      <c r="C39" s="150">
        <f t="shared" si="5"/>
        <v>76.78545559901492</v>
      </c>
      <c r="D39" s="151"/>
      <c r="E39" s="151" t="s">
        <v>10</v>
      </c>
      <c r="F39" s="149">
        <v>211</v>
      </c>
      <c r="G39" s="152">
        <f t="shared" si="4"/>
        <v>4.4197737746124846</v>
      </c>
    </row>
    <row r="40" spans="1:7" ht="12.75">
      <c r="A40" s="148" t="s">
        <v>16</v>
      </c>
      <c r="B40" s="149">
        <v>132</v>
      </c>
      <c r="C40" s="150">
        <f t="shared" si="5"/>
        <v>0.9561060408518036</v>
      </c>
      <c r="D40" s="151"/>
      <c r="E40" s="151" t="s">
        <v>17</v>
      </c>
      <c r="F40" s="149">
        <v>906</v>
      </c>
      <c r="G40" s="152">
        <f t="shared" si="4"/>
        <v>18.977796397151234</v>
      </c>
    </row>
    <row r="41" spans="1:7" ht="12.75">
      <c r="A41" s="148" t="s">
        <v>18</v>
      </c>
      <c r="B41" s="149">
        <v>13</v>
      </c>
      <c r="C41" s="150">
        <f t="shared" si="5"/>
        <v>0.09416195856873823</v>
      </c>
      <c r="D41" s="151"/>
      <c r="E41" s="151" t="s">
        <v>19</v>
      </c>
      <c r="F41" s="149">
        <v>801</v>
      </c>
      <c r="G41" s="152">
        <f t="shared" si="4"/>
        <v>16.778382907415164</v>
      </c>
    </row>
    <row r="42" spans="1:7" ht="12.75">
      <c r="A42" s="148" t="s">
        <v>20</v>
      </c>
      <c r="B42" s="149">
        <v>2634</v>
      </c>
      <c r="C42" s="150">
        <f t="shared" si="5"/>
        <v>19.078661451542807</v>
      </c>
      <c r="D42" s="151"/>
      <c r="E42" s="151" t="s">
        <v>21</v>
      </c>
      <c r="F42" s="149">
        <v>442</v>
      </c>
      <c r="G42" s="152">
        <f t="shared" si="4"/>
        <v>9.25848345203184</v>
      </c>
    </row>
    <row r="43" spans="1:7" ht="12.75">
      <c r="A43" s="148" t="s">
        <v>22</v>
      </c>
      <c r="B43" s="149">
        <v>177</v>
      </c>
      <c r="C43" s="150">
        <f t="shared" si="5"/>
        <v>1.2820512820512822</v>
      </c>
      <c r="D43" s="151"/>
      <c r="E43" s="151"/>
      <c r="F43" s="149" t="s">
        <v>250</v>
      </c>
      <c r="G43" s="146"/>
    </row>
    <row r="44" spans="1:7" ht="12.75">
      <c r="A44" s="148" t="s">
        <v>23</v>
      </c>
      <c r="B44" s="149">
        <v>685</v>
      </c>
      <c r="C44" s="150">
        <f t="shared" si="5"/>
        <v>4.961610893814283</v>
      </c>
      <c r="D44" s="151"/>
      <c r="E44" s="151" t="s">
        <v>24</v>
      </c>
      <c r="F44" s="149">
        <v>2154</v>
      </c>
      <c r="G44" s="161">
        <f>F44*100/F33</f>
        <v>45.11939673229996</v>
      </c>
    </row>
    <row r="45" spans="1:7" ht="12.75">
      <c r="A45" s="148" t="s">
        <v>25</v>
      </c>
      <c r="B45" s="149">
        <v>149</v>
      </c>
      <c r="C45" s="150">
        <f t="shared" si="5"/>
        <v>1.0792409097493842</v>
      </c>
      <c r="D45" s="151"/>
      <c r="E45" s="151" t="s">
        <v>26</v>
      </c>
      <c r="F45" s="149">
        <v>1399</v>
      </c>
      <c r="G45" s="161">
        <f>F45*100/F33</f>
        <v>29.304566401340594</v>
      </c>
    </row>
    <row r="46" spans="1:7" ht="12.75">
      <c r="A46" s="148" t="s">
        <v>27</v>
      </c>
      <c r="B46" s="149">
        <v>251</v>
      </c>
      <c r="C46" s="150">
        <f t="shared" si="5"/>
        <v>1.818050123134869</v>
      </c>
      <c r="D46" s="151"/>
      <c r="E46" s="151"/>
      <c r="F46" s="149" t="s">
        <v>250</v>
      </c>
      <c r="G46" s="146"/>
    </row>
    <row r="47" spans="1:7" ht="12.75">
      <c r="A47" s="148" t="s">
        <v>28</v>
      </c>
      <c r="B47" s="149">
        <v>1294</v>
      </c>
      <c r="C47" s="150">
        <f t="shared" si="5"/>
        <v>9.372736491380559</v>
      </c>
      <c r="D47" s="151"/>
      <c r="E47" s="151" t="s">
        <v>29</v>
      </c>
      <c r="F47" s="162">
        <v>2.86</v>
      </c>
      <c r="G47" s="163" t="s">
        <v>261</v>
      </c>
    </row>
    <row r="48" spans="1:7" ht="12.75">
      <c r="A48" s="148" t="s">
        <v>30</v>
      </c>
      <c r="B48" s="149">
        <v>13</v>
      </c>
      <c r="C48" s="150">
        <f t="shared" si="5"/>
        <v>0.09416195856873823</v>
      </c>
      <c r="D48" s="151"/>
      <c r="E48" s="151" t="s">
        <v>31</v>
      </c>
      <c r="F48" s="162">
        <v>3.21</v>
      </c>
      <c r="G48" s="163" t="s">
        <v>261</v>
      </c>
    </row>
    <row r="49" spans="1:7" ht="14.25">
      <c r="A49" s="148" t="s">
        <v>32</v>
      </c>
      <c r="B49" s="149">
        <v>65</v>
      </c>
      <c r="C49" s="150">
        <f t="shared" si="5"/>
        <v>0.4708097928436911</v>
      </c>
      <c r="D49" s="151"/>
      <c r="E49" s="151"/>
      <c r="F49" s="141" t="s">
        <v>250</v>
      </c>
      <c r="G49" s="146"/>
    </row>
    <row r="50" spans="1:7" ht="12.75">
      <c r="A50" s="148" t="s">
        <v>33</v>
      </c>
      <c r="B50" s="149">
        <v>3</v>
      </c>
      <c r="C50" s="150">
        <f t="shared" si="5"/>
        <v>0.0217296827466319</v>
      </c>
      <c r="D50" s="151"/>
      <c r="E50" s="143" t="s">
        <v>34</v>
      </c>
      <c r="F50" s="141" t="s">
        <v>250</v>
      </c>
      <c r="G50" s="158"/>
    </row>
    <row r="51" spans="1:7" ht="12.75">
      <c r="A51" s="148" t="s">
        <v>35</v>
      </c>
      <c r="B51" s="149">
        <v>0</v>
      </c>
      <c r="C51" s="150">
        <f t="shared" si="5"/>
        <v>0</v>
      </c>
      <c r="D51" s="151"/>
      <c r="E51" s="143" t="s">
        <v>36</v>
      </c>
      <c r="F51" s="141">
        <v>4897</v>
      </c>
      <c r="G51" s="147">
        <v>100</v>
      </c>
    </row>
    <row r="52" spans="1:7" ht="12.75">
      <c r="A52" s="148" t="s">
        <v>37</v>
      </c>
      <c r="B52" s="149">
        <v>2</v>
      </c>
      <c r="C52" s="150">
        <f t="shared" si="5"/>
        <v>0.014486455164421265</v>
      </c>
      <c r="D52" s="151"/>
      <c r="E52" s="151" t="s">
        <v>38</v>
      </c>
      <c r="F52" s="149">
        <v>4774</v>
      </c>
      <c r="G52" s="152">
        <f>F52*100/F$51</f>
        <v>97.48825811721463</v>
      </c>
    </row>
    <row r="53" spans="1:7" ht="12.75">
      <c r="A53" s="148" t="s">
        <v>39</v>
      </c>
      <c r="B53" s="149">
        <v>1</v>
      </c>
      <c r="C53" s="150">
        <f t="shared" si="5"/>
        <v>0.007243227582210633</v>
      </c>
      <c r="D53" s="151"/>
      <c r="E53" s="151" t="s">
        <v>40</v>
      </c>
      <c r="F53" s="149">
        <v>123</v>
      </c>
      <c r="G53" s="152">
        <f>F53*100/F$51</f>
        <v>2.511741882785379</v>
      </c>
    </row>
    <row r="54" spans="1:7" ht="14.25">
      <c r="A54" s="148" t="s">
        <v>41</v>
      </c>
      <c r="B54" s="149">
        <v>0</v>
      </c>
      <c r="C54" s="150">
        <f t="shared" si="5"/>
        <v>0</v>
      </c>
      <c r="D54" s="151"/>
      <c r="E54" s="151" t="s">
        <v>42</v>
      </c>
      <c r="F54" s="149">
        <v>19</v>
      </c>
      <c r="G54" s="152">
        <f>F54*100/F$51</f>
        <v>0.38799264856034305</v>
      </c>
    </row>
    <row r="55" spans="1:7" ht="12.75">
      <c r="A55" s="148" t="s">
        <v>43</v>
      </c>
      <c r="B55" s="149">
        <v>193</v>
      </c>
      <c r="C55" s="150">
        <f t="shared" si="5"/>
        <v>1.3979429233666523</v>
      </c>
      <c r="D55" s="151"/>
      <c r="E55" s="151"/>
      <c r="F55" s="149"/>
      <c r="G55" s="146"/>
    </row>
    <row r="56" spans="1:7" ht="12.75">
      <c r="A56" s="148" t="s">
        <v>44</v>
      </c>
      <c r="B56" s="149">
        <v>230</v>
      </c>
      <c r="C56" s="150">
        <f t="shared" si="5"/>
        <v>1.6659423439084455</v>
      </c>
      <c r="D56" s="151"/>
      <c r="E56" s="151" t="s">
        <v>45</v>
      </c>
      <c r="F56" s="154">
        <v>0.8</v>
      </c>
      <c r="G56" s="163" t="s">
        <v>261</v>
      </c>
    </row>
    <row r="57" spans="1:7" ht="12.75">
      <c r="A57" s="148"/>
      <c r="B57" s="149" t="s">
        <v>250</v>
      </c>
      <c r="C57" s="164"/>
      <c r="D57" s="151"/>
      <c r="E57" s="151" t="s">
        <v>46</v>
      </c>
      <c r="F57" s="154">
        <v>2.8</v>
      </c>
      <c r="G57" s="163" t="s">
        <v>261</v>
      </c>
    </row>
    <row r="58" spans="1:7" ht="12.75">
      <c r="A58" s="165" t="s">
        <v>47</v>
      </c>
      <c r="B58" s="149" t="s">
        <v>250</v>
      </c>
      <c r="C58" s="164"/>
      <c r="D58" s="151"/>
      <c r="E58" s="151"/>
      <c r="F58" s="141" t="s">
        <v>250</v>
      </c>
      <c r="G58" s="146"/>
    </row>
    <row r="59" spans="1:7" ht="14.25">
      <c r="A59" s="166" t="s">
        <v>48</v>
      </c>
      <c r="B59" s="149" t="s">
        <v>250</v>
      </c>
      <c r="C59" s="164"/>
      <c r="D59" s="151"/>
      <c r="E59" s="143" t="s">
        <v>49</v>
      </c>
      <c r="F59" s="141" t="s">
        <v>250</v>
      </c>
      <c r="G59" s="158"/>
    </row>
    <row r="60" spans="1:7" ht="12.75">
      <c r="A60" s="148" t="s">
        <v>50</v>
      </c>
      <c r="B60" s="149">
        <v>10776</v>
      </c>
      <c r="C60" s="164">
        <f>B60*100/B7</f>
        <v>78.05302042590178</v>
      </c>
      <c r="D60" s="151"/>
      <c r="E60" s="143" t="s">
        <v>51</v>
      </c>
      <c r="F60" s="141">
        <v>4774</v>
      </c>
      <c r="G60" s="147">
        <v>100</v>
      </c>
    </row>
    <row r="61" spans="1:7" ht="12.75">
      <c r="A61" s="148" t="s">
        <v>52</v>
      </c>
      <c r="B61" s="149">
        <v>167</v>
      </c>
      <c r="C61" s="164">
        <f>B61*100/B7</f>
        <v>1.2096190062291756</v>
      </c>
      <c r="D61" s="151"/>
      <c r="E61" s="151" t="s">
        <v>53</v>
      </c>
      <c r="F61" s="149">
        <v>3847</v>
      </c>
      <c r="G61" s="152">
        <f>F61*100/F$60</f>
        <v>80.58232090490155</v>
      </c>
    </row>
    <row r="62" spans="1:7" ht="12.75">
      <c r="A62" s="148" t="s">
        <v>54</v>
      </c>
      <c r="B62" s="149">
        <v>29</v>
      </c>
      <c r="C62" s="164">
        <f>B62*100/B7</f>
        <v>0.21005359988410835</v>
      </c>
      <c r="D62" s="151"/>
      <c r="E62" s="151" t="s">
        <v>55</v>
      </c>
      <c r="F62" s="149">
        <v>927</v>
      </c>
      <c r="G62" s="152">
        <f>F62*100/F$60</f>
        <v>19.41767909509845</v>
      </c>
    </row>
    <row r="63" spans="1:7" ht="12.75">
      <c r="A63" s="148" t="s">
        <v>56</v>
      </c>
      <c r="B63" s="149">
        <v>2760</v>
      </c>
      <c r="C63" s="164">
        <f>B63*100/B7</f>
        <v>19.991308126901348</v>
      </c>
      <c r="D63" s="151"/>
      <c r="E63" s="151"/>
      <c r="F63" s="149" t="s">
        <v>250</v>
      </c>
      <c r="G63" s="146"/>
    </row>
    <row r="64" spans="1:7" ht="12.75">
      <c r="A64" s="148" t="s">
        <v>57</v>
      </c>
      <c r="B64" s="149">
        <v>3</v>
      </c>
      <c r="C64" s="164">
        <f>B64*100/B7</f>
        <v>0.0217296827466319</v>
      </c>
      <c r="D64" s="151"/>
      <c r="E64" s="151" t="s">
        <v>58</v>
      </c>
      <c r="F64" s="162">
        <v>2.89</v>
      </c>
      <c r="G64" s="163" t="s">
        <v>261</v>
      </c>
    </row>
    <row r="65" spans="1:7" ht="13.5" thickBot="1">
      <c r="A65" s="167" t="s">
        <v>59</v>
      </c>
      <c r="B65" s="168">
        <v>312</v>
      </c>
      <c r="C65" s="169">
        <f>B65*100/B7</f>
        <v>2.2598870056497176</v>
      </c>
      <c r="D65" s="170"/>
      <c r="E65" s="170" t="s">
        <v>60</v>
      </c>
      <c r="F65" s="171">
        <v>2.75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13806</v>
      </c>
      <c r="G9" s="33">
        <f>(F9/$F$9)*100</f>
        <v>100</v>
      </c>
    </row>
    <row r="10" spans="1:7" ht="12.75">
      <c r="A10" s="29" t="s">
        <v>269</v>
      </c>
      <c r="B10" s="93">
        <v>4201</v>
      </c>
      <c r="C10" s="33">
        <f aca="true" t="shared" si="0" ref="C10:C15">(B10/$B$10)*100</f>
        <v>100</v>
      </c>
      <c r="E10" s="34" t="s">
        <v>270</v>
      </c>
      <c r="F10" s="97">
        <v>9862</v>
      </c>
      <c r="G10" s="84">
        <f aca="true" t="shared" si="1" ref="G10:G16">(F10/$F$9)*100</f>
        <v>71.43271041576126</v>
      </c>
    </row>
    <row r="11" spans="1:7" ht="12.75">
      <c r="A11" s="36" t="s">
        <v>271</v>
      </c>
      <c r="B11" s="98">
        <v>432</v>
      </c>
      <c r="C11" s="35">
        <f t="shared" si="0"/>
        <v>10.283265889074029</v>
      </c>
      <c r="E11" s="34" t="s">
        <v>272</v>
      </c>
      <c r="F11" s="97">
        <v>9746</v>
      </c>
      <c r="G11" s="84">
        <f t="shared" si="1"/>
        <v>70.59249601622483</v>
      </c>
    </row>
    <row r="12" spans="1:7" ht="12.75">
      <c r="A12" s="36" t="s">
        <v>273</v>
      </c>
      <c r="B12" s="98">
        <v>254</v>
      </c>
      <c r="C12" s="35">
        <f t="shared" si="0"/>
        <v>6.046179481075934</v>
      </c>
      <c r="E12" s="34" t="s">
        <v>274</v>
      </c>
      <c r="F12" s="97">
        <v>3514</v>
      </c>
      <c r="G12" s="84">
        <f t="shared" si="1"/>
        <v>25.452701723888165</v>
      </c>
    </row>
    <row r="13" spans="1:7" ht="12.75">
      <c r="A13" s="36" t="s">
        <v>275</v>
      </c>
      <c r="B13" s="98">
        <v>1821</v>
      </c>
      <c r="C13" s="35">
        <f t="shared" si="0"/>
        <v>43.346822185194</v>
      </c>
      <c r="E13" s="34" t="s">
        <v>276</v>
      </c>
      <c r="F13" s="97">
        <v>6232</v>
      </c>
      <c r="G13" s="84">
        <f t="shared" si="1"/>
        <v>45.13979429233667</v>
      </c>
    </row>
    <row r="14" spans="1:7" ht="12.75">
      <c r="A14" s="36" t="s">
        <v>277</v>
      </c>
      <c r="B14" s="98">
        <v>997</v>
      </c>
      <c r="C14" s="35">
        <f t="shared" si="0"/>
        <v>23.732444656034275</v>
      </c>
      <c r="E14" s="34" t="s">
        <v>166</v>
      </c>
      <c r="F14" s="97">
        <v>116</v>
      </c>
      <c r="G14" s="84">
        <f t="shared" si="1"/>
        <v>0.8402143995364335</v>
      </c>
    </row>
    <row r="15" spans="1:7" ht="12.75">
      <c r="A15" s="36" t="s">
        <v>324</v>
      </c>
      <c r="B15" s="97">
        <v>697</v>
      </c>
      <c r="C15" s="35">
        <f t="shared" si="0"/>
        <v>16.591287788621756</v>
      </c>
      <c r="E15" s="34" t="s">
        <v>278</v>
      </c>
      <c r="F15" s="97">
        <v>3944</v>
      </c>
      <c r="G15" s="84">
        <f t="shared" si="1"/>
        <v>28.567289584238736</v>
      </c>
    </row>
    <row r="16" spans="1:7" ht="12.75">
      <c r="A16" s="36"/>
      <c r="B16" s="93" t="s">
        <v>250</v>
      </c>
      <c r="C16" s="10"/>
      <c r="E16" s="34" t="s">
        <v>279</v>
      </c>
      <c r="F16" s="98">
        <v>1764</v>
      </c>
      <c r="G16" s="84">
        <f t="shared" si="1"/>
        <v>12.777053455019557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1881</v>
      </c>
      <c r="G17" s="84">
        <f>(F17/$F$9)*100</f>
        <v>13.624511082138202</v>
      </c>
    </row>
    <row r="18" spans="1:7" ht="12.75">
      <c r="A18" s="29" t="s">
        <v>282</v>
      </c>
      <c r="B18" s="93">
        <v>9173</v>
      </c>
      <c r="C18" s="33">
        <f>(B18/$B$18)*100</f>
        <v>100</v>
      </c>
      <c r="E18" s="34" t="s">
        <v>283</v>
      </c>
      <c r="F18" s="97">
        <v>2063</v>
      </c>
      <c r="G18" s="84">
        <f>(F18/$F$9)*100</f>
        <v>14.942778502100538</v>
      </c>
    </row>
    <row r="19" spans="1:7" ht="12.75">
      <c r="A19" s="36" t="s">
        <v>284</v>
      </c>
      <c r="B19" s="97">
        <v>233</v>
      </c>
      <c r="C19" s="84">
        <f aca="true" t="shared" si="2" ref="C19:C25">(B19/$B$18)*100</f>
        <v>2.540063229041753</v>
      </c>
      <c r="E19" s="34"/>
      <c r="F19" s="97" t="s">
        <v>250</v>
      </c>
      <c r="G19" s="84"/>
    </row>
    <row r="20" spans="1:7" ht="12.75">
      <c r="A20" s="36" t="s">
        <v>285</v>
      </c>
      <c r="B20" s="97">
        <v>360</v>
      </c>
      <c r="C20" s="84">
        <f t="shared" si="2"/>
        <v>3.9245612122533524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1164</v>
      </c>
      <c r="C21" s="84">
        <f t="shared" si="2"/>
        <v>12.689414586285839</v>
      </c>
      <c r="E21" s="38" t="s">
        <v>167</v>
      </c>
      <c r="F21" s="80">
        <v>3944</v>
      </c>
      <c r="G21" s="33">
        <f>(F21/$F$21)*100</f>
        <v>100</v>
      </c>
    </row>
    <row r="22" spans="1:7" ht="12.75">
      <c r="A22" s="36" t="s">
        <v>302</v>
      </c>
      <c r="B22" s="97">
        <v>1236</v>
      </c>
      <c r="C22" s="84">
        <f t="shared" si="2"/>
        <v>13.47432682873651</v>
      </c>
      <c r="E22" s="34" t="s">
        <v>303</v>
      </c>
      <c r="F22" s="97">
        <v>997</v>
      </c>
      <c r="G22" s="84">
        <f aca="true" t="shared" si="3" ref="G22:G27">(F22/$F$21)*100</f>
        <v>25.2789046653144</v>
      </c>
    </row>
    <row r="23" spans="1:7" ht="12.75">
      <c r="A23" s="36" t="s">
        <v>304</v>
      </c>
      <c r="B23" s="97">
        <v>479</v>
      </c>
      <c r="C23" s="84">
        <f t="shared" si="2"/>
        <v>5.221846724081543</v>
      </c>
      <c r="E23" s="34" t="s">
        <v>305</v>
      </c>
      <c r="F23" s="97">
        <v>2352</v>
      </c>
      <c r="G23" s="84">
        <f t="shared" si="3"/>
        <v>59.63488843813387</v>
      </c>
    </row>
    <row r="24" spans="1:7" ht="12.75">
      <c r="A24" s="36" t="s">
        <v>306</v>
      </c>
      <c r="B24" s="97">
        <v>2640</v>
      </c>
      <c r="C24" s="84">
        <f t="shared" si="2"/>
        <v>28.78011555652458</v>
      </c>
      <c r="E24" s="34" t="s">
        <v>307</v>
      </c>
      <c r="F24" s="97">
        <v>70</v>
      </c>
      <c r="G24" s="84">
        <f t="shared" si="3"/>
        <v>1.7748478701825559</v>
      </c>
    </row>
    <row r="25" spans="1:7" ht="12.75">
      <c r="A25" s="36" t="s">
        <v>308</v>
      </c>
      <c r="B25" s="97">
        <v>3061</v>
      </c>
      <c r="C25" s="84">
        <f t="shared" si="2"/>
        <v>33.36967186307642</v>
      </c>
      <c r="E25" s="34" t="s">
        <v>309</v>
      </c>
      <c r="F25" s="97">
        <v>23</v>
      </c>
      <c r="G25" s="84">
        <f t="shared" si="3"/>
        <v>0.5831643002028397</v>
      </c>
    </row>
    <row r="26" spans="1:7" ht="12.75">
      <c r="A26" s="36"/>
      <c r="B26" s="93" t="s">
        <v>250</v>
      </c>
      <c r="C26" s="35"/>
      <c r="E26" s="34" t="s">
        <v>310</v>
      </c>
      <c r="F26" s="97">
        <v>457</v>
      </c>
      <c r="G26" s="84">
        <f t="shared" si="3"/>
        <v>11.587221095334685</v>
      </c>
    </row>
    <row r="27" spans="1:7" ht="12.75">
      <c r="A27" s="36" t="s">
        <v>311</v>
      </c>
      <c r="B27" s="108">
        <v>93.5</v>
      </c>
      <c r="C27" s="37" t="s">
        <v>261</v>
      </c>
      <c r="E27" s="34" t="s">
        <v>312</v>
      </c>
      <c r="F27" s="97">
        <v>45</v>
      </c>
      <c r="G27" s="84">
        <f t="shared" si="3"/>
        <v>1.140973630831643</v>
      </c>
    </row>
    <row r="28" spans="1:7" ht="12.75">
      <c r="A28" s="36" t="s">
        <v>313</v>
      </c>
      <c r="B28" s="108">
        <v>62.1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12934</v>
      </c>
      <c r="G30" s="33">
        <f>(F30/$F$30)*100</f>
        <v>100</v>
      </c>
      <c r="J30" s="39"/>
    </row>
    <row r="31" spans="1:10" ht="12.75">
      <c r="A31" s="95" t="s">
        <v>296</v>
      </c>
      <c r="B31" s="93">
        <v>10677</v>
      </c>
      <c r="C31" s="33">
        <f>(B31/$B$31)*100</f>
        <v>100</v>
      </c>
      <c r="E31" s="34" t="s">
        <v>317</v>
      </c>
      <c r="F31" s="97">
        <v>8272</v>
      </c>
      <c r="G31" s="101">
        <f>(F31/$F$30)*100</f>
        <v>63.9554662130818</v>
      </c>
      <c r="J31" s="39"/>
    </row>
    <row r="32" spans="1:10" ht="12.75">
      <c r="A32" s="36" t="s">
        <v>318</v>
      </c>
      <c r="B32" s="97">
        <v>2376</v>
      </c>
      <c r="C32" s="10">
        <f>(B32/$B$31)*100</f>
        <v>22.253441978083732</v>
      </c>
      <c r="E32" s="34" t="s">
        <v>319</v>
      </c>
      <c r="F32" s="97">
        <v>4662</v>
      </c>
      <c r="G32" s="101">
        <f aca="true" t="shared" si="4" ref="G32:G39">(F32/$F$30)*100</f>
        <v>36.0445337869182</v>
      </c>
      <c r="J32" s="39"/>
    </row>
    <row r="33" spans="1:10" ht="12.75">
      <c r="A33" s="36" t="s">
        <v>320</v>
      </c>
      <c r="B33" s="97">
        <v>6773</v>
      </c>
      <c r="C33" s="10">
        <f aca="true" t="shared" si="5" ref="C33:C38">(B33/$B$31)*100</f>
        <v>63.43542193500047</v>
      </c>
      <c r="E33" s="34" t="s">
        <v>321</v>
      </c>
      <c r="F33" s="97">
        <v>2024</v>
      </c>
      <c r="G33" s="101">
        <f t="shared" si="4"/>
        <v>15.648677903200866</v>
      </c>
      <c r="J33" s="39"/>
    </row>
    <row r="34" spans="1:7" ht="12.75">
      <c r="A34" s="36" t="s">
        <v>322</v>
      </c>
      <c r="B34" s="97">
        <v>164</v>
      </c>
      <c r="C34" s="10">
        <f t="shared" si="5"/>
        <v>1.5360119883862509</v>
      </c>
      <c r="E34" s="34" t="s">
        <v>323</v>
      </c>
      <c r="F34" s="97">
        <v>643</v>
      </c>
      <c r="G34" s="101">
        <f t="shared" si="4"/>
        <v>4.971393227153239</v>
      </c>
    </row>
    <row r="35" spans="1:7" ht="12.75">
      <c r="A35" s="36" t="s">
        <v>325</v>
      </c>
      <c r="B35" s="97">
        <v>730</v>
      </c>
      <c r="C35" s="10">
        <f t="shared" si="5"/>
        <v>6.8371265336705065</v>
      </c>
      <c r="E35" s="34" t="s">
        <v>321</v>
      </c>
      <c r="F35" s="97">
        <v>245</v>
      </c>
      <c r="G35" s="101">
        <f t="shared" si="4"/>
        <v>1.8942322560692746</v>
      </c>
    </row>
    <row r="36" spans="1:7" ht="12.75">
      <c r="A36" s="36" t="s">
        <v>297</v>
      </c>
      <c r="B36" s="97">
        <v>634</v>
      </c>
      <c r="C36" s="10">
        <f t="shared" si="5"/>
        <v>5.937997564859042</v>
      </c>
      <c r="E36" s="34" t="s">
        <v>327</v>
      </c>
      <c r="F36" s="97">
        <v>1353</v>
      </c>
      <c r="G36" s="101">
        <f t="shared" si="4"/>
        <v>10.46080098963971</v>
      </c>
    </row>
    <row r="37" spans="1:7" ht="12.75">
      <c r="A37" s="36" t="s">
        <v>326</v>
      </c>
      <c r="B37" s="97">
        <v>634</v>
      </c>
      <c r="C37" s="10">
        <f t="shared" si="5"/>
        <v>5.937997564859042</v>
      </c>
      <c r="E37" s="34" t="s">
        <v>321</v>
      </c>
      <c r="F37" s="97">
        <v>368</v>
      </c>
      <c r="G37" s="101">
        <f t="shared" si="4"/>
        <v>2.8452141642183393</v>
      </c>
    </row>
    <row r="38" spans="1:7" ht="12.75">
      <c r="A38" s="36" t="s">
        <v>297</v>
      </c>
      <c r="B38" s="97">
        <v>448</v>
      </c>
      <c r="C38" s="10">
        <f t="shared" si="5"/>
        <v>4.195935187786831</v>
      </c>
      <c r="E38" s="34" t="s">
        <v>259</v>
      </c>
      <c r="F38" s="97">
        <v>2200</v>
      </c>
      <c r="G38" s="101">
        <f t="shared" si="4"/>
        <v>17.009432503479204</v>
      </c>
    </row>
    <row r="39" spans="1:7" ht="12.75">
      <c r="A39" s="36"/>
      <c r="B39" s="97" t="s">
        <v>250</v>
      </c>
      <c r="C39" s="10"/>
      <c r="E39" s="34" t="s">
        <v>321</v>
      </c>
      <c r="F39" s="97">
        <v>1278</v>
      </c>
      <c r="G39" s="101">
        <f t="shared" si="4"/>
        <v>9.880933972475646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112</v>
      </c>
      <c r="C42" s="33">
        <f>(B42/$B$42)*100</f>
        <v>100</v>
      </c>
      <c r="E42" s="31" t="s">
        <v>268</v>
      </c>
      <c r="F42" s="80">
        <v>13806</v>
      </c>
      <c r="G42" s="99">
        <f>(F42/$F$42)*100</f>
        <v>100</v>
      </c>
      <c r="I42" s="39"/>
    </row>
    <row r="43" spans="1:7" ht="12.75">
      <c r="A43" s="36" t="s">
        <v>301</v>
      </c>
      <c r="B43" s="98">
        <v>23</v>
      </c>
      <c r="C43" s="102">
        <f>(B43/$B$42)*100</f>
        <v>20.535714285714285</v>
      </c>
      <c r="E43" s="60" t="s">
        <v>168</v>
      </c>
      <c r="F43" s="106">
        <v>14871</v>
      </c>
      <c r="G43" s="107">
        <f aca="true" t="shared" si="6" ref="G43:G71">(F43/$F$42)*100</f>
        <v>107.71403737505432</v>
      </c>
    </row>
    <row r="44" spans="1:7" ht="12.75">
      <c r="A44" s="36"/>
      <c r="B44" s="93" t="s">
        <v>250</v>
      </c>
      <c r="C44" s="10"/>
      <c r="E44" s="1" t="s">
        <v>329</v>
      </c>
      <c r="F44" s="97">
        <v>93</v>
      </c>
      <c r="G44" s="101">
        <f t="shared" si="6"/>
        <v>0.6736201651455889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107</v>
      </c>
      <c r="G45" s="101">
        <f t="shared" si="6"/>
        <v>0.7750253512965377</v>
      </c>
    </row>
    <row r="46" spans="1:7" ht="12.75">
      <c r="A46" s="29" t="s">
        <v>331</v>
      </c>
      <c r="B46" s="93">
        <v>9892</v>
      </c>
      <c r="C46" s="33">
        <f>(B46/$B$46)*100</f>
        <v>100</v>
      </c>
      <c r="E46" s="1" t="s">
        <v>332</v>
      </c>
      <c r="F46" s="97">
        <v>47</v>
      </c>
      <c r="G46" s="101">
        <f t="shared" si="6"/>
        <v>0.34043169636389975</v>
      </c>
    </row>
    <row r="47" spans="1:7" ht="12.75">
      <c r="A47" s="36" t="s">
        <v>333</v>
      </c>
      <c r="B47" s="97">
        <v>858</v>
      </c>
      <c r="C47" s="10">
        <f>(B47/$B$46)*100</f>
        <v>8.67367569753336</v>
      </c>
      <c r="E47" s="1" t="s">
        <v>334</v>
      </c>
      <c r="F47" s="97">
        <v>118</v>
      </c>
      <c r="G47" s="101">
        <f t="shared" si="6"/>
        <v>0.8547008547008548</v>
      </c>
    </row>
    <row r="48" spans="1:7" ht="12.75">
      <c r="A48" s="36"/>
      <c r="B48" s="93" t="s">
        <v>250</v>
      </c>
      <c r="C48" s="10"/>
      <c r="E48" s="1" t="s">
        <v>335</v>
      </c>
      <c r="F48" s="97">
        <v>395</v>
      </c>
      <c r="G48" s="101">
        <f t="shared" si="6"/>
        <v>2.8610748949732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189</v>
      </c>
      <c r="G49" s="101">
        <f t="shared" si="6"/>
        <v>1.3689700130378095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60</v>
      </c>
      <c r="G50" s="101">
        <f t="shared" si="6"/>
        <v>0.43459365493263796</v>
      </c>
    </row>
    <row r="51" spans="1:7" ht="12.75">
      <c r="A51" s="5" t="s">
        <v>338</v>
      </c>
      <c r="B51" s="93">
        <v>3400</v>
      </c>
      <c r="C51" s="33">
        <f>(B51/$B$51)*100</f>
        <v>100</v>
      </c>
      <c r="E51" s="1" t="s">
        <v>339</v>
      </c>
      <c r="F51" s="97">
        <v>1074</v>
      </c>
      <c r="G51" s="101">
        <f t="shared" si="6"/>
        <v>7.77922642329422</v>
      </c>
    </row>
    <row r="52" spans="1:7" ht="12.75">
      <c r="A52" s="4" t="s">
        <v>340</v>
      </c>
      <c r="B52" s="98">
        <v>147</v>
      </c>
      <c r="C52" s="10">
        <f>(B52/$B$51)*100</f>
        <v>4.323529411764706</v>
      </c>
      <c r="E52" s="1" t="s">
        <v>341</v>
      </c>
      <c r="F52" s="97">
        <v>247</v>
      </c>
      <c r="G52" s="101">
        <f t="shared" si="6"/>
        <v>1.7890772128060264</v>
      </c>
    </row>
    <row r="53" spans="1:7" ht="12.75">
      <c r="A53" s="4"/>
      <c r="B53" s="93" t="s">
        <v>250</v>
      </c>
      <c r="C53" s="10"/>
      <c r="E53" s="1" t="s">
        <v>342</v>
      </c>
      <c r="F53" s="97">
        <v>215</v>
      </c>
      <c r="G53" s="101">
        <f t="shared" si="6"/>
        <v>1.5572939301752862</v>
      </c>
    </row>
    <row r="54" spans="1:7" ht="14.25">
      <c r="A54" s="5" t="s">
        <v>343</v>
      </c>
      <c r="B54" s="93">
        <v>7407</v>
      </c>
      <c r="C54" s="33">
        <f>(B54/$B$54)*100</f>
        <v>100</v>
      </c>
      <c r="E54" s="1" t="s">
        <v>201</v>
      </c>
      <c r="F54" s="97">
        <v>1533</v>
      </c>
      <c r="G54" s="101">
        <f t="shared" si="6"/>
        <v>11.1038678835289</v>
      </c>
    </row>
    <row r="55" spans="1:7" ht="12.75">
      <c r="A55" s="4" t="s">
        <v>340</v>
      </c>
      <c r="B55" s="98">
        <v>740</v>
      </c>
      <c r="C55" s="10">
        <f>(B55/$B$54)*100</f>
        <v>9.990549480221413</v>
      </c>
      <c r="E55" s="1" t="s">
        <v>344</v>
      </c>
      <c r="F55" s="97">
        <v>1192</v>
      </c>
      <c r="G55" s="101">
        <f t="shared" si="6"/>
        <v>8.633927277995076</v>
      </c>
    </row>
    <row r="56" spans="1:7" ht="12.75">
      <c r="A56" s="4" t="s">
        <v>345</v>
      </c>
      <c r="B56" s="119">
        <v>74.6</v>
      </c>
      <c r="C56" s="37" t="s">
        <v>261</v>
      </c>
      <c r="E56" s="1" t="s">
        <v>346</v>
      </c>
      <c r="F56" s="97">
        <v>108</v>
      </c>
      <c r="G56" s="101">
        <f t="shared" si="6"/>
        <v>0.7822685788787485</v>
      </c>
    </row>
    <row r="57" spans="1:7" ht="12.75">
      <c r="A57" s="4" t="s">
        <v>347</v>
      </c>
      <c r="B57" s="98">
        <v>6667</v>
      </c>
      <c r="C57" s="10">
        <f>(B57/$B$54)*100</f>
        <v>90.00945051977858</v>
      </c>
      <c r="E57" s="1" t="s">
        <v>348</v>
      </c>
      <c r="F57" s="97">
        <v>47</v>
      </c>
      <c r="G57" s="101">
        <f t="shared" si="6"/>
        <v>0.34043169636389975</v>
      </c>
    </row>
    <row r="58" spans="1:7" ht="12.75">
      <c r="A58" s="4" t="s">
        <v>345</v>
      </c>
      <c r="B58" s="119">
        <v>74.7</v>
      </c>
      <c r="C58" s="37" t="s">
        <v>261</v>
      </c>
      <c r="E58" s="1" t="s">
        <v>349</v>
      </c>
      <c r="F58" s="97">
        <v>862</v>
      </c>
      <c r="G58" s="101">
        <f t="shared" si="6"/>
        <v>6.243662175865565</v>
      </c>
    </row>
    <row r="59" spans="1:7" ht="12.75">
      <c r="A59" s="4"/>
      <c r="B59" s="93" t="s">
        <v>250</v>
      </c>
      <c r="C59" s="10"/>
      <c r="E59" s="1" t="s">
        <v>350</v>
      </c>
      <c r="F59" s="97">
        <v>26</v>
      </c>
      <c r="G59" s="101">
        <f t="shared" si="6"/>
        <v>0.18832391713747645</v>
      </c>
    </row>
    <row r="60" spans="1:7" ht="12.75">
      <c r="A60" s="5" t="s">
        <v>351</v>
      </c>
      <c r="B60" s="93">
        <v>2060</v>
      </c>
      <c r="C60" s="33">
        <f>(B60/$B$60)*100</f>
        <v>100</v>
      </c>
      <c r="E60" s="1" t="s">
        <v>352</v>
      </c>
      <c r="F60" s="97">
        <v>1208</v>
      </c>
      <c r="G60" s="101">
        <f t="shared" si="6"/>
        <v>8.749818919310446</v>
      </c>
    </row>
    <row r="61" spans="1:7" ht="12.75">
      <c r="A61" s="4" t="s">
        <v>340</v>
      </c>
      <c r="B61" s="97">
        <v>675</v>
      </c>
      <c r="C61" s="10">
        <f>(B61/$B$60)*100</f>
        <v>32.76699029126214</v>
      </c>
      <c r="E61" s="1" t="s">
        <v>353</v>
      </c>
      <c r="F61" s="97">
        <v>44</v>
      </c>
      <c r="G61" s="101">
        <f t="shared" si="6"/>
        <v>0.31870201361726785</v>
      </c>
    </row>
    <row r="62" spans="1:7" ht="12.75">
      <c r="A62" s="4"/>
      <c r="B62" s="93" t="s">
        <v>250</v>
      </c>
      <c r="C62" s="10"/>
      <c r="E62" s="1" t="s">
        <v>354</v>
      </c>
      <c r="F62" s="97">
        <v>84</v>
      </c>
      <c r="G62" s="101">
        <f t="shared" si="6"/>
        <v>0.6084311169056932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8</v>
      </c>
      <c r="G63" s="101">
        <f t="shared" si="6"/>
        <v>0.05794582065768506</v>
      </c>
    </row>
    <row r="64" spans="1:7" ht="12.75">
      <c r="A64" s="29" t="s">
        <v>357</v>
      </c>
      <c r="B64" s="93">
        <v>12934</v>
      </c>
      <c r="C64" s="33">
        <f>(B64/$B$64)*100</f>
        <v>100</v>
      </c>
      <c r="E64" s="1" t="s">
        <v>358</v>
      </c>
      <c r="F64" s="97">
        <v>10</v>
      </c>
      <c r="G64" s="101">
        <f t="shared" si="6"/>
        <v>0.07243227582210633</v>
      </c>
    </row>
    <row r="65" spans="1:7" ht="12.75">
      <c r="A65" s="4" t="s">
        <v>256</v>
      </c>
      <c r="B65" s="97">
        <v>8062</v>
      </c>
      <c r="C65" s="10">
        <f>(B65/$B$64)*100</f>
        <v>62.33183856502242</v>
      </c>
      <c r="E65" s="1" t="s">
        <v>359</v>
      </c>
      <c r="F65" s="97">
        <v>114</v>
      </c>
      <c r="G65" s="101">
        <f t="shared" si="6"/>
        <v>0.8257279443720122</v>
      </c>
    </row>
    <row r="66" spans="1:7" ht="12.75">
      <c r="A66" s="4" t="s">
        <v>257</v>
      </c>
      <c r="B66" s="97">
        <v>3790</v>
      </c>
      <c r="C66" s="10">
        <f aca="true" t="shared" si="7" ref="C66:C71">(B66/$B$64)*100</f>
        <v>29.30261326735735</v>
      </c>
      <c r="E66" s="1" t="s">
        <v>360</v>
      </c>
      <c r="F66" s="97">
        <v>76</v>
      </c>
      <c r="G66" s="101">
        <f t="shared" si="6"/>
        <v>0.5504852962480081</v>
      </c>
    </row>
    <row r="67" spans="1:7" ht="12.75">
      <c r="A67" s="4" t="s">
        <v>361</v>
      </c>
      <c r="B67" s="97">
        <v>2465</v>
      </c>
      <c r="C67" s="10">
        <f t="shared" si="7"/>
        <v>19.05829596412556</v>
      </c>
      <c r="E67" s="1" t="s">
        <v>362</v>
      </c>
      <c r="F67" s="97">
        <v>144</v>
      </c>
      <c r="G67" s="101">
        <f t="shared" si="6"/>
        <v>1.0430247718383312</v>
      </c>
    </row>
    <row r="68" spans="1:7" ht="12.75">
      <c r="A68" s="4" t="s">
        <v>363</v>
      </c>
      <c r="B68" s="97">
        <v>1325</v>
      </c>
      <c r="C68" s="10">
        <f t="shared" si="7"/>
        <v>10.244317303231792</v>
      </c>
      <c r="E68" s="1" t="s">
        <v>364</v>
      </c>
      <c r="F68" s="97">
        <v>1092</v>
      </c>
      <c r="G68" s="101">
        <f t="shared" si="6"/>
        <v>7.909604519774012</v>
      </c>
    </row>
    <row r="69" spans="1:7" ht="12.75">
      <c r="A69" s="4" t="s">
        <v>365</v>
      </c>
      <c r="B69" s="97">
        <v>195</v>
      </c>
      <c r="C69" s="10">
        <f t="shared" si="7"/>
        <v>1.5076542446265657</v>
      </c>
      <c r="E69" s="1" t="s">
        <v>366</v>
      </c>
      <c r="F69" s="97">
        <v>18</v>
      </c>
      <c r="G69" s="101">
        <f t="shared" si="6"/>
        <v>0.1303780964797914</v>
      </c>
    </row>
    <row r="70" spans="1:7" ht="12.75">
      <c r="A70" s="4" t="s">
        <v>367</v>
      </c>
      <c r="B70" s="97">
        <v>1130</v>
      </c>
      <c r="C70" s="10">
        <f t="shared" si="7"/>
        <v>8.736663058605226</v>
      </c>
      <c r="E70" s="1" t="s">
        <v>368</v>
      </c>
      <c r="F70" s="97">
        <v>71</v>
      </c>
      <c r="G70" s="101">
        <f t="shared" si="6"/>
        <v>0.514269158336955</v>
      </c>
    </row>
    <row r="71" spans="1:7" ht="12.75">
      <c r="A71" s="7" t="s">
        <v>258</v>
      </c>
      <c r="B71" s="103">
        <v>1082</v>
      </c>
      <c r="C71" s="40">
        <f t="shared" si="7"/>
        <v>8.365548167620226</v>
      </c>
      <c r="D71" s="41"/>
      <c r="E71" s="9" t="s">
        <v>369</v>
      </c>
      <c r="F71" s="103">
        <v>5689</v>
      </c>
      <c r="G71" s="104">
        <f t="shared" si="6"/>
        <v>41.206721715196295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10394</v>
      </c>
      <c r="C9" s="81">
        <f>(B9/$B$9)*100</f>
        <v>100</v>
      </c>
      <c r="D9" s="65"/>
      <c r="E9" s="79" t="s">
        <v>381</v>
      </c>
      <c r="F9" s="80">
        <v>4781</v>
      </c>
      <c r="G9" s="81">
        <f>(F9/$F$9)*100</f>
        <v>100</v>
      </c>
    </row>
    <row r="10" spans="1:7" ht="12.75">
      <c r="A10" s="82" t="s">
        <v>382</v>
      </c>
      <c r="B10" s="97">
        <v>6559</v>
      </c>
      <c r="C10" s="105">
        <f>(B10/$B$9)*100</f>
        <v>63.10371368096979</v>
      </c>
      <c r="D10" s="65"/>
      <c r="E10" s="78" t="s">
        <v>383</v>
      </c>
      <c r="F10" s="97">
        <v>198</v>
      </c>
      <c r="G10" s="105">
        <f aca="true" t="shared" si="0" ref="G10:G19">(F10/$F$9)*100</f>
        <v>4.141393014013805</v>
      </c>
    </row>
    <row r="11" spans="1:7" ht="12.75">
      <c r="A11" s="82" t="s">
        <v>384</v>
      </c>
      <c r="B11" s="97">
        <v>6559</v>
      </c>
      <c r="C11" s="105">
        <f aca="true" t="shared" si="1" ref="C11:C16">(B11/$B$9)*100</f>
        <v>63.10371368096979</v>
      </c>
      <c r="D11" s="65"/>
      <c r="E11" s="78" t="s">
        <v>385</v>
      </c>
      <c r="F11" s="97">
        <v>116</v>
      </c>
      <c r="G11" s="105">
        <f t="shared" si="0"/>
        <v>2.426270654674754</v>
      </c>
    </row>
    <row r="12" spans="1:7" ht="12.75">
      <c r="A12" s="82" t="s">
        <v>386</v>
      </c>
      <c r="B12" s="97">
        <v>6321</v>
      </c>
      <c r="C12" s="105">
        <f>(B12/$B$9)*100</f>
        <v>60.81393111410429</v>
      </c>
      <c r="D12" s="65"/>
      <c r="E12" s="78" t="s">
        <v>387</v>
      </c>
      <c r="F12" s="97">
        <v>244</v>
      </c>
      <c r="G12" s="105">
        <f t="shared" si="0"/>
        <v>5.103534825350345</v>
      </c>
    </row>
    <row r="13" spans="1:7" ht="12.75">
      <c r="A13" s="82" t="s">
        <v>388</v>
      </c>
      <c r="B13" s="97">
        <v>238</v>
      </c>
      <c r="C13" s="105">
        <f>(B13/$B$9)*100</f>
        <v>2.289782566865499</v>
      </c>
      <c r="D13" s="65"/>
      <c r="E13" s="78" t="s">
        <v>389</v>
      </c>
      <c r="F13" s="97">
        <v>258</v>
      </c>
      <c r="G13" s="105">
        <f t="shared" si="0"/>
        <v>5.396360594017987</v>
      </c>
    </row>
    <row r="14" spans="1:7" ht="12.75">
      <c r="A14" s="82" t="s">
        <v>390</v>
      </c>
      <c r="B14" s="109">
        <v>3.6</v>
      </c>
      <c r="C14" s="112" t="s">
        <v>261</v>
      </c>
      <c r="D14" s="65"/>
      <c r="E14" s="78" t="s">
        <v>391</v>
      </c>
      <c r="F14" s="97">
        <v>392</v>
      </c>
      <c r="G14" s="105">
        <f t="shared" si="0"/>
        <v>8.199121522693996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722</v>
      </c>
      <c r="G15" s="105">
        <f t="shared" si="0"/>
        <v>15.101443212717006</v>
      </c>
    </row>
    <row r="16" spans="1:7" ht="12.75">
      <c r="A16" s="82" t="s">
        <v>67</v>
      </c>
      <c r="B16" s="97">
        <v>3835</v>
      </c>
      <c r="C16" s="105">
        <f t="shared" si="1"/>
        <v>36.89628631903021</v>
      </c>
      <c r="D16" s="65"/>
      <c r="E16" s="78" t="s">
        <v>68</v>
      </c>
      <c r="F16" s="97">
        <v>599</v>
      </c>
      <c r="G16" s="105">
        <f t="shared" si="0"/>
        <v>12.528759673708429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815</v>
      </c>
      <c r="G17" s="105">
        <f t="shared" si="0"/>
        <v>17.04664296172349</v>
      </c>
    </row>
    <row r="18" spans="1:7" ht="12.75">
      <c r="A18" s="77" t="s">
        <v>70</v>
      </c>
      <c r="B18" s="80">
        <v>5484</v>
      </c>
      <c r="C18" s="81">
        <f>(B18/$B$18)*100</f>
        <v>100</v>
      </c>
      <c r="D18" s="65"/>
      <c r="E18" s="78" t="s">
        <v>170</v>
      </c>
      <c r="F18" s="97">
        <v>375</v>
      </c>
      <c r="G18" s="105">
        <f t="shared" si="0"/>
        <v>7.843547375026145</v>
      </c>
    </row>
    <row r="19" spans="1:9" ht="12.75">
      <c r="A19" s="82" t="s">
        <v>382</v>
      </c>
      <c r="B19" s="97">
        <v>2978</v>
      </c>
      <c r="C19" s="105">
        <f>(B19/$B$18)*100</f>
        <v>54.30342815463166</v>
      </c>
      <c r="D19" s="65"/>
      <c r="E19" s="78" t="s">
        <v>169</v>
      </c>
      <c r="F19" s="98">
        <v>1062</v>
      </c>
      <c r="G19" s="105">
        <f t="shared" si="0"/>
        <v>22.21292616607404</v>
      </c>
      <c r="I19" s="117"/>
    </row>
    <row r="20" spans="1:7" ht="12.75">
      <c r="A20" s="82" t="s">
        <v>384</v>
      </c>
      <c r="B20" s="97">
        <v>2978</v>
      </c>
      <c r="C20" s="105">
        <f>(B20/$B$18)*100</f>
        <v>54.30342815463166</v>
      </c>
      <c r="D20" s="65"/>
      <c r="E20" s="78" t="s">
        <v>71</v>
      </c>
      <c r="F20" s="97">
        <v>90931</v>
      </c>
      <c r="G20" s="112" t="s">
        <v>261</v>
      </c>
    </row>
    <row r="21" spans="1:7" ht="12.75">
      <c r="A21" s="82" t="s">
        <v>386</v>
      </c>
      <c r="B21" s="97">
        <v>2821</v>
      </c>
      <c r="C21" s="105">
        <f>(B21/$B$18)*100</f>
        <v>51.44055433989788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4073</v>
      </c>
      <c r="G22" s="105">
        <f>(F22/$F$9)*100</f>
        <v>85.19138255595064</v>
      </c>
    </row>
    <row r="23" spans="1:7" ht="12.75">
      <c r="A23" s="77" t="s">
        <v>73</v>
      </c>
      <c r="B23" s="80">
        <v>1124</v>
      </c>
      <c r="C23" s="81">
        <f>(B23/$B$23)*100</f>
        <v>100</v>
      </c>
      <c r="D23" s="65"/>
      <c r="E23" s="78" t="s">
        <v>74</v>
      </c>
      <c r="F23" s="97">
        <v>141016</v>
      </c>
      <c r="G23" s="112" t="s">
        <v>261</v>
      </c>
    </row>
    <row r="24" spans="1:7" ht="12.75">
      <c r="A24" s="82" t="s">
        <v>75</v>
      </c>
      <c r="B24" s="97">
        <v>507</v>
      </c>
      <c r="C24" s="105">
        <f>(B24/$B$23)*100</f>
        <v>45.1067615658363</v>
      </c>
      <c r="D24" s="65"/>
      <c r="E24" s="78" t="s">
        <v>76</v>
      </c>
      <c r="F24" s="97">
        <v>1340</v>
      </c>
      <c r="G24" s="105">
        <f>(F24/$F$9)*100</f>
        <v>28.02760928676009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15645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76</v>
      </c>
      <c r="G26" s="105">
        <f>(F26/$F$9)*100</f>
        <v>1.589625601338632</v>
      </c>
    </row>
    <row r="27" spans="1:7" ht="12.75">
      <c r="A27" s="77" t="s">
        <v>85</v>
      </c>
      <c r="B27" s="80">
        <v>6251</v>
      </c>
      <c r="C27" s="81">
        <f>(B27/$B$27)*100</f>
        <v>100</v>
      </c>
      <c r="D27" s="65"/>
      <c r="E27" s="78" t="s">
        <v>78</v>
      </c>
      <c r="F27" s="98">
        <v>4816</v>
      </c>
      <c r="G27" s="112" t="s">
        <v>261</v>
      </c>
    </row>
    <row r="28" spans="1:7" ht="12.75">
      <c r="A28" s="82" t="s">
        <v>86</v>
      </c>
      <c r="B28" s="97">
        <v>4257</v>
      </c>
      <c r="C28" s="105">
        <f aca="true" t="shared" si="2" ref="C28:C33">(B28/$B$27)*100</f>
        <v>68.10110382338826</v>
      </c>
      <c r="D28" s="65"/>
      <c r="E28" s="78" t="s">
        <v>79</v>
      </c>
      <c r="F28" s="97">
        <v>50</v>
      </c>
      <c r="G28" s="105">
        <f>(F28/$F$9)*100</f>
        <v>1.0458063166701528</v>
      </c>
    </row>
    <row r="29" spans="1:7" ht="12.75">
      <c r="A29" s="82" t="s">
        <v>87</v>
      </c>
      <c r="B29" s="97">
        <v>753</v>
      </c>
      <c r="C29" s="105">
        <f t="shared" si="2"/>
        <v>12.04607262837946</v>
      </c>
      <c r="D29" s="65"/>
      <c r="E29" s="78" t="s">
        <v>80</v>
      </c>
      <c r="F29" s="97">
        <v>1803</v>
      </c>
      <c r="G29" s="112" t="s">
        <v>261</v>
      </c>
    </row>
    <row r="30" spans="1:7" ht="12.75">
      <c r="A30" s="82" t="s">
        <v>88</v>
      </c>
      <c r="B30" s="97">
        <v>654</v>
      </c>
      <c r="C30" s="105">
        <f t="shared" si="2"/>
        <v>10.462326027835546</v>
      </c>
      <c r="D30" s="65"/>
      <c r="E30" s="78" t="s">
        <v>81</v>
      </c>
      <c r="F30" s="97">
        <v>721</v>
      </c>
      <c r="G30" s="105">
        <f>(F30/$F$9)*100</f>
        <v>15.080527086383603</v>
      </c>
    </row>
    <row r="31" spans="1:7" ht="12.75">
      <c r="A31" s="82" t="s">
        <v>115</v>
      </c>
      <c r="B31" s="97">
        <v>170</v>
      </c>
      <c r="C31" s="105">
        <f t="shared" si="2"/>
        <v>2.7195648696208607</v>
      </c>
      <c r="D31" s="65"/>
      <c r="E31" s="78" t="s">
        <v>82</v>
      </c>
      <c r="F31" s="97">
        <v>41949</v>
      </c>
      <c r="G31" s="112" t="s">
        <v>261</v>
      </c>
    </row>
    <row r="32" spans="1:7" ht="12.75">
      <c r="A32" s="82" t="s">
        <v>89</v>
      </c>
      <c r="B32" s="97">
        <v>25</v>
      </c>
      <c r="C32" s="105">
        <f t="shared" si="2"/>
        <v>0.39993601023836184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392</v>
      </c>
      <c r="C33" s="105">
        <f t="shared" si="2"/>
        <v>6.270996640537514</v>
      </c>
      <c r="D33" s="65"/>
      <c r="E33" s="79" t="s">
        <v>84</v>
      </c>
      <c r="F33" s="80">
        <v>3881</v>
      </c>
      <c r="G33" s="81">
        <f>(F33/$F$33)*100</f>
        <v>100</v>
      </c>
    </row>
    <row r="34" spans="1:7" ht="12.75">
      <c r="A34" s="82" t="s">
        <v>91</v>
      </c>
      <c r="B34" s="120">
        <v>34.3</v>
      </c>
      <c r="C34" s="112" t="s">
        <v>261</v>
      </c>
      <c r="D34" s="65"/>
      <c r="E34" s="78" t="s">
        <v>383</v>
      </c>
      <c r="F34" s="97">
        <v>69</v>
      </c>
      <c r="G34" s="105">
        <f aca="true" t="shared" si="3" ref="G34:G43">(F34/$F$33)*100</f>
        <v>1.7778922958000516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67</v>
      </c>
      <c r="G35" s="105">
        <f t="shared" si="3"/>
        <v>1.7263591857768614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129</v>
      </c>
      <c r="G36" s="105">
        <f t="shared" si="3"/>
        <v>3.3238855964957486</v>
      </c>
    </row>
    <row r="37" spans="1:7" ht="12.75">
      <c r="A37" s="77" t="s">
        <v>94</v>
      </c>
      <c r="B37" s="80">
        <v>6321</v>
      </c>
      <c r="C37" s="81">
        <f>(B37/$B$37)*100</f>
        <v>100</v>
      </c>
      <c r="D37" s="65"/>
      <c r="E37" s="78" t="s">
        <v>389</v>
      </c>
      <c r="F37" s="97">
        <v>138</v>
      </c>
      <c r="G37" s="105">
        <f t="shared" si="3"/>
        <v>3.555784591600103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234</v>
      </c>
      <c r="G38" s="105">
        <f t="shared" si="3"/>
        <v>6.029373872713218</v>
      </c>
    </row>
    <row r="39" spans="1:7" ht="12.75">
      <c r="A39" s="82" t="s">
        <v>97</v>
      </c>
      <c r="B39" s="98">
        <v>3690</v>
      </c>
      <c r="C39" s="105">
        <f>(B39/$B$37)*100</f>
        <v>58.376839107736124</v>
      </c>
      <c r="D39" s="65"/>
      <c r="E39" s="78" t="s">
        <v>393</v>
      </c>
      <c r="F39" s="97">
        <v>596</v>
      </c>
      <c r="G39" s="105">
        <f t="shared" si="3"/>
        <v>15.356866786910588</v>
      </c>
    </row>
    <row r="40" spans="1:7" ht="12.75">
      <c r="A40" s="82" t="s">
        <v>98</v>
      </c>
      <c r="B40" s="98">
        <v>487</v>
      </c>
      <c r="C40" s="105">
        <f>(B40/$B$37)*100</f>
        <v>7.704477139693086</v>
      </c>
      <c r="D40" s="65"/>
      <c r="E40" s="78" t="s">
        <v>68</v>
      </c>
      <c r="F40" s="97">
        <v>495</v>
      </c>
      <c r="G40" s="105">
        <f t="shared" si="3"/>
        <v>12.7544447307395</v>
      </c>
    </row>
    <row r="41" spans="1:7" ht="12.75">
      <c r="A41" s="82" t="s">
        <v>100</v>
      </c>
      <c r="B41" s="98">
        <v>1650</v>
      </c>
      <c r="C41" s="105">
        <f>(B41/$B$37)*100</f>
        <v>26.10346464167062</v>
      </c>
      <c r="D41" s="65"/>
      <c r="E41" s="78" t="s">
        <v>69</v>
      </c>
      <c r="F41" s="97">
        <v>753</v>
      </c>
      <c r="G41" s="105">
        <f t="shared" si="3"/>
        <v>19.402215923731</v>
      </c>
    </row>
    <row r="42" spans="1:7" ht="12.75">
      <c r="A42" s="82" t="s">
        <v>260</v>
      </c>
      <c r="B42" s="98">
        <v>8</v>
      </c>
      <c r="C42" s="105">
        <f>(B42/$B$37)*100</f>
        <v>0.1265622528081</v>
      </c>
      <c r="D42" s="65"/>
      <c r="E42" s="78" t="s">
        <v>170</v>
      </c>
      <c r="F42" s="97">
        <v>374</v>
      </c>
      <c r="G42" s="105">
        <f t="shared" si="3"/>
        <v>9.636691574336512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1026</v>
      </c>
      <c r="G43" s="105">
        <f t="shared" si="3"/>
        <v>26.43648544189642</v>
      </c>
    </row>
    <row r="44" spans="1:7" ht="12.75">
      <c r="A44" s="82" t="s">
        <v>291</v>
      </c>
      <c r="B44" s="98">
        <v>172</v>
      </c>
      <c r="C44" s="105">
        <f>(B44/$B$37)*100</f>
        <v>2.7210884353741496</v>
      </c>
      <c r="D44" s="65"/>
      <c r="E44" s="78" t="s">
        <v>93</v>
      </c>
      <c r="F44" s="97">
        <v>111029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314</v>
      </c>
      <c r="C46" s="105">
        <f>(B46/$B$37)*100</f>
        <v>4.967568422717925</v>
      </c>
      <c r="D46" s="65"/>
      <c r="E46" s="78" t="s">
        <v>96</v>
      </c>
      <c r="F46" s="97">
        <v>53170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79641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50617</v>
      </c>
      <c r="G49" s="114" t="s">
        <v>261</v>
      </c>
    </row>
    <row r="50" spans="1:7" ht="13.5" thickTop="1">
      <c r="A50" s="82" t="s">
        <v>116</v>
      </c>
      <c r="B50" s="98">
        <v>142</v>
      </c>
      <c r="C50" s="105">
        <f t="shared" si="4"/>
        <v>2.2464799873437746</v>
      </c>
      <c r="D50" s="65"/>
      <c r="E50" s="78"/>
      <c r="F50" s="86"/>
      <c r="G50" s="85"/>
    </row>
    <row r="51" spans="1:7" ht="12.75">
      <c r="A51" s="82" t="s">
        <v>117</v>
      </c>
      <c r="B51" s="98">
        <v>503</v>
      </c>
      <c r="C51" s="105">
        <f t="shared" si="4"/>
        <v>7.957601645309287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467</v>
      </c>
      <c r="C52" s="105">
        <f t="shared" si="4"/>
        <v>7.388071507672836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570</v>
      </c>
      <c r="C53" s="105">
        <f t="shared" si="4"/>
        <v>9.017560512577123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194</v>
      </c>
      <c r="C54" s="105">
        <f t="shared" si="4"/>
        <v>3.0691346305964244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302</v>
      </c>
      <c r="C55" s="105">
        <f t="shared" si="4"/>
        <v>4.777725043505774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708</v>
      </c>
      <c r="C57" s="105">
        <f>(B57/$B$37)*100</f>
        <v>11.20075937351685</v>
      </c>
      <c r="D57" s="65"/>
      <c r="E57" s="79" t="s">
        <v>84</v>
      </c>
      <c r="F57" s="80">
        <v>134</v>
      </c>
      <c r="G57" s="105">
        <f>(F57/L57)*100</f>
        <v>3.452718371553723</v>
      </c>
      <c r="H57" s="79" t="s">
        <v>84</v>
      </c>
      <c r="L57" s="15">
        <v>3881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108</v>
      </c>
      <c r="G58" s="105">
        <f>(F58/L58)*100</f>
        <v>5.10879848628193</v>
      </c>
      <c r="H58" s="78" t="s">
        <v>118</v>
      </c>
      <c r="L58" s="15">
        <v>2114</v>
      </c>
    </row>
    <row r="59" spans="1:12" ht="12.75">
      <c r="A59" s="82" t="s">
        <v>112</v>
      </c>
      <c r="B59" s="98">
        <v>1049</v>
      </c>
      <c r="C59" s="105">
        <f>(B59/$B$37)*100</f>
        <v>16.59547539946211</v>
      </c>
      <c r="D59" s="65"/>
      <c r="E59" s="78" t="s">
        <v>120</v>
      </c>
      <c r="F59" s="97">
        <v>34</v>
      </c>
      <c r="G59" s="105">
        <f>(F59/L59)*100</f>
        <v>4.878048780487805</v>
      </c>
      <c r="H59" s="78" t="s">
        <v>120</v>
      </c>
      <c r="L59" s="15">
        <v>697</v>
      </c>
    </row>
    <row r="60" spans="1:7" ht="12.75">
      <c r="A60" s="82" t="s">
        <v>113</v>
      </c>
      <c r="B60" s="98">
        <v>1645</v>
      </c>
      <c r="C60" s="105">
        <f>(B60/$B$37)*100</f>
        <v>26.02436323366556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238</v>
      </c>
      <c r="C62" s="105">
        <f>(B62/$B$37)*100</f>
        <v>3.7652270210409746</v>
      </c>
      <c r="D62" s="65"/>
      <c r="E62" s="79" t="s">
        <v>123</v>
      </c>
      <c r="F62" s="80">
        <v>68</v>
      </c>
      <c r="G62" s="105">
        <f>(F62/L62)*100</f>
        <v>14.137214137214137</v>
      </c>
      <c r="H62" s="79" t="s">
        <v>394</v>
      </c>
      <c r="L62" s="15">
        <v>481</v>
      </c>
    </row>
    <row r="63" spans="1:12" ht="12.75">
      <c r="A63" s="61" t="s">
        <v>293</v>
      </c>
      <c r="B63" s="98">
        <v>352</v>
      </c>
      <c r="C63" s="105">
        <f>(B63/$B$37)*100</f>
        <v>5.5687391235564</v>
      </c>
      <c r="D63" s="65"/>
      <c r="E63" s="78" t="s">
        <v>118</v>
      </c>
      <c r="F63" s="97">
        <v>68</v>
      </c>
      <c r="G63" s="105">
        <f>(F63/L63)*100</f>
        <v>21.518987341772153</v>
      </c>
      <c r="H63" s="78" t="s">
        <v>118</v>
      </c>
      <c r="L63" s="15">
        <v>316</v>
      </c>
    </row>
    <row r="64" spans="1:12" ht="12.75">
      <c r="A64" s="82" t="s">
        <v>114</v>
      </c>
      <c r="B64" s="98">
        <v>151</v>
      </c>
      <c r="C64" s="105">
        <f>(B64/$B$37)*100</f>
        <v>2.388862521752887</v>
      </c>
      <c r="D64" s="65"/>
      <c r="E64" s="78" t="s">
        <v>120</v>
      </c>
      <c r="F64" s="97">
        <v>8</v>
      </c>
      <c r="G64" s="105">
        <f>(F64/L64)*100</f>
        <v>47.05882352941176</v>
      </c>
      <c r="H64" s="78" t="s">
        <v>120</v>
      </c>
      <c r="L64" s="15">
        <v>17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718</v>
      </c>
      <c r="G66" s="105">
        <f aca="true" t="shared" si="5" ref="G66:G71">(F66/L66)*100</f>
        <v>5.230567494718438</v>
      </c>
      <c r="H66" s="79" t="s">
        <v>124</v>
      </c>
      <c r="L66" s="15">
        <v>13727</v>
      </c>
    </row>
    <row r="67" spans="1:12" ht="12.75">
      <c r="A67" s="82" t="s">
        <v>126</v>
      </c>
      <c r="B67" s="97">
        <v>5084</v>
      </c>
      <c r="C67" s="105">
        <f>(B67/$B$37)*100</f>
        <v>80.43031165954754</v>
      </c>
      <c r="D67" s="65"/>
      <c r="E67" s="78" t="s">
        <v>262</v>
      </c>
      <c r="F67" s="97">
        <v>528</v>
      </c>
      <c r="G67" s="105">
        <f t="shared" si="5"/>
        <v>5.374045801526718</v>
      </c>
      <c r="H67" s="78" t="s">
        <v>262</v>
      </c>
      <c r="L67" s="15">
        <v>9825</v>
      </c>
    </row>
    <row r="68" spans="1:12" ht="12.75">
      <c r="A68" s="82" t="s">
        <v>128</v>
      </c>
      <c r="B68" s="97">
        <v>582</v>
      </c>
      <c r="C68" s="105">
        <f>(B68/$B$37)*100</f>
        <v>9.207403891789275</v>
      </c>
      <c r="D68" s="65"/>
      <c r="E68" s="78" t="s">
        <v>127</v>
      </c>
      <c r="F68" s="97">
        <v>68</v>
      </c>
      <c r="G68" s="105">
        <f t="shared" si="5"/>
        <v>3.300970873786408</v>
      </c>
      <c r="H68" s="78" t="s">
        <v>127</v>
      </c>
      <c r="L68" s="15">
        <v>2060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183</v>
      </c>
      <c r="G69" s="105">
        <f t="shared" si="5"/>
        <v>4.698331193838254</v>
      </c>
      <c r="H69" s="78" t="s">
        <v>129</v>
      </c>
      <c r="L69" s="15">
        <v>3895</v>
      </c>
    </row>
    <row r="70" spans="1:12" ht="12.75">
      <c r="A70" s="82" t="s">
        <v>376</v>
      </c>
      <c r="B70" s="97">
        <v>621</v>
      </c>
      <c r="C70" s="105">
        <f>(B70/$B$37)*100</f>
        <v>9.824394874228762</v>
      </c>
      <c r="D70" s="65"/>
      <c r="E70" s="78" t="s">
        <v>130</v>
      </c>
      <c r="F70" s="97">
        <v>139</v>
      </c>
      <c r="G70" s="105">
        <f t="shared" si="5"/>
        <v>4.598081376116441</v>
      </c>
      <c r="H70" s="78" t="s">
        <v>130</v>
      </c>
      <c r="L70" s="15">
        <v>3023</v>
      </c>
    </row>
    <row r="71" spans="1:12" ht="13.5" thickBot="1">
      <c r="A71" s="90" t="s">
        <v>371</v>
      </c>
      <c r="B71" s="110">
        <v>34</v>
      </c>
      <c r="C71" s="111">
        <f>(B71/$B$37)*100</f>
        <v>0.537889574434425</v>
      </c>
      <c r="D71" s="91"/>
      <c r="E71" s="92" t="s">
        <v>131</v>
      </c>
      <c r="F71" s="110">
        <v>237</v>
      </c>
      <c r="G71" s="118">
        <f t="shared" si="5"/>
        <v>19.0056134723336</v>
      </c>
      <c r="H71" s="92" t="s">
        <v>131</v>
      </c>
      <c r="L71" s="15">
        <v>1247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4897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4774</v>
      </c>
      <c r="G9" s="81">
        <f>(F9/$F$9)*100</f>
        <v>100</v>
      </c>
      <c r="I9" s="53"/>
    </row>
    <row r="10" spans="1:7" ht="12.75">
      <c r="A10" s="36" t="s">
        <v>137</v>
      </c>
      <c r="B10" s="97">
        <v>3966</v>
      </c>
      <c r="C10" s="105">
        <f aca="true" t="shared" si="0" ref="C10:C18">(B10/$B$8)*100</f>
        <v>80.98836022054319</v>
      </c>
      <c r="E10" s="32" t="s">
        <v>138</v>
      </c>
      <c r="F10" s="97">
        <v>4588</v>
      </c>
      <c r="G10" s="105">
        <f>(F10/$F$9)*100</f>
        <v>96.1038961038961</v>
      </c>
    </row>
    <row r="11" spans="1:7" ht="12.75">
      <c r="A11" s="36" t="s">
        <v>139</v>
      </c>
      <c r="B11" s="97">
        <v>140</v>
      </c>
      <c r="C11" s="105">
        <f t="shared" si="0"/>
        <v>2.858893199918317</v>
      </c>
      <c r="E11" s="32" t="s">
        <v>140</v>
      </c>
      <c r="F11" s="97">
        <v>117</v>
      </c>
      <c r="G11" s="105">
        <f>(F11/$F$9)*100</f>
        <v>2.450775031420193</v>
      </c>
    </row>
    <row r="12" spans="1:7" ht="12.75">
      <c r="A12" s="36" t="s">
        <v>141</v>
      </c>
      <c r="B12" s="97">
        <v>332</v>
      </c>
      <c r="C12" s="105">
        <f t="shared" si="0"/>
        <v>6.779661016949152</v>
      </c>
      <c r="E12" s="32" t="s">
        <v>142</v>
      </c>
      <c r="F12" s="97">
        <v>69</v>
      </c>
      <c r="G12" s="105">
        <f>(F12/$F$9)*100</f>
        <v>1.4453288646837033</v>
      </c>
    </row>
    <row r="13" spans="1:7" ht="12.75">
      <c r="A13" s="36" t="s">
        <v>143</v>
      </c>
      <c r="B13" s="97">
        <v>88</v>
      </c>
      <c r="C13" s="105">
        <f t="shared" si="0"/>
        <v>1.7970185828057994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98</v>
      </c>
      <c r="C14" s="105">
        <f t="shared" si="0"/>
        <v>2.001225239942822</v>
      </c>
      <c r="E14" s="42" t="s">
        <v>145</v>
      </c>
      <c r="F14" s="80">
        <v>3539</v>
      </c>
      <c r="G14" s="81">
        <f>(F14/$F$14)*100</f>
        <v>100</v>
      </c>
    </row>
    <row r="15" spans="1:7" ht="12.75">
      <c r="A15" s="36" t="s">
        <v>146</v>
      </c>
      <c r="B15" s="97">
        <v>110</v>
      </c>
      <c r="C15" s="105">
        <f t="shared" si="0"/>
        <v>2.246273228507249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146</v>
      </c>
      <c r="C16" s="105">
        <f t="shared" si="0"/>
        <v>2.981417194200531</v>
      </c>
      <c r="E16" s="1" t="s">
        <v>149</v>
      </c>
      <c r="F16" s="97">
        <v>26</v>
      </c>
      <c r="G16" s="105">
        <f>(F16/$F$14)*100</f>
        <v>0.734670810963549</v>
      </c>
    </row>
    <row r="17" spans="1:7" ht="12.75">
      <c r="A17" s="36" t="s">
        <v>150</v>
      </c>
      <c r="B17" s="97">
        <v>17</v>
      </c>
      <c r="C17" s="105">
        <f t="shared" si="0"/>
        <v>0.34715131713293856</v>
      </c>
      <c r="E17" s="1" t="s">
        <v>151</v>
      </c>
      <c r="F17" s="97">
        <v>9</v>
      </c>
      <c r="G17" s="105">
        <f aca="true" t="shared" si="1" ref="G17:G23">(F17/$F$14)*100</f>
        <v>0.2543091268719977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17</v>
      </c>
      <c r="G18" s="105">
        <f t="shared" si="1"/>
        <v>0.4803616840915513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145</v>
      </c>
      <c r="G19" s="105">
        <f t="shared" si="1"/>
        <v>4.097202599604408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769</v>
      </c>
      <c r="G20" s="105">
        <f t="shared" si="1"/>
        <v>21.729302062729587</v>
      </c>
    </row>
    <row r="21" spans="1:7" ht="12.75">
      <c r="A21" s="36" t="s">
        <v>156</v>
      </c>
      <c r="B21" s="98">
        <v>62</v>
      </c>
      <c r="C21" s="105">
        <f aca="true" t="shared" si="2" ref="C21:C28">(B21/$B$8)*100</f>
        <v>1.2660812742495406</v>
      </c>
      <c r="E21" s="1" t="s">
        <v>157</v>
      </c>
      <c r="F21" s="97">
        <v>1352</v>
      </c>
      <c r="G21" s="105">
        <f t="shared" si="1"/>
        <v>38.20288217010455</v>
      </c>
    </row>
    <row r="22" spans="1:7" ht="12.75">
      <c r="A22" s="36" t="s">
        <v>158</v>
      </c>
      <c r="B22" s="98">
        <v>78</v>
      </c>
      <c r="C22" s="105">
        <f t="shared" si="2"/>
        <v>1.592811925668777</v>
      </c>
      <c r="E22" s="1" t="s">
        <v>159</v>
      </c>
      <c r="F22" s="97">
        <v>938</v>
      </c>
      <c r="G22" s="105">
        <f t="shared" si="1"/>
        <v>26.504662333992652</v>
      </c>
    </row>
    <row r="23" spans="1:7" ht="12.75">
      <c r="A23" s="36" t="s">
        <v>160</v>
      </c>
      <c r="B23" s="98">
        <v>63</v>
      </c>
      <c r="C23" s="105">
        <f t="shared" si="2"/>
        <v>1.2865019399632427</v>
      </c>
      <c r="E23" s="1" t="s">
        <v>161</v>
      </c>
      <c r="F23" s="98">
        <v>283</v>
      </c>
      <c r="G23" s="105">
        <f t="shared" si="1"/>
        <v>7.996609211641707</v>
      </c>
    </row>
    <row r="24" spans="1:7" ht="12.75">
      <c r="A24" s="36" t="s">
        <v>162</v>
      </c>
      <c r="B24" s="97">
        <v>275</v>
      </c>
      <c r="C24" s="105">
        <f t="shared" si="2"/>
        <v>5.615683071268123</v>
      </c>
      <c r="E24" s="1" t="s">
        <v>163</v>
      </c>
      <c r="F24" s="97">
        <v>403600</v>
      </c>
      <c r="G24" s="112" t="s">
        <v>261</v>
      </c>
    </row>
    <row r="25" spans="1:7" ht="12.75">
      <c r="A25" s="36" t="s">
        <v>164</v>
      </c>
      <c r="B25" s="97">
        <v>206</v>
      </c>
      <c r="C25" s="105">
        <f t="shared" si="2"/>
        <v>4.206657137022667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499</v>
      </c>
      <c r="C26" s="105">
        <f t="shared" si="2"/>
        <v>10.18991219113743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2111</v>
      </c>
      <c r="C27" s="105">
        <f t="shared" si="2"/>
        <v>43.10802532162549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1603</v>
      </c>
      <c r="C28" s="105">
        <f t="shared" si="2"/>
        <v>32.73432713906473</v>
      </c>
      <c r="E28" s="32" t="s">
        <v>176</v>
      </c>
      <c r="F28" s="97">
        <v>2355</v>
      </c>
      <c r="G28" s="105">
        <f aca="true" t="shared" si="3" ref="G28:G35">(F28/$F$14)*100</f>
        <v>66.54422153150608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10</v>
      </c>
      <c r="G30" s="105">
        <f t="shared" si="3"/>
        <v>0.2825656965244419</v>
      </c>
    </row>
    <row r="31" spans="1:7" ht="12.75">
      <c r="A31" s="36" t="s">
        <v>180</v>
      </c>
      <c r="B31" s="97">
        <v>31</v>
      </c>
      <c r="C31" s="105">
        <f aca="true" t="shared" si="4" ref="C31:C39">(B31/$B$8)*100</f>
        <v>0.6330406371247703</v>
      </c>
      <c r="E31" s="32" t="s">
        <v>181</v>
      </c>
      <c r="F31" s="97">
        <v>0</v>
      </c>
      <c r="G31" s="105">
        <f t="shared" si="3"/>
        <v>0</v>
      </c>
    </row>
    <row r="32" spans="1:7" ht="12.75">
      <c r="A32" s="36" t="s">
        <v>182</v>
      </c>
      <c r="B32" s="97">
        <v>119</v>
      </c>
      <c r="C32" s="105">
        <f t="shared" si="4"/>
        <v>2.4300592199305697</v>
      </c>
      <c r="E32" s="32" t="s">
        <v>183</v>
      </c>
      <c r="F32" s="97">
        <v>63</v>
      </c>
      <c r="G32" s="105">
        <f t="shared" si="3"/>
        <v>1.7801638881039843</v>
      </c>
    </row>
    <row r="33" spans="1:7" ht="12.75">
      <c r="A33" s="36" t="s">
        <v>184</v>
      </c>
      <c r="B33" s="97">
        <v>341</v>
      </c>
      <c r="C33" s="105">
        <f t="shared" si="4"/>
        <v>6.963447008372473</v>
      </c>
      <c r="E33" s="32" t="s">
        <v>185</v>
      </c>
      <c r="F33" s="97">
        <v>163</v>
      </c>
      <c r="G33" s="105">
        <f t="shared" si="3"/>
        <v>4.605820853348404</v>
      </c>
    </row>
    <row r="34" spans="1:7" ht="12.75">
      <c r="A34" s="36" t="s">
        <v>186</v>
      </c>
      <c r="B34" s="97">
        <v>390</v>
      </c>
      <c r="C34" s="105">
        <f t="shared" si="4"/>
        <v>7.964059628343883</v>
      </c>
      <c r="E34" s="32" t="s">
        <v>187</v>
      </c>
      <c r="F34" s="97">
        <v>333</v>
      </c>
      <c r="G34" s="105">
        <f t="shared" si="3"/>
        <v>9.409437694263916</v>
      </c>
    </row>
    <row r="35" spans="1:7" ht="12.75">
      <c r="A35" s="36" t="s">
        <v>188</v>
      </c>
      <c r="B35" s="97">
        <v>367</v>
      </c>
      <c r="C35" s="105">
        <f t="shared" si="4"/>
        <v>7.494384316928731</v>
      </c>
      <c r="E35" s="32" t="s">
        <v>189</v>
      </c>
      <c r="F35" s="97">
        <v>1786</v>
      </c>
      <c r="G35" s="105">
        <f t="shared" si="3"/>
        <v>50.46623339926533</v>
      </c>
    </row>
    <row r="36" spans="1:7" ht="12.75">
      <c r="A36" s="36" t="s">
        <v>190</v>
      </c>
      <c r="B36" s="97">
        <v>786</v>
      </c>
      <c r="C36" s="105">
        <f t="shared" si="4"/>
        <v>16.05064325096998</v>
      </c>
      <c r="E36" s="32" t="s">
        <v>191</v>
      </c>
      <c r="F36" s="97">
        <v>2254</v>
      </c>
      <c r="G36" s="112" t="s">
        <v>261</v>
      </c>
    </row>
    <row r="37" spans="1:7" ht="12.75">
      <c r="A37" s="36" t="s">
        <v>192</v>
      </c>
      <c r="B37" s="97">
        <v>906</v>
      </c>
      <c r="C37" s="105">
        <f t="shared" si="4"/>
        <v>18.501123136614254</v>
      </c>
      <c r="E37" s="32" t="s">
        <v>193</v>
      </c>
      <c r="F37" s="97">
        <v>1184</v>
      </c>
      <c r="G37" s="105">
        <f>(F37/$F$14)*100</f>
        <v>33.455778468493925</v>
      </c>
    </row>
    <row r="38" spans="1:7" ht="12.75">
      <c r="A38" s="36" t="s">
        <v>194</v>
      </c>
      <c r="B38" s="97">
        <v>784</v>
      </c>
      <c r="C38" s="105">
        <f t="shared" si="4"/>
        <v>16.009801919542575</v>
      </c>
      <c r="E38" s="32" t="s">
        <v>191</v>
      </c>
      <c r="F38" s="97">
        <v>706</v>
      </c>
      <c r="G38" s="112" t="s">
        <v>261</v>
      </c>
    </row>
    <row r="39" spans="1:7" ht="12.75">
      <c r="A39" s="36" t="s">
        <v>195</v>
      </c>
      <c r="B39" s="97">
        <v>1173</v>
      </c>
      <c r="C39" s="105">
        <f t="shared" si="4"/>
        <v>23.953440882172757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4774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1071</v>
      </c>
      <c r="G43" s="105">
        <f aca="true" t="shared" si="5" ref="G43:G48">(F43/$F$14)*100</f>
        <v>30.26278609776773</v>
      </c>
    </row>
    <row r="44" spans="1:7" ht="12.75">
      <c r="A44" s="36" t="s">
        <v>209</v>
      </c>
      <c r="B44" s="98">
        <v>574</v>
      </c>
      <c r="C44" s="105">
        <f aca="true" t="shared" si="6" ref="C44:C49">(B44/$B$42)*100</f>
        <v>12.023460410557185</v>
      </c>
      <c r="E44" s="32" t="s">
        <v>210</v>
      </c>
      <c r="F44" s="97">
        <v>505</v>
      </c>
      <c r="G44" s="105">
        <f t="shared" si="5"/>
        <v>14.269567674484318</v>
      </c>
    </row>
    <row r="45" spans="1:7" ht="12.75">
      <c r="A45" s="36" t="s">
        <v>211</v>
      </c>
      <c r="B45" s="98">
        <v>1232</v>
      </c>
      <c r="C45" s="105">
        <f t="shared" si="6"/>
        <v>25.806451612903224</v>
      </c>
      <c r="E45" s="32" t="s">
        <v>212</v>
      </c>
      <c r="F45" s="97">
        <v>380</v>
      </c>
      <c r="G45" s="105">
        <f t="shared" si="5"/>
        <v>10.737496467928793</v>
      </c>
    </row>
    <row r="46" spans="1:7" ht="12.75">
      <c r="A46" s="36" t="s">
        <v>213</v>
      </c>
      <c r="B46" s="98">
        <v>609</v>
      </c>
      <c r="C46" s="105">
        <f t="shared" si="6"/>
        <v>12.756598240469208</v>
      </c>
      <c r="E46" s="32" t="s">
        <v>214</v>
      </c>
      <c r="F46" s="97">
        <v>322</v>
      </c>
      <c r="G46" s="105">
        <f t="shared" si="5"/>
        <v>9.09861542808703</v>
      </c>
    </row>
    <row r="47" spans="1:7" ht="12.75">
      <c r="A47" s="36" t="s">
        <v>215</v>
      </c>
      <c r="B47" s="97">
        <v>775</v>
      </c>
      <c r="C47" s="105">
        <f t="shared" si="6"/>
        <v>16.233766233766232</v>
      </c>
      <c r="E47" s="32" t="s">
        <v>216</v>
      </c>
      <c r="F47" s="97">
        <v>291</v>
      </c>
      <c r="G47" s="105">
        <f t="shared" si="5"/>
        <v>8.22266176886126</v>
      </c>
    </row>
    <row r="48" spans="1:7" ht="12.75">
      <c r="A48" s="36" t="s">
        <v>217</v>
      </c>
      <c r="B48" s="97">
        <v>687</v>
      </c>
      <c r="C48" s="105">
        <f t="shared" si="6"/>
        <v>14.390448261416003</v>
      </c>
      <c r="E48" s="32" t="s">
        <v>218</v>
      </c>
      <c r="F48" s="97">
        <v>947</v>
      </c>
      <c r="G48" s="105">
        <f t="shared" si="5"/>
        <v>26.75897146086465</v>
      </c>
    </row>
    <row r="49" spans="1:7" ht="12.75">
      <c r="A49" s="36" t="s">
        <v>219</v>
      </c>
      <c r="B49" s="97">
        <v>897</v>
      </c>
      <c r="C49" s="105">
        <f t="shared" si="6"/>
        <v>18.789275240888145</v>
      </c>
      <c r="E49" s="32" t="s">
        <v>220</v>
      </c>
      <c r="F49" s="97">
        <v>23</v>
      </c>
      <c r="G49" s="105">
        <f>(F49/$F$14)*100</f>
        <v>0.6499011020062164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926</v>
      </c>
      <c r="G51" s="81">
        <f>(F51/F$51)*100</f>
        <v>100</v>
      </c>
    </row>
    <row r="52" spans="1:7" ht="12.75">
      <c r="A52" s="4" t="s">
        <v>223</v>
      </c>
      <c r="B52" s="97">
        <v>242</v>
      </c>
      <c r="C52" s="105">
        <f>(B52/$B$42)*100</f>
        <v>5.0691244239631335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1482</v>
      </c>
      <c r="C53" s="105">
        <f>(B53/$B$42)*100</f>
        <v>31.043150397989105</v>
      </c>
      <c r="E53" s="32" t="s">
        <v>226</v>
      </c>
      <c r="F53" s="97">
        <v>13</v>
      </c>
      <c r="G53" s="105">
        <f>(F53/F$51)*100</f>
        <v>1.4038876889848813</v>
      </c>
    </row>
    <row r="54" spans="1:7" ht="12.75">
      <c r="A54" s="4" t="s">
        <v>227</v>
      </c>
      <c r="B54" s="97">
        <v>2212</v>
      </c>
      <c r="C54" s="105">
        <f>(B54/$B$42)*100</f>
        <v>46.33431085043988</v>
      </c>
      <c r="E54" s="32" t="s">
        <v>228</v>
      </c>
      <c r="F54" s="97">
        <v>21</v>
      </c>
      <c r="G54" s="105">
        <f aca="true" t="shared" si="7" ref="G54:G60">(F54/F$51)*100</f>
        <v>2.267818574514039</v>
      </c>
    </row>
    <row r="55" spans="1:7" ht="12.75">
      <c r="A55" s="4" t="s">
        <v>229</v>
      </c>
      <c r="B55" s="97">
        <v>838</v>
      </c>
      <c r="C55" s="105">
        <f>(B55/$B$42)*100</f>
        <v>17.553414327607875</v>
      </c>
      <c r="E55" s="32" t="s">
        <v>230</v>
      </c>
      <c r="F55" s="97">
        <v>18</v>
      </c>
      <c r="G55" s="105">
        <f t="shared" si="7"/>
        <v>1.9438444924406046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122</v>
      </c>
      <c r="G56" s="105">
        <f t="shared" si="7"/>
        <v>13.174946004319654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125</v>
      </c>
      <c r="G57" s="105">
        <f t="shared" si="7"/>
        <v>13.498920086393088</v>
      </c>
    </row>
    <row r="58" spans="1:7" ht="12.75">
      <c r="A58" s="36" t="s">
        <v>234</v>
      </c>
      <c r="B58" s="97">
        <v>3881</v>
      </c>
      <c r="C58" s="105">
        <f aca="true" t="shared" si="8" ref="C58:C66">(B58/$B$42)*100</f>
        <v>81.29451193967323</v>
      </c>
      <c r="E58" s="32" t="s">
        <v>235</v>
      </c>
      <c r="F58" s="97">
        <v>248</v>
      </c>
      <c r="G58" s="105">
        <f t="shared" si="7"/>
        <v>26.78185745140389</v>
      </c>
    </row>
    <row r="59" spans="1:7" ht="12.75">
      <c r="A59" s="36" t="s">
        <v>236</v>
      </c>
      <c r="B59" s="97">
        <v>53</v>
      </c>
      <c r="C59" s="105">
        <f t="shared" si="8"/>
        <v>1.110180142438207</v>
      </c>
      <c r="E59" s="32" t="s">
        <v>237</v>
      </c>
      <c r="F59" s="98">
        <v>304</v>
      </c>
      <c r="G59" s="105">
        <f t="shared" si="7"/>
        <v>32.82937365010799</v>
      </c>
    </row>
    <row r="60" spans="1:7" ht="12.75">
      <c r="A60" s="36" t="s">
        <v>238</v>
      </c>
      <c r="B60" s="97">
        <v>260</v>
      </c>
      <c r="C60" s="105">
        <f t="shared" si="8"/>
        <v>5.446166736489317</v>
      </c>
      <c r="E60" s="32" t="s">
        <v>239</v>
      </c>
      <c r="F60" s="97">
        <v>75</v>
      </c>
      <c r="G60" s="105">
        <f t="shared" si="7"/>
        <v>8.099352051835854</v>
      </c>
    </row>
    <row r="61" spans="1:7" ht="12.75">
      <c r="A61" s="36" t="s">
        <v>240</v>
      </c>
      <c r="B61" s="97">
        <v>570</v>
      </c>
      <c r="C61" s="105">
        <f t="shared" si="8"/>
        <v>11.93967322999581</v>
      </c>
      <c r="E61" s="32" t="s">
        <v>163</v>
      </c>
      <c r="F61" s="97">
        <v>1186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97</v>
      </c>
      <c r="G65" s="105">
        <f aca="true" t="shared" si="9" ref="G65:G71">(F65/F$51)*100</f>
        <v>10.475161987041037</v>
      </c>
    </row>
    <row r="66" spans="1:7" ht="12.75">
      <c r="A66" s="36" t="s">
        <v>247</v>
      </c>
      <c r="B66" s="97">
        <v>10</v>
      </c>
      <c r="C66" s="105">
        <f t="shared" si="8"/>
        <v>0.20946795140343527</v>
      </c>
      <c r="E66" s="32" t="s">
        <v>210</v>
      </c>
      <c r="F66" s="97">
        <v>88</v>
      </c>
      <c r="G66" s="105">
        <f t="shared" si="9"/>
        <v>9.503239740820735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105</v>
      </c>
      <c r="G67" s="105">
        <f t="shared" si="9"/>
        <v>11.339092872570195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60</v>
      </c>
      <c r="G68" s="105">
        <f t="shared" si="9"/>
        <v>6.479481641468683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68</v>
      </c>
      <c r="G69" s="105">
        <f t="shared" si="9"/>
        <v>7.343412526997841</v>
      </c>
    </row>
    <row r="70" spans="1:7" ht="12.75">
      <c r="A70" s="36" t="s">
        <v>251</v>
      </c>
      <c r="B70" s="97">
        <v>27</v>
      </c>
      <c r="C70" s="105">
        <f>(B70/$B$42)*100</f>
        <v>0.5655634687892753</v>
      </c>
      <c r="E70" s="32" t="s">
        <v>218</v>
      </c>
      <c r="F70" s="97">
        <v>429</v>
      </c>
      <c r="G70" s="105">
        <f t="shared" si="9"/>
        <v>46.32829373650108</v>
      </c>
    </row>
    <row r="71" spans="1:7" ht="12.75">
      <c r="A71" s="54" t="s">
        <v>252</v>
      </c>
      <c r="B71" s="103">
        <v>6</v>
      </c>
      <c r="C71" s="115">
        <f>(B71/$B$42)*100</f>
        <v>0.12568077084206117</v>
      </c>
      <c r="D71" s="41"/>
      <c r="E71" s="44" t="s">
        <v>220</v>
      </c>
      <c r="F71" s="103">
        <v>79</v>
      </c>
      <c r="G71" s="115">
        <f t="shared" si="9"/>
        <v>8.531317494600433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2002-06-06T15:49:10Z</dcterms:modified>
  <cp:category/>
  <cp:version/>
  <cp:contentType/>
  <cp:contentStatus/>
</cp:coreProperties>
</file>