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<sst xmlns="http://schemas.openxmlformats.org/spreadsheetml/2006/main" count="694" uniqueCount="437">
  <si>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</si>
  <si>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</si>
  <si>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</si>
  <si>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</si>
  <si>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</si>
  <si>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</si>
  <si>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</si>
  <si>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</si>
  <si>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</si>
  <si>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</si>
  <si>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</si>
  <si>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</si>
  <si>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</si>
  <si>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</si>
  <si>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</si>
  <si>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</si>
  <si>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</si>
  <si>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</si>
  <si>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</si>
  <si>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</si>
  <si>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</si>
  <si>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</si>
  <si>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</si>
  <si>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</si>
  <si>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</si>
  <si>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</si>
  <si>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</si>
  <si>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</si>
  <si>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</si>
  <si>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</si>
  <si>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</si>
  <si>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</si>
  <si>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</si>
  <si>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Wyckoff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</si>
  <si>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Wyckoff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</si>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</sst>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%202000\MCDs\dp_municipal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34</v>
      </c>
    </row>
    <row r="2" ht="12.75">
      <c r="A2" s="123"/>
    </row>
    <row r="3" ht="13.5" thickBot="1">
      <c r="A3" s="122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327</v>
      </c>
      <c r="B5" s="131" t="s">
        <v>328</v>
      </c>
      <c r="C5" s="132" t="s">
        <v>329</v>
      </c>
      <c r="D5" s="133"/>
      <c r="E5" s="133" t="s">
        <v>327</v>
      </c>
      <c r="F5" s="131" t="s">
        <v>328</v>
      </c>
      <c r="G5" s="134" t="s">
        <v>329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16508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1"/>
      <c r="C8" s="142"/>
      <c r="D8" s="143"/>
      <c r="E8" s="143" t="s">
        <v>36</v>
      </c>
      <c r="F8" s="141">
        <v>16508</v>
      </c>
      <c r="G8" s="147">
        <f aca="true" t="shared" si="0" ref="G8:G15">F8*100/F$8</f>
        <v>100</v>
      </c>
    </row>
    <row r="9" spans="1:7" ht="12.75">
      <c r="A9" s="148" t="s">
        <v>39</v>
      </c>
      <c r="B9" s="149">
        <v>7880</v>
      </c>
      <c r="C9" s="150">
        <f>(B9/$B$7)*100</f>
        <v>47.73443179064696</v>
      </c>
      <c r="D9" s="151"/>
      <c r="E9" s="151" t="s">
        <v>40</v>
      </c>
      <c r="F9" s="149">
        <v>376</v>
      </c>
      <c r="G9" s="152">
        <f t="shared" si="0"/>
        <v>2.277683547370972</v>
      </c>
    </row>
    <row r="10" spans="1:7" ht="12.75">
      <c r="A10" s="148" t="s">
        <v>41</v>
      </c>
      <c r="B10" s="149">
        <v>8628</v>
      </c>
      <c r="C10" s="150">
        <f>(B10/$B$7)*100</f>
        <v>52.26556820935304</v>
      </c>
      <c r="D10" s="151"/>
      <c r="E10" s="151" t="s">
        <v>42</v>
      </c>
      <c r="F10" s="149">
        <v>19</v>
      </c>
      <c r="G10" s="152">
        <f t="shared" si="0"/>
        <v>0.11509571117034165</v>
      </c>
    </row>
    <row r="11" spans="1:7" ht="12.75">
      <c r="A11" s="148"/>
      <c r="B11" s="149" t="s">
        <v>324</v>
      </c>
      <c r="C11" s="150"/>
      <c r="D11" s="151"/>
      <c r="E11" s="151" t="s">
        <v>43</v>
      </c>
      <c r="F11" s="149">
        <v>94</v>
      </c>
      <c r="G11" s="152">
        <f t="shared" si="0"/>
        <v>0.569420886842743</v>
      </c>
    </row>
    <row r="12" spans="1:7" ht="12.75">
      <c r="A12" s="148" t="s">
        <v>44</v>
      </c>
      <c r="B12" s="149">
        <v>1185</v>
      </c>
      <c r="C12" s="150">
        <f aca="true" t="shared" si="1" ref="C12:C24">B12*100/B$7</f>
        <v>7.17833777562394</v>
      </c>
      <c r="D12" s="151"/>
      <c r="E12" s="151" t="s">
        <v>45</v>
      </c>
      <c r="F12" s="149">
        <v>62</v>
      </c>
      <c r="G12" s="152">
        <f t="shared" si="0"/>
        <v>0.3755754785558517</v>
      </c>
    </row>
    <row r="13" spans="1:7" ht="12.75">
      <c r="A13" s="148" t="s">
        <v>46</v>
      </c>
      <c r="B13" s="149">
        <v>1415</v>
      </c>
      <c r="C13" s="150">
        <f t="shared" si="1"/>
        <v>8.57160164768597</v>
      </c>
      <c r="D13" s="151"/>
      <c r="E13" s="151" t="s">
        <v>47</v>
      </c>
      <c r="F13" s="149">
        <v>201</v>
      </c>
      <c r="G13" s="152">
        <f t="shared" si="0"/>
        <v>1.2175914708020354</v>
      </c>
    </row>
    <row r="14" spans="1:7" ht="12.75">
      <c r="A14" s="148" t="s">
        <v>48</v>
      </c>
      <c r="B14" s="149">
        <v>1363</v>
      </c>
      <c r="C14" s="150">
        <f t="shared" si="1"/>
        <v>8.256602859219772</v>
      </c>
      <c r="D14" s="151"/>
      <c r="E14" s="151" t="s">
        <v>49</v>
      </c>
      <c r="F14" s="149">
        <v>16132</v>
      </c>
      <c r="G14" s="152">
        <f t="shared" si="0"/>
        <v>97.72231645262903</v>
      </c>
    </row>
    <row r="15" spans="1:7" ht="12.75">
      <c r="A15" s="148" t="s">
        <v>50</v>
      </c>
      <c r="B15" s="149">
        <v>958</v>
      </c>
      <c r="C15" s="150">
        <f t="shared" si="1"/>
        <v>5.803246910588806</v>
      </c>
      <c r="D15" s="151"/>
      <c r="E15" s="151" t="s">
        <v>51</v>
      </c>
      <c r="F15" s="149">
        <v>15312</v>
      </c>
      <c r="G15" s="152">
        <f t="shared" si="0"/>
        <v>92.75502786527744</v>
      </c>
    </row>
    <row r="16" spans="1:7" ht="12.75">
      <c r="A16" s="148" t="s">
        <v>52</v>
      </c>
      <c r="B16" s="149">
        <v>457</v>
      </c>
      <c r="C16" s="150">
        <f t="shared" si="1"/>
        <v>2.768354737097165</v>
      </c>
      <c r="D16" s="151"/>
      <c r="E16" s="151"/>
      <c r="F16" s="141" t="s">
        <v>324</v>
      </c>
      <c r="G16" s="146"/>
    </row>
    <row r="17" spans="1:7" ht="12.75">
      <c r="A17" s="148" t="s">
        <v>53</v>
      </c>
      <c r="B17" s="149">
        <v>1212</v>
      </c>
      <c r="C17" s="150">
        <f t="shared" si="1"/>
        <v>7.341894838866004</v>
      </c>
      <c r="D17" s="151"/>
      <c r="E17" s="143" t="s">
        <v>54</v>
      </c>
      <c r="F17" s="141" t="s">
        <v>324</v>
      </c>
      <c r="G17" s="146"/>
    </row>
    <row r="18" spans="1:7" ht="12.75">
      <c r="A18" s="148" t="s">
        <v>55</v>
      </c>
      <c r="B18" s="149">
        <v>2983</v>
      </c>
      <c r="C18" s="150">
        <f t="shared" si="1"/>
        <v>18.07002665374364</v>
      </c>
      <c r="D18" s="151"/>
      <c r="E18" s="143" t="s">
        <v>56</v>
      </c>
      <c r="F18" s="141">
        <v>16508</v>
      </c>
      <c r="G18" s="147">
        <v>100</v>
      </c>
    </row>
    <row r="19" spans="1:7" ht="12.75">
      <c r="A19" s="148" t="s">
        <v>57</v>
      </c>
      <c r="B19" s="149">
        <v>2628</v>
      </c>
      <c r="C19" s="150">
        <f t="shared" si="1"/>
        <v>15.91955415556094</v>
      </c>
      <c r="D19" s="151"/>
      <c r="E19" s="151" t="s">
        <v>58</v>
      </c>
      <c r="F19" s="149">
        <v>16016</v>
      </c>
      <c r="G19" s="152">
        <f aca="true" t="shared" si="2" ref="G19:G30">F19*100/F$18</f>
        <v>97.01962684758905</v>
      </c>
    </row>
    <row r="20" spans="1:7" ht="12.75">
      <c r="A20" s="148" t="s">
        <v>59</v>
      </c>
      <c r="B20" s="149">
        <v>970</v>
      </c>
      <c r="C20" s="150">
        <f t="shared" si="1"/>
        <v>5.87593893869639</v>
      </c>
      <c r="D20" s="151"/>
      <c r="E20" s="151" t="s">
        <v>60</v>
      </c>
      <c r="F20" s="149">
        <v>5541</v>
      </c>
      <c r="G20" s="152">
        <f t="shared" si="2"/>
        <v>33.565543978677006</v>
      </c>
    </row>
    <row r="21" spans="1:7" ht="12.75">
      <c r="A21" s="148" t="s">
        <v>61</v>
      </c>
      <c r="B21" s="149">
        <v>734</v>
      </c>
      <c r="C21" s="150">
        <f t="shared" si="1"/>
        <v>4.446329052580567</v>
      </c>
      <c r="D21" s="151"/>
      <c r="E21" s="151" t="s">
        <v>62</v>
      </c>
      <c r="F21" s="149">
        <v>4192</v>
      </c>
      <c r="G21" s="152">
        <f t="shared" si="2"/>
        <v>25.393748485582748</v>
      </c>
    </row>
    <row r="22" spans="1:7" ht="12.75">
      <c r="A22" s="148" t="s">
        <v>63</v>
      </c>
      <c r="B22" s="149">
        <v>1212</v>
      </c>
      <c r="C22" s="150">
        <f t="shared" si="1"/>
        <v>7.341894838866004</v>
      </c>
      <c r="D22" s="151"/>
      <c r="E22" s="151" t="s">
        <v>64</v>
      </c>
      <c r="F22" s="149">
        <v>5677</v>
      </c>
      <c r="G22" s="152">
        <f t="shared" si="2"/>
        <v>34.38938696389629</v>
      </c>
    </row>
    <row r="23" spans="1:7" ht="12.75">
      <c r="A23" s="148" t="s">
        <v>65</v>
      </c>
      <c r="B23" s="149">
        <v>910</v>
      </c>
      <c r="C23" s="150">
        <f t="shared" si="1"/>
        <v>5.512478798158469</v>
      </c>
      <c r="D23" s="151"/>
      <c r="E23" s="151" t="s">
        <v>66</v>
      </c>
      <c r="F23" s="149">
        <v>4566</v>
      </c>
      <c r="G23" s="152">
        <f t="shared" si="2"/>
        <v>27.65931669493579</v>
      </c>
    </row>
    <row r="24" spans="1:7" ht="12.75">
      <c r="A24" s="148" t="s">
        <v>67</v>
      </c>
      <c r="B24" s="149">
        <v>481</v>
      </c>
      <c r="C24" s="150">
        <f t="shared" si="1"/>
        <v>2.9137387933123335</v>
      </c>
      <c r="D24" s="151"/>
      <c r="E24" s="151" t="s">
        <v>68</v>
      </c>
      <c r="F24" s="149">
        <v>409</v>
      </c>
      <c r="G24" s="152">
        <f t="shared" si="2"/>
        <v>2.477586624666828</v>
      </c>
    </row>
    <row r="25" spans="1:7" ht="12.75">
      <c r="A25" s="148"/>
      <c r="B25" s="149" t="s">
        <v>324</v>
      </c>
      <c r="C25" s="153"/>
      <c r="D25" s="151"/>
      <c r="E25" s="151" t="s">
        <v>69</v>
      </c>
      <c r="F25" s="149">
        <v>92</v>
      </c>
      <c r="G25" s="152">
        <f t="shared" si="2"/>
        <v>0.5573055488248122</v>
      </c>
    </row>
    <row r="26" spans="1:7" ht="12.75">
      <c r="A26" s="148" t="s">
        <v>70</v>
      </c>
      <c r="B26" s="154">
        <v>40.9</v>
      </c>
      <c r="C26" s="155" t="s">
        <v>335</v>
      </c>
      <c r="D26" s="151"/>
      <c r="E26" s="156" t="s">
        <v>71</v>
      </c>
      <c r="F26" s="149">
        <v>197</v>
      </c>
      <c r="G26" s="152">
        <f t="shared" si="2"/>
        <v>1.193360794766174</v>
      </c>
    </row>
    <row r="27" spans="1:7" ht="12.75">
      <c r="A27" s="148"/>
      <c r="B27" s="149" t="s">
        <v>324</v>
      </c>
      <c r="C27" s="153"/>
      <c r="D27" s="151"/>
      <c r="E27" s="157" t="s">
        <v>72</v>
      </c>
      <c r="F27" s="149">
        <v>77</v>
      </c>
      <c r="G27" s="152">
        <f t="shared" si="2"/>
        <v>0.46644051369033196</v>
      </c>
    </row>
    <row r="28" spans="1:7" ht="12.75">
      <c r="A28" s="148" t="s">
        <v>336</v>
      </c>
      <c r="B28" s="149">
        <v>11837</v>
      </c>
      <c r="C28" s="150">
        <f aca="true" t="shared" si="3" ref="C28:C35">B28*100/B$7</f>
        <v>71.70462805912285</v>
      </c>
      <c r="D28" s="151"/>
      <c r="E28" s="151" t="s">
        <v>73</v>
      </c>
      <c r="F28" s="149">
        <v>492</v>
      </c>
      <c r="G28" s="152">
        <f t="shared" si="2"/>
        <v>2.9803731524109525</v>
      </c>
    </row>
    <row r="29" spans="1:7" ht="12.75">
      <c r="A29" s="148" t="s">
        <v>74</v>
      </c>
      <c r="B29" s="149">
        <v>5525</v>
      </c>
      <c r="C29" s="150">
        <f t="shared" si="3"/>
        <v>33.46862127453356</v>
      </c>
      <c r="D29" s="151"/>
      <c r="E29" s="151" t="s">
        <v>75</v>
      </c>
      <c r="F29" s="149">
        <v>392</v>
      </c>
      <c r="G29" s="152">
        <f t="shared" si="2"/>
        <v>2.3746062515144173</v>
      </c>
    </row>
    <row r="30" spans="1:7" ht="12.75">
      <c r="A30" s="148" t="s">
        <v>76</v>
      </c>
      <c r="B30" s="149">
        <v>6312</v>
      </c>
      <c r="C30" s="150">
        <f t="shared" si="3"/>
        <v>38.23600678458929</v>
      </c>
      <c r="D30" s="151"/>
      <c r="E30" s="151" t="s">
        <v>77</v>
      </c>
      <c r="F30" s="149">
        <v>100</v>
      </c>
      <c r="G30" s="152">
        <f t="shared" si="2"/>
        <v>0.6057669008965351</v>
      </c>
    </row>
    <row r="31" spans="1:7" ht="12.75">
      <c r="A31" s="148" t="s">
        <v>78</v>
      </c>
      <c r="B31" s="149">
        <v>11512</v>
      </c>
      <c r="C31" s="150">
        <f t="shared" si="3"/>
        <v>69.73588563120911</v>
      </c>
      <c r="D31" s="151"/>
      <c r="E31" s="151"/>
      <c r="F31" s="141" t="s">
        <v>324</v>
      </c>
      <c r="G31" s="146"/>
    </row>
    <row r="32" spans="1:7" ht="12.75">
      <c r="A32" s="148" t="s">
        <v>79</v>
      </c>
      <c r="B32" s="149">
        <v>2997</v>
      </c>
      <c r="C32" s="150">
        <f t="shared" si="3"/>
        <v>18.154834019869153</v>
      </c>
      <c r="D32" s="151"/>
      <c r="E32" s="143" t="s">
        <v>80</v>
      </c>
      <c r="F32" s="141" t="s">
        <v>324</v>
      </c>
      <c r="G32" s="158"/>
    </row>
    <row r="33" spans="1:7" ht="12.75">
      <c r="A33" s="148" t="s">
        <v>81</v>
      </c>
      <c r="B33" s="149">
        <v>2603</v>
      </c>
      <c r="C33" s="150">
        <f t="shared" si="3"/>
        <v>15.768112430336807</v>
      </c>
      <c r="D33" s="151"/>
      <c r="E33" s="143" t="s">
        <v>82</v>
      </c>
      <c r="F33" s="141">
        <v>5541</v>
      </c>
      <c r="G33" s="147">
        <v>100</v>
      </c>
    </row>
    <row r="34" spans="1:7" ht="12.75">
      <c r="A34" s="148" t="s">
        <v>74</v>
      </c>
      <c r="B34" s="149">
        <v>1042</v>
      </c>
      <c r="C34" s="150">
        <f t="shared" si="3"/>
        <v>6.312091107341895</v>
      </c>
      <c r="D34" s="151"/>
      <c r="E34" s="151" t="s">
        <v>83</v>
      </c>
      <c r="F34" s="149">
        <v>4634</v>
      </c>
      <c r="G34" s="152">
        <f aca="true" t="shared" si="4" ref="G34:G42">F34*100/F$33</f>
        <v>83.63111351741563</v>
      </c>
    </row>
    <row r="35" spans="1:7" ht="12.75">
      <c r="A35" s="148" t="s">
        <v>76</v>
      </c>
      <c r="B35" s="149">
        <v>1561</v>
      </c>
      <c r="C35" s="150">
        <f t="shared" si="3"/>
        <v>9.456021322994912</v>
      </c>
      <c r="D35" s="151"/>
      <c r="E35" s="151" t="s">
        <v>84</v>
      </c>
      <c r="F35" s="149">
        <v>2352</v>
      </c>
      <c r="G35" s="152">
        <f t="shared" si="4"/>
        <v>42.447211694639954</v>
      </c>
    </row>
    <row r="36" spans="1:7" ht="12.75">
      <c r="A36" s="148"/>
      <c r="B36" s="149" t="s">
        <v>324</v>
      </c>
      <c r="C36" s="153"/>
      <c r="D36" s="151"/>
      <c r="E36" s="151" t="s">
        <v>85</v>
      </c>
      <c r="F36" s="149">
        <v>4192</v>
      </c>
      <c r="G36" s="152">
        <f t="shared" si="4"/>
        <v>75.65421404078687</v>
      </c>
    </row>
    <row r="37" spans="1:7" ht="12.75">
      <c r="A37" s="159" t="s">
        <v>86</v>
      </c>
      <c r="B37" s="149" t="s">
        <v>324</v>
      </c>
      <c r="C37" s="153"/>
      <c r="D37" s="151"/>
      <c r="E37" s="151" t="s">
        <v>84</v>
      </c>
      <c r="F37" s="149">
        <v>2185</v>
      </c>
      <c r="G37" s="152">
        <f t="shared" si="4"/>
        <v>39.43331528604945</v>
      </c>
    </row>
    <row r="38" spans="1:7" ht="12.75">
      <c r="A38" s="160" t="s">
        <v>87</v>
      </c>
      <c r="B38" s="149">
        <v>16396</v>
      </c>
      <c r="C38" s="150">
        <f aca="true" t="shared" si="5" ref="C38:C56">B38*100/B$7</f>
        <v>99.32154107099588</v>
      </c>
      <c r="D38" s="151"/>
      <c r="E38" s="151" t="s">
        <v>88</v>
      </c>
      <c r="F38" s="149">
        <v>322</v>
      </c>
      <c r="G38" s="152">
        <f t="shared" si="4"/>
        <v>5.811225410575708</v>
      </c>
    </row>
    <row r="39" spans="1:7" ht="12.75">
      <c r="A39" s="148" t="s">
        <v>89</v>
      </c>
      <c r="B39" s="149">
        <v>15607</v>
      </c>
      <c r="C39" s="150">
        <f t="shared" si="5"/>
        <v>94.54204022292222</v>
      </c>
      <c r="D39" s="151"/>
      <c r="E39" s="151" t="s">
        <v>84</v>
      </c>
      <c r="F39" s="149">
        <v>132</v>
      </c>
      <c r="G39" s="152">
        <f t="shared" si="4"/>
        <v>2.382241472658365</v>
      </c>
    </row>
    <row r="40" spans="1:7" ht="12.75">
      <c r="A40" s="148" t="s">
        <v>90</v>
      </c>
      <c r="B40" s="149">
        <v>77</v>
      </c>
      <c r="C40" s="150">
        <f t="shared" si="5"/>
        <v>0.46644051369033196</v>
      </c>
      <c r="D40" s="151"/>
      <c r="E40" s="151" t="s">
        <v>91</v>
      </c>
      <c r="F40" s="149">
        <v>907</v>
      </c>
      <c r="G40" s="152">
        <f t="shared" si="4"/>
        <v>16.368886482584372</v>
      </c>
    </row>
    <row r="41" spans="1:7" ht="12.75">
      <c r="A41" s="148" t="s">
        <v>92</v>
      </c>
      <c r="B41" s="149">
        <v>25</v>
      </c>
      <c r="C41" s="150">
        <f t="shared" si="5"/>
        <v>0.15144172522413377</v>
      </c>
      <c r="D41" s="151"/>
      <c r="E41" s="151" t="s">
        <v>93</v>
      </c>
      <c r="F41" s="149">
        <v>819</v>
      </c>
      <c r="G41" s="152">
        <f t="shared" si="4"/>
        <v>14.780725500812128</v>
      </c>
    </row>
    <row r="42" spans="1:7" ht="12.75">
      <c r="A42" s="148" t="s">
        <v>94</v>
      </c>
      <c r="B42" s="149">
        <v>611</v>
      </c>
      <c r="C42" s="150">
        <f t="shared" si="5"/>
        <v>3.701235764477829</v>
      </c>
      <c r="D42" s="151"/>
      <c r="E42" s="151" t="s">
        <v>95</v>
      </c>
      <c r="F42" s="149">
        <v>491</v>
      </c>
      <c r="G42" s="152">
        <f t="shared" si="4"/>
        <v>8.861216386933766</v>
      </c>
    </row>
    <row r="43" spans="1:7" ht="12.75">
      <c r="A43" s="148" t="s">
        <v>96</v>
      </c>
      <c r="B43" s="149">
        <v>63</v>
      </c>
      <c r="C43" s="150">
        <f t="shared" si="5"/>
        <v>0.38163314756481703</v>
      </c>
      <c r="D43" s="151"/>
      <c r="E43" s="151"/>
      <c r="F43" s="149" t="s">
        <v>324</v>
      </c>
      <c r="G43" s="146"/>
    </row>
    <row r="44" spans="1:7" ht="12.75">
      <c r="A44" s="148" t="s">
        <v>97</v>
      </c>
      <c r="B44" s="149">
        <v>127</v>
      </c>
      <c r="C44" s="150">
        <f t="shared" si="5"/>
        <v>0.7693239641385995</v>
      </c>
      <c r="D44" s="151"/>
      <c r="E44" s="151" t="s">
        <v>98</v>
      </c>
      <c r="F44" s="149">
        <v>2410</v>
      </c>
      <c r="G44" s="161">
        <f>F44*100/F33</f>
        <v>43.493954159898934</v>
      </c>
    </row>
    <row r="45" spans="1:7" ht="12.75">
      <c r="A45" s="148" t="s">
        <v>99</v>
      </c>
      <c r="B45" s="149">
        <v>36</v>
      </c>
      <c r="C45" s="150">
        <f t="shared" si="5"/>
        <v>0.2180760843227526</v>
      </c>
      <c r="D45" s="151"/>
      <c r="E45" s="151" t="s">
        <v>100</v>
      </c>
      <c r="F45" s="149">
        <v>1573</v>
      </c>
      <c r="G45" s="161">
        <f>F45*100/F33</f>
        <v>28.38837754917885</v>
      </c>
    </row>
    <row r="46" spans="1:7" ht="12.75">
      <c r="A46" s="148" t="s">
        <v>101</v>
      </c>
      <c r="B46" s="149">
        <v>99</v>
      </c>
      <c r="C46" s="150">
        <f t="shared" si="5"/>
        <v>0.5997092318875696</v>
      </c>
      <c r="D46" s="151"/>
      <c r="E46" s="151"/>
      <c r="F46" s="149" t="s">
        <v>324</v>
      </c>
      <c r="G46" s="146"/>
    </row>
    <row r="47" spans="1:7" ht="12.75">
      <c r="A47" s="148" t="s">
        <v>102</v>
      </c>
      <c r="B47" s="149">
        <v>261</v>
      </c>
      <c r="C47" s="150">
        <f t="shared" si="5"/>
        <v>1.5810516113399564</v>
      </c>
      <c r="D47" s="151"/>
      <c r="E47" s="151" t="s">
        <v>103</v>
      </c>
      <c r="F47" s="162">
        <v>2.89</v>
      </c>
      <c r="G47" s="163" t="s">
        <v>335</v>
      </c>
    </row>
    <row r="48" spans="1:7" ht="12.75">
      <c r="A48" s="148" t="s">
        <v>104</v>
      </c>
      <c r="B48" s="149">
        <v>2</v>
      </c>
      <c r="C48" s="150">
        <f t="shared" si="5"/>
        <v>0.0121153380179307</v>
      </c>
      <c r="D48" s="151"/>
      <c r="E48" s="151" t="s">
        <v>105</v>
      </c>
      <c r="F48" s="162">
        <v>3.22</v>
      </c>
      <c r="G48" s="163" t="s">
        <v>335</v>
      </c>
    </row>
    <row r="49" spans="1:7" ht="14.25">
      <c r="A49" s="148" t="s">
        <v>106</v>
      </c>
      <c r="B49" s="149">
        <v>23</v>
      </c>
      <c r="C49" s="150">
        <f t="shared" si="5"/>
        <v>0.13932638720620305</v>
      </c>
      <c r="D49" s="151"/>
      <c r="E49" s="151"/>
      <c r="F49" s="141" t="s">
        <v>324</v>
      </c>
      <c r="G49" s="146"/>
    </row>
    <row r="50" spans="1:7" ht="12.75">
      <c r="A50" s="148" t="s">
        <v>107</v>
      </c>
      <c r="B50" s="149">
        <v>2</v>
      </c>
      <c r="C50" s="150">
        <f t="shared" si="5"/>
        <v>0.0121153380179307</v>
      </c>
      <c r="D50" s="151"/>
      <c r="E50" s="143" t="s">
        <v>108</v>
      </c>
      <c r="F50" s="141" t="s">
        <v>324</v>
      </c>
      <c r="G50" s="158"/>
    </row>
    <row r="51" spans="1:7" ht="12.75">
      <c r="A51" s="148" t="s">
        <v>109</v>
      </c>
      <c r="B51" s="149">
        <v>0</v>
      </c>
      <c r="C51" s="150">
        <f t="shared" si="5"/>
        <v>0</v>
      </c>
      <c r="D51" s="151"/>
      <c r="E51" s="143" t="s">
        <v>110</v>
      </c>
      <c r="F51" s="141">
        <v>5638</v>
      </c>
      <c r="G51" s="147">
        <v>100</v>
      </c>
    </row>
    <row r="52" spans="1:7" ht="12.75">
      <c r="A52" s="148" t="s">
        <v>111</v>
      </c>
      <c r="B52" s="149">
        <v>1</v>
      </c>
      <c r="C52" s="150">
        <f t="shared" si="5"/>
        <v>0.00605766900896535</v>
      </c>
      <c r="D52" s="151"/>
      <c r="E52" s="151" t="s">
        <v>112</v>
      </c>
      <c r="F52" s="149">
        <v>5541</v>
      </c>
      <c r="G52" s="152">
        <f>F52*100/F$51</f>
        <v>98.2795317488471</v>
      </c>
    </row>
    <row r="53" spans="1:7" ht="12.75">
      <c r="A53" s="148" t="s">
        <v>113</v>
      </c>
      <c r="B53" s="149">
        <v>0</v>
      </c>
      <c r="C53" s="150">
        <f t="shared" si="5"/>
        <v>0</v>
      </c>
      <c r="D53" s="151"/>
      <c r="E53" s="151" t="s">
        <v>114</v>
      </c>
      <c r="F53" s="149">
        <v>97</v>
      </c>
      <c r="G53" s="152">
        <f>F53*100/F$51</f>
        <v>1.720468251152891</v>
      </c>
    </row>
    <row r="54" spans="1:7" ht="14.25">
      <c r="A54" s="148" t="s">
        <v>115</v>
      </c>
      <c r="B54" s="149">
        <v>1</v>
      </c>
      <c r="C54" s="150">
        <f t="shared" si="5"/>
        <v>0.00605766900896535</v>
      </c>
      <c r="D54" s="151"/>
      <c r="E54" s="151" t="s">
        <v>116</v>
      </c>
      <c r="F54" s="149">
        <v>21</v>
      </c>
      <c r="G54" s="152">
        <f>F54*100/F$51</f>
        <v>0.37247250798155374</v>
      </c>
    </row>
    <row r="55" spans="1:7" ht="12.75">
      <c r="A55" s="148" t="s">
        <v>117</v>
      </c>
      <c r="B55" s="149">
        <v>74</v>
      </c>
      <c r="C55" s="150">
        <f t="shared" si="5"/>
        <v>0.4482675066634359</v>
      </c>
      <c r="D55" s="151"/>
      <c r="E55" s="151"/>
      <c r="F55" s="149" t="s">
        <v>324</v>
      </c>
      <c r="G55" s="146"/>
    </row>
    <row r="56" spans="1:7" ht="12.75">
      <c r="A56" s="148" t="s">
        <v>118</v>
      </c>
      <c r="B56" s="149">
        <v>112</v>
      </c>
      <c r="C56" s="150">
        <f t="shared" si="5"/>
        <v>0.6784589290041192</v>
      </c>
      <c r="D56" s="151"/>
      <c r="E56" s="151" t="s">
        <v>119</v>
      </c>
      <c r="F56" s="154">
        <v>0.4</v>
      </c>
      <c r="G56" s="163" t="s">
        <v>335</v>
      </c>
    </row>
    <row r="57" spans="1:7" ht="12.75">
      <c r="A57" s="148"/>
      <c r="B57" s="149" t="s">
        <v>324</v>
      </c>
      <c r="C57" s="164"/>
      <c r="D57" s="151"/>
      <c r="E57" s="151" t="s">
        <v>120</v>
      </c>
      <c r="F57" s="154">
        <v>4.5</v>
      </c>
      <c r="G57" s="163" t="s">
        <v>335</v>
      </c>
    </row>
    <row r="58" spans="1:7" ht="12.75">
      <c r="A58" s="165" t="s">
        <v>121</v>
      </c>
      <c r="B58" s="149" t="s">
        <v>324</v>
      </c>
      <c r="C58" s="164"/>
      <c r="D58" s="151"/>
      <c r="E58" s="151"/>
      <c r="F58" s="141" t="s">
        <v>324</v>
      </c>
      <c r="G58" s="146"/>
    </row>
    <row r="59" spans="1:7" ht="14.25">
      <c r="A59" s="166" t="s">
        <v>122</v>
      </c>
      <c r="B59" s="149" t="s">
        <v>324</v>
      </c>
      <c r="C59" s="164"/>
      <c r="D59" s="151"/>
      <c r="E59" s="143" t="s">
        <v>123</v>
      </c>
      <c r="F59" s="141" t="s">
        <v>324</v>
      </c>
      <c r="G59" s="158"/>
    </row>
    <row r="60" spans="1:7" ht="12.75">
      <c r="A60" s="148" t="s">
        <v>124</v>
      </c>
      <c r="B60" s="149">
        <v>15712</v>
      </c>
      <c r="C60" s="164">
        <f>B60*100/B7</f>
        <v>95.17809546886357</v>
      </c>
      <c r="D60" s="151"/>
      <c r="E60" s="143" t="s">
        <v>125</v>
      </c>
      <c r="F60" s="141">
        <v>5541</v>
      </c>
      <c r="G60" s="147">
        <v>100</v>
      </c>
    </row>
    <row r="61" spans="1:7" ht="12.75">
      <c r="A61" s="148" t="s">
        <v>126</v>
      </c>
      <c r="B61" s="149">
        <v>94</v>
      </c>
      <c r="C61" s="164">
        <f>B61*100/B7</f>
        <v>0.569420886842743</v>
      </c>
      <c r="D61" s="151"/>
      <c r="E61" s="151" t="s">
        <v>127</v>
      </c>
      <c r="F61" s="149">
        <v>5141</v>
      </c>
      <c r="G61" s="152">
        <f>F61*100/F$60</f>
        <v>92.78108644648981</v>
      </c>
    </row>
    <row r="62" spans="1:7" ht="12.75">
      <c r="A62" s="148" t="s">
        <v>128</v>
      </c>
      <c r="B62" s="149">
        <v>38</v>
      </c>
      <c r="C62" s="164">
        <f>B62*100/B7</f>
        <v>0.2301914223406833</v>
      </c>
      <c r="D62" s="151"/>
      <c r="E62" s="151" t="s">
        <v>129</v>
      </c>
      <c r="F62" s="149">
        <v>400</v>
      </c>
      <c r="G62" s="152">
        <f>F62*100/F$60</f>
        <v>7.2189135535101965</v>
      </c>
    </row>
    <row r="63" spans="1:7" ht="12.75">
      <c r="A63" s="148" t="s">
        <v>130</v>
      </c>
      <c r="B63" s="149">
        <v>661</v>
      </c>
      <c r="C63" s="164">
        <f>B63*100/B7</f>
        <v>4.004119214926097</v>
      </c>
      <c r="D63" s="151"/>
      <c r="E63" s="151"/>
      <c r="F63" s="149" t="s">
        <v>324</v>
      </c>
      <c r="G63" s="146"/>
    </row>
    <row r="64" spans="1:7" ht="12.75">
      <c r="A64" s="148" t="s">
        <v>131</v>
      </c>
      <c r="B64" s="149">
        <v>6</v>
      </c>
      <c r="C64" s="164">
        <f>B64*100/B7</f>
        <v>0.0363460140537921</v>
      </c>
      <c r="D64" s="151"/>
      <c r="E64" s="151" t="s">
        <v>132</v>
      </c>
      <c r="F64" s="162">
        <v>2.94</v>
      </c>
      <c r="G64" s="163" t="s">
        <v>335</v>
      </c>
    </row>
    <row r="65" spans="1:7" ht="13.5" thickBot="1">
      <c r="A65" s="167" t="s">
        <v>133</v>
      </c>
      <c r="B65" s="168">
        <v>116</v>
      </c>
      <c r="C65" s="169">
        <f>B65*100/B7</f>
        <v>0.7026896050399806</v>
      </c>
      <c r="D65" s="170"/>
      <c r="E65" s="170" t="s">
        <v>134</v>
      </c>
      <c r="F65" s="171">
        <v>2.21</v>
      </c>
      <c r="G65" s="172" t="s">
        <v>335</v>
      </c>
    </row>
    <row r="66" ht="13.5" thickTop="1"/>
    <row r="67" ht="12.75">
      <c r="A67" s="122" t="s">
        <v>135</v>
      </c>
    </row>
    <row r="68" ht="12.75">
      <c r="A68" s="122" t="s">
        <v>136</v>
      </c>
    </row>
    <row r="69" ht="12.75">
      <c r="A69" s="122" t="s">
        <v>137</v>
      </c>
    </row>
    <row r="70" ht="12.75">
      <c r="A70" s="122" t="s">
        <v>138</v>
      </c>
    </row>
    <row r="71" ht="12.75">
      <c r="A71" s="122" t="s">
        <v>139</v>
      </c>
    </row>
    <row r="73" ht="12.75">
      <c r="A73" s="122" t="s">
        <v>239</v>
      </c>
    </row>
    <row r="74" ht="12.75">
      <c r="A74" s="12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16508</v>
      </c>
      <c r="G9" s="33">
        <f>(F9/$F$9)*100</f>
        <v>100</v>
      </c>
    </row>
    <row r="10" spans="1:7" ht="12.75">
      <c r="A10" s="29" t="s">
        <v>343</v>
      </c>
      <c r="B10" s="93">
        <v>4716</v>
      </c>
      <c r="C10" s="33">
        <f aca="true" t="shared" si="0" ref="C10:C15">(B10/$B$10)*100</f>
        <v>100</v>
      </c>
      <c r="E10" s="34" t="s">
        <v>344</v>
      </c>
      <c r="F10" s="97">
        <v>14978</v>
      </c>
      <c r="G10" s="84">
        <f aca="true" t="shared" si="1" ref="G10:G16">(F10/$F$9)*100</f>
        <v>90.73176641628301</v>
      </c>
    </row>
    <row r="11" spans="1:7" ht="12.75">
      <c r="A11" s="36" t="s">
        <v>345</v>
      </c>
      <c r="B11" s="98">
        <v>576</v>
      </c>
      <c r="C11" s="35">
        <f t="shared" si="0"/>
        <v>12.213740458015266</v>
      </c>
      <c r="E11" s="34" t="s">
        <v>346</v>
      </c>
      <c r="F11" s="97">
        <v>14859</v>
      </c>
      <c r="G11" s="84">
        <f t="shared" si="1"/>
        <v>90.01090380421614</v>
      </c>
    </row>
    <row r="12" spans="1:7" ht="12.75">
      <c r="A12" s="36" t="s">
        <v>347</v>
      </c>
      <c r="B12" s="98">
        <v>278</v>
      </c>
      <c r="C12" s="35">
        <f t="shared" si="0"/>
        <v>5.894826123833758</v>
      </c>
      <c r="E12" s="34" t="s">
        <v>348</v>
      </c>
      <c r="F12" s="97">
        <v>9306</v>
      </c>
      <c r="G12" s="84">
        <f t="shared" si="1"/>
        <v>56.37266779743155</v>
      </c>
    </row>
    <row r="13" spans="1:7" ht="12.75">
      <c r="A13" s="36" t="s">
        <v>349</v>
      </c>
      <c r="B13" s="98">
        <v>2197</v>
      </c>
      <c r="C13" s="35">
        <f t="shared" si="0"/>
        <v>46.58608990670059</v>
      </c>
      <c r="E13" s="34" t="s">
        <v>350</v>
      </c>
      <c r="F13" s="97">
        <v>5553</v>
      </c>
      <c r="G13" s="84">
        <f t="shared" si="1"/>
        <v>33.63823600678459</v>
      </c>
    </row>
    <row r="14" spans="1:7" ht="12.75">
      <c r="A14" s="36" t="s">
        <v>351</v>
      </c>
      <c r="B14" s="98">
        <v>1032</v>
      </c>
      <c r="C14" s="35">
        <f t="shared" si="0"/>
        <v>21.882951653944023</v>
      </c>
      <c r="E14" s="34" t="s">
        <v>240</v>
      </c>
      <c r="F14" s="97">
        <v>119</v>
      </c>
      <c r="G14" s="84">
        <f t="shared" si="1"/>
        <v>0.7208626120668766</v>
      </c>
    </row>
    <row r="15" spans="1:7" ht="12.75">
      <c r="A15" s="36" t="s">
        <v>398</v>
      </c>
      <c r="B15" s="97">
        <v>633</v>
      </c>
      <c r="C15" s="35">
        <f t="shared" si="0"/>
        <v>13.42239185750636</v>
      </c>
      <c r="E15" s="34" t="s">
        <v>352</v>
      </c>
      <c r="F15" s="97">
        <v>1530</v>
      </c>
      <c r="G15" s="84">
        <f t="shared" si="1"/>
        <v>9.268233583716984</v>
      </c>
    </row>
    <row r="16" spans="1:7" ht="12.75">
      <c r="A16" s="36"/>
      <c r="B16" s="93" t="s">
        <v>324</v>
      </c>
      <c r="C16" s="10"/>
      <c r="E16" s="34" t="s">
        <v>353</v>
      </c>
      <c r="F16" s="98">
        <v>341</v>
      </c>
      <c r="G16" s="84">
        <f t="shared" si="1"/>
        <v>2.0656651320571844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1071</v>
      </c>
      <c r="G17" s="84">
        <f>(F17/$F$9)*100</f>
        <v>6.4877635086018905</v>
      </c>
    </row>
    <row r="18" spans="1:7" ht="12.75">
      <c r="A18" s="29" t="s">
        <v>356</v>
      </c>
      <c r="B18" s="93">
        <v>11122</v>
      </c>
      <c r="C18" s="33">
        <f>(B18/$B$18)*100</f>
        <v>100</v>
      </c>
      <c r="E18" s="34" t="s">
        <v>357</v>
      </c>
      <c r="F18" s="97">
        <v>459</v>
      </c>
      <c r="G18" s="84">
        <f>(F18/$F$9)*100</f>
        <v>2.7804700751150957</v>
      </c>
    </row>
    <row r="19" spans="1:7" ht="12.75">
      <c r="A19" s="36" t="s">
        <v>358</v>
      </c>
      <c r="B19" s="97">
        <v>274</v>
      </c>
      <c r="C19" s="84">
        <f aca="true" t="shared" si="2" ref="C19:C25">(B19/$B$18)*100</f>
        <v>2.4635856860276926</v>
      </c>
      <c r="E19" s="34"/>
      <c r="F19" s="97" t="s">
        <v>324</v>
      </c>
      <c r="G19" s="84"/>
    </row>
    <row r="20" spans="1:7" ht="12.75">
      <c r="A20" s="36" t="s">
        <v>359</v>
      </c>
      <c r="B20" s="97">
        <v>414</v>
      </c>
      <c r="C20" s="84">
        <f t="shared" si="2"/>
        <v>3.722352094946952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2024</v>
      </c>
      <c r="C21" s="84">
        <f t="shared" si="2"/>
        <v>18.19816579751843</v>
      </c>
      <c r="E21" s="38" t="s">
        <v>241</v>
      </c>
      <c r="F21" s="80">
        <v>1530</v>
      </c>
      <c r="G21" s="33">
        <f>(F21/$F$21)*100</f>
        <v>100</v>
      </c>
    </row>
    <row r="22" spans="1:7" ht="12.75">
      <c r="A22" s="36" t="s">
        <v>376</v>
      </c>
      <c r="B22" s="97">
        <v>1595</v>
      </c>
      <c r="C22" s="84">
        <f t="shared" si="2"/>
        <v>14.340945873044417</v>
      </c>
      <c r="E22" s="34" t="s">
        <v>377</v>
      </c>
      <c r="F22" s="97">
        <v>694</v>
      </c>
      <c r="G22" s="84">
        <f aca="true" t="shared" si="3" ref="G22:G27">(F22/$F$21)*100</f>
        <v>45.35947712418301</v>
      </c>
    </row>
    <row r="23" spans="1:7" ht="12.75">
      <c r="A23" s="36" t="s">
        <v>378</v>
      </c>
      <c r="B23" s="97">
        <v>517</v>
      </c>
      <c r="C23" s="84">
        <f t="shared" si="2"/>
        <v>4.648444524366122</v>
      </c>
      <c r="E23" s="34" t="s">
        <v>379</v>
      </c>
      <c r="F23" s="97">
        <v>562</v>
      </c>
      <c r="G23" s="84">
        <f t="shared" si="3"/>
        <v>36.732026143790854</v>
      </c>
    </row>
    <row r="24" spans="1:7" ht="12.75">
      <c r="A24" s="36" t="s">
        <v>380</v>
      </c>
      <c r="B24" s="97">
        <v>3739</v>
      </c>
      <c r="C24" s="84">
        <f t="shared" si="2"/>
        <v>33.61805430677936</v>
      </c>
      <c r="E24" s="34" t="s">
        <v>381</v>
      </c>
      <c r="F24" s="97">
        <v>53</v>
      </c>
      <c r="G24" s="84">
        <f t="shared" si="3"/>
        <v>3.4640522875816995</v>
      </c>
    </row>
    <row r="25" spans="1:7" ht="12.75">
      <c r="A25" s="36" t="s">
        <v>382</v>
      </c>
      <c r="B25" s="97">
        <v>2559</v>
      </c>
      <c r="C25" s="84">
        <f t="shared" si="2"/>
        <v>23.00845171731703</v>
      </c>
      <c r="E25" s="34" t="s">
        <v>383</v>
      </c>
      <c r="F25" s="97">
        <v>0</v>
      </c>
      <c r="G25" s="84">
        <f t="shared" si="3"/>
        <v>0</v>
      </c>
    </row>
    <row r="26" spans="1:7" ht="12.75">
      <c r="A26" s="36"/>
      <c r="B26" s="93" t="s">
        <v>324</v>
      </c>
      <c r="C26" s="35"/>
      <c r="E26" s="34" t="s">
        <v>384</v>
      </c>
      <c r="F26" s="97">
        <v>150</v>
      </c>
      <c r="G26" s="84">
        <f t="shared" si="3"/>
        <v>9.803921568627452</v>
      </c>
    </row>
    <row r="27" spans="1:7" ht="12.75">
      <c r="A27" s="36" t="s">
        <v>385</v>
      </c>
      <c r="B27" s="108">
        <v>93.8</v>
      </c>
      <c r="C27" s="37" t="s">
        <v>335</v>
      </c>
      <c r="E27" s="34" t="s">
        <v>386</v>
      </c>
      <c r="F27" s="97">
        <v>71</v>
      </c>
      <c r="G27" s="84">
        <f t="shared" si="3"/>
        <v>4.640522875816994</v>
      </c>
    </row>
    <row r="28" spans="1:7" ht="12.75">
      <c r="A28" s="36" t="s">
        <v>387</v>
      </c>
      <c r="B28" s="108">
        <v>56.6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15309</v>
      </c>
      <c r="G30" s="33">
        <f>(F30/$F$30)*100</f>
        <v>100</v>
      </c>
      <c r="J30" s="39"/>
    </row>
    <row r="31" spans="1:10" ht="12.75">
      <c r="A31" s="95" t="s">
        <v>370</v>
      </c>
      <c r="B31" s="93">
        <v>12536</v>
      </c>
      <c r="C31" s="33">
        <f>(B31/$B$31)*100</f>
        <v>100</v>
      </c>
      <c r="E31" s="34" t="s">
        <v>391</v>
      </c>
      <c r="F31" s="97">
        <v>13372</v>
      </c>
      <c r="G31" s="101">
        <f>(F31/$F$30)*100</f>
        <v>87.34731203867007</v>
      </c>
      <c r="J31" s="39"/>
    </row>
    <row r="32" spans="1:10" ht="12.75">
      <c r="A32" s="36" t="s">
        <v>392</v>
      </c>
      <c r="B32" s="97">
        <v>2240</v>
      </c>
      <c r="C32" s="10">
        <f>(B32/$B$31)*100</f>
        <v>17.868538608806634</v>
      </c>
      <c r="E32" s="34" t="s">
        <v>393</v>
      </c>
      <c r="F32" s="97">
        <v>1937</v>
      </c>
      <c r="G32" s="101">
        <f aca="true" t="shared" si="4" ref="G32:G39">(F32/$F$30)*100</f>
        <v>12.652687961329937</v>
      </c>
      <c r="J32" s="39"/>
    </row>
    <row r="33" spans="1:10" ht="12.75">
      <c r="A33" s="36" t="s">
        <v>394</v>
      </c>
      <c r="B33" s="97">
        <v>8782</v>
      </c>
      <c r="C33" s="10">
        <f aca="true" t="shared" si="5" ref="C33:C38">(B33/$B$31)*100</f>
        <v>70.0542437779196</v>
      </c>
      <c r="E33" s="34" t="s">
        <v>395</v>
      </c>
      <c r="F33" s="97">
        <v>476</v>
      </c>
      <c r="G33" s="101">
        <f t="shared" si="4"/>
        <v>3.1092821216278006</v>
      </c>
      <c r="J33" s="39"/>
    </row>
    <row r="34" spans="1:7" ht="12.75">
      <c r="A34" s="36" t="s">
        <v>396</v>
      </c>
      <c r="B34" s="97">
        <v>66</v>
      </c>
      <c r="C34" s="10">
        <f t="shared" si="5"/>
        <v>0.526483726866624</v>
      </c>
      <c r="E34" s="34" t="s">
        <v>397</v>
      </c>
      <c r="F34" s="97">
        <v>403</v>
      </c>
      <c r="G34" s="101">
        <f t="shared" si="4"/>
        <v>2.632438434907571</v>
      </c>
    </row>
    <row r="35" spans="1:7" ht="12.75">
      <c r="A35" s="36" t="s">
        <v>399</v>
      </c>
      <c r="B35" s="97">
        <v>1004</v>
      </c>
      <c r="C35" s="10">
        <f t="shared" si="5"/>
        <v>8.008934269304403</v>
      </c>
      <c r="E35" s="34" t="s">
        <v>395</v>
      </c>
      <c r="F35" s="97">
        <v>75</v>
      </c>
      <c r="G35" s="101">
        <f t="shared" si="4"/>
        <v>0.4899078973153047</v>
      </c>
    </row>
    <row r="36" spans="1:7" ht="12.75">
      <c r="A36" s="36" t="s">
        <v>371</v>
      </c>
      <c r="B36" s="97">
        <v>845</v>
      </c>
      <c r="C36" s="10">
        <f t="shared" si="5"/>
        <v>6.740587109125718</v>
      </c>
      <c r="E36" s="34" t="s">
        <v>401</v>
      </c>
      <c r="F36" s="97">
        <v>915</v>
      </c>
      <c r="G36" s="101">
        <f t="shared" si="4"/>
        <v>5.9768763472467175</v>
      </c>
    </row>
    <row r="37" spans="1:7" ht="12.75">
      <c r="A37" s="36" t="s">
        <v>400</v>
      </c>
      <c r="B37" s="97">
        <v>444</v>
      </c>
      <c r="C37" s="10">
        <f t="shared" si="5"/>
        <v>3.541799617102744</v>
      </c>
      <c r="E37" s="34" t="s">
        <v>395</v>
      </c>
      <c r="F37" s="97">
        <v>208</v>
      </c>
      <c r="G37" s="101">
        <f t="shared" si="4"/>
        <v>1.3586779018877786</v>
      </c>
    </row>
    <row r="38" spans="1:7" ht="12.75">
      <c r="A38" s="36" t="s">
        <v>371</v>
      </c>
      <c r="B38" s="97">
        <v>290</v>
      </c>
      <c r="C38" s="10">
        <f t="shared" si="5"/>
        <v>2.3133375877472875</v>
      </c>
      <c r="E38" s="34" t="s">
        <v>333</v>
      </c>
      <c r="F38" s="97">
        <v>510</v>
      </c>
      <c r="G38" s="101">
        <f t="shared" si="4"/>
        <v>3.331373701744072</v>
      </c>
    </row>
    <row r="39" spans="1:7" ht="12.75">
      <c r="A39" s="36"/>
      <c r="B39" s="97" t="s">
        <v>324</v>
      </c>
      <c r="C39" s="10"/>
      <c r="E39" s="34" t="s">
        <v>395</v>
      </c>
      <c r="F39" s="97">
        <v>169</v>
      </c>
      <c r="G39" s="101">
        <f t="shared" si="4"/>
        <v>1.10392579528382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181</v>
      </c>
      <c r="C42" s="33">
        <f>(B42/$B$42)*100</f>
        <v>100</v>
      </c>
      <c r="E42" s="31" t="s">
        <v>342</v>
      </c>
      <c r="F42" s="80">
        <v>16508</v>
      </c>
      <c r="G42" s="99">
        <f>(F42/$F$42)*100</f>
        <v>100</v>
      </c>
      <c r="I42" s="39"/>
    </row>
    <row r="43" spans="1:7" ht="12.75">
      <c r="A43" s="36" t="s">
        <v>375</v>
      </c>
      <c r="B43" s="98">
        <v>18</v>
      </c>
      <c r="C43" s="102">
        <f>(B43/$B$42)*100</f>
        <v>9.94475138121547</v>
      </c>
      <c r="E43" s="60" t="s">
        <v>242</v>
      </c>
      <c r="F43" s="106">
        <v>20959</v>
      </c>
      <c r="G43" s="107">
        <f aca="true" t="shared" si="6" ref="G43:G71">(F43/$F$42)*100</f>
        <v>126.96268475890477</v>
      </c>
    </row>
    <row r="44" spans="1:7" ht="12.75">
      <c r="A44" s="36"/>
      <c r="B44" s="93" t="s">
        <v>324</v>
      </c>
      <c r="C44" s="10"/>
      <c r="E44" s="1" t="s">
        <v>403</v>
      </c>
      <c r="F44" s="97">
        <v>177</v>
      </c>
      <c r="G44" s="101">
        <f t="shared" si="6"/>
        <v>1.072207414586867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111</v>
      </c>
      <c r="G45" s="101">
        <f t="shared" si="6"/>
        <v>0.6724012599951539</v>
      </c>
    </row>
    <row r="46" spans="1:7" ht="12.75">
      <c r="A46" s="29" t="s">
        <v>405</v>
      </c>
      <c r="B46" s="93">
        <v>11851</v>
      </c>
      <c r="C46" s="33">
        <f>(B46/$B$46)*100</f>
        <v>100</v>
      </c>
      <c r="E46" s="1" t="s">
        <v>406</v>
      </c>
      <c r="F46" s="97">
        <v>41</v>
      </c>
      <c r="G46" s="101">
        <f t="shared" si="6"/>
        <v>0.24836442936757935</v>
      </c>
    </row>
    <row r="47" spans="1:7" ht="12.75">
      <c r="A47" s="36" t="s">
        <v>407</v>
      </c>
      <c r="B47" s="97">
        <v>1448</v>
      </c>
      <c r="C47" s="10">
        <f>(B47/$B$46)*100</f>
        <v>12.218378195932832</v>
      </c>
      <c r="E47" s="1" t="s">
        <v>408</v>
      </c>
      <c r="F47" s="97">
        <v>1374</v>
      </c>
      <c r="G47" s="101">
        <f t="shared" si="6"/>
        <v>8.323237218318392</v>
      </c>
    </row>
    <row r="48" spans="1:7" ht="12.75">
      <c r="A48" s="36"/>
      <c r="B48" s="93" t="s">
        <v>324</v>
      </c>
      <c r="C48" s="10"/>
      <c r="E48" s="1" t="s">
        <v>409</v>
      </c>
      <c r="F48" s="97">
        <v>1709</v>
      </c>
      <c r="G48" s="101">
        <f t="shared" si="6"/>
        <v>10.352556336321783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238</v>
      </c>
      <c r="G49" s="101">
        <f t="shared" si="6"/>
        <v>1.4417252241337533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23</v>
      </c>
      <c r="G50" s="101">
        <f t="shared" si="6"/>
        <v>0.13932638720620305</v>
      </c>
    </row>
    <row r="51" spans="1:7" ht="12.75">
      <c r="A51" s="5" t="s">
        <v>412</v>
      </c>
      <c r="B51" s="93">
        <v>3813</v>
      </c>
      <c r="C51" s="33">
        <f>(B51/$B$51)*100</f>
        <v>100</v>
      </c>
      <c r="E51" s="1" t="s">
        <v>413</v>
      </c>
      <c r="F51" s="97">
        <v>2273</v>
      </c>
      <c r="G51" s="101">
        <f t="shared" si="6"/>
        <v>13.76908165737824</v>
      </c>
    </row>
    <row r="52" spans="1:7" ht="12.75">
      <c r="A52" s="4" t="s">
        <v>414</v>
      </c>
      <c r="B52" s="98">
        <v>98</v>
      </c>
      <c r="C52" s="10">
        <f>(B52/$B$51)*100</f>
        <v>2.5701547338054027</v>
      </c>
      <c r="E52" s="1" t="s">
        <v>415</v>
      </c>
      <c r="F52" s="97">
        <v>165</v>
      </c>
      <c r="G52" s="101">
        <f t="shared" si="6"/>
        <v>0.9995153864792827</v>
      </c>
    </row>
    <row r="53" spans="1:7" ht="12.75">
      <c r="A53" s="4"/>
      <c r="B53" s="93" t="s">
        <v>324</v>
      </c>
      <c r="C53" s="10"/>
      <c r="E53" s="1" t="s">
        <v>416</v>
      </c>
      <c r="F53" s="97">
        <v>243</v>
      </c>
      <c r="G53" s="101">
        <f t="shared" si="6"/>
        <v>1.47201356917858</v>
      </c>
    </row>
    <row r="54" spans="1:7" ht="14.25">
      <c r="A54" s="5" t="s">
        <v>417</v>
      </c>
      <c r="B54" s="93">
        <v>8862</v>
      </c>
      <c r="C54" s="33">
        <f>(B54/$B$54)*100</f>
        <v>100</v>
      </c>
      <c r="E54" s="1" t="s">
        <v>275</v>
      </c>
      <c r="F54" s="97">
        <v>3989</v>
      </c>
      <c r="G54" s="101">
        <f t="shared" si="6"/>
        <v>24.164041676762782</v>
      </c>
    </row>
    <row r="55" spans="1:7" ht="12.75">
      <c r="A55" s="4" t="s">
        <v>414</v>
      </c>
      <c r="B55" s="98">
        <v>558</v>
      </c>
      <c r="C55" s="10">
        <f>(B55/$B$54)*100</f>
        <v>6.296547054840894</v>
      </c>
      <c r="E55" s="1" t="s">
        <v>418</v>
      </c>
      <c r="F55" s="97">
        <v>3782</v>
      </c>
      <c r="G55" s="101">
        <f t="shared" si="6"/>
        <v>22.910104191906953</v>
      </c>
    </row>
    <row r="56" spans="1:7" ht="12.75">
      <c r="A56" s="4" t="s">
        <v>419</v>
      </c>
      <c r="B56" s="119">
        <v>61.1</v>
      </c>
      <c r="C56" s="37" t="s">
        <v>335</v>
      </c>
      <c r="E56" s="1" t="s">
        <v>420</v>
      </c>
      <c r="F56" s="97">
        <v>85</v>
      </c>
      <c r="G56" s="101">
        <f t="shared" si="6"/>
        <v>0.5149018657620548</v>
      </c>
    </row>
    <row r="57" spans="1:7" ht="12.75">
      <c r="A57" s="4" t="s">
        <v>421</v>
      </c>
      <c r="B57" s="98">
        <v>8304</v>
      </c>
      <c r="C57" s="10">
        <f>(B57/$B$54)*100</f>
        <v>93.7034529451591</v>
      </c>
      <c r="E57" s="1" t="s">
        <v>422</v>
      </c>
      <c r="F57" s="97">
        <v>237</v>
      </c>
      <c r="G57" s="101">
        <f t="shared" si="6"/>
        <v>1.435667555124788</v>
      </c>
    </row>
    <row r="58" spans="1:7" ht="12.75">
      <c r="A58" s="4" t="s">
        <v>419</v>
      </c>
      <c r="B58" s="119">
        <v>76.3</v>
      </c>
      <c r="C58" s="37" t="s">
        <v>335</v>
      </c>
      <c r="E58" s="1" t="s">
        <v>423</v>
      </c>
      <c r="F58" s="97">
        <v>1118</v>
      </c>
      <c r="G58" s="101">
        <f t="shared" si="6"/>
        <v>6.772473952023262</v>
      </c>
    </row>
    <row r="59" spans="1:7" ht="12.75">
      <c r="A59" s="4"/>
      <c r="B59" s="93" t="s">
        <v>324</v>
      </c>
      <c r="C59" s="10"/>
      <c r="E59" s="1" t="s">
        <v>424</v>
      </c>
      <c r="F59" s="97">
        <v>35</v>
      </c>
      <c r="G59" s="101">
        <f t="shared" si="6"/>
        <v>0.21201841531378723</v>
      </c>
    </row>
    <row r="60" spans="1:7" ht="12.75">
      <c r="A60" s="5" t="s">
        <v>425</v>
      </c>
      <c r="B60" s="93">
        <v>2236</v>
      </c>
      <c r="C60" s="33">
        <f>(B60/$B$60)*100</f>
        <v>100</v>
      </c>
      <c r="E60" s="1" t="s">
        <v>426</v>
      </c>
      <c r="F60" s="97">
        <v>577</v>
      </c>
      <c r="G60" s="101">
        <f t="shared" si="6"/>
        <v>3.4952750181730075</v>
      </c>
    </row>
    <row r="61" spans="1:7" ht="12.75">
      <c r="A61" s="4" t="s">
        <v>414</v>
      </c>
      <c r="B61" s="97">
        <v>583</v>
      </c>
      <c r="C61" s="10">
        <f>(B61/$B$60)*100</f>
        <v>26.073345259391772</v>
      </c>
      <c r="E61" s="1" t="s">
        <v>427</v>
      </c>
      <c r="F61" s="97">
        <v>241</v>
      </c>
      <c r="G61" s="101">
        <f t="shared" si="6"/>
        <v>1.4598982311606494</v>
      </c>
    </row>
    <row r="62" spans="1:7" ht="12.75">
      <c r="A62" s="4"/>
      <c r="B62" s="93" t="s">
        <v>324</v>
      </c>
      <c r="C62" s="10"/>
      <c r="E62" s="1" t="s">
        <v>428</v>
      </c>
      <c r="F62" s="97">
        <v>229</v>
      </c>
      <c r="G62" s="101">
        <f t="shared" si="6"/>
        <v>1.3872062030530652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77</v>
      </c>
      <c r="G63" s="101">
        <f t="shared" si="6"/>
        <v>0.46644051369033196</v>
      </c>
    </row>
    <row r="64" spans="1:7" ht="12.75">
      <c r="A64" s="29" t="s">
        <v>431</v>
      </c>
      <c r="B64" s="93">
        <v>15309</v>
      </c>
      <c r="C64" s="33">
        <f>(B64/$B$64)*100</f>
        <v>100</v>
      </c>
      <c r="E64" s="1" t="s">
        <v>432</v>
      </c>
      <c r="F64" s="97">
        <v>0</v>
      </c>
      <c r="G64" s="101">
        <f t="shared" si="6"/>
        <v>0</v>
      </c>
    </row>
    <row r="65" spans="1:7" ht="12.75">
      <c r="A65" s="4" t="s">
        <v>330</v>
      </c>
      <c r="B65" s="97">
        <v>10530</v>
      </c>
      <c r="C65" s="10">
        <f>(B65/$B$64)*100</f>
        <v>68.78306878306879</v>
      </c>
      <c r="E65" s="1" t="s">
        <v>433</v>
      </c>
      <c r="F65" s="97">
        <v>182</v>
      </c>
      <c r="G65" s="101">
        <f t="shared" si="6"/>
        <v>1.1024957596316938</v>
      </c>
    </row>
    <row r="66" spans="1:7" ht="12.75">
      <c r="A66" s="4" t="s">
        <v>331</v>
      </c>
      <c r="B66" s="97">
        <v>4616</v>
      </c>
      <c r="C66" s="10">
        <f aca="true" t="shared" si="7" ref="C66:C71">(B66/$B$64)*100</f>
        <v>30.15219805343262</v>
      </c>
      <c r="E66" s="1" t="s">
        <v>434</v>
      </c>
      <c r="F66" s="97">
        <v>145</v>
      </c>
      <c r="G66" s="101">
        <f t="shared" si="6"/>
        <v>0.8783620062999757</v>
      </c>
    </row>
    <row r="67" spans="1:7" ht="12.75">
      <c r="A67" s="4" t="s">
        <v>435</v>
      </c>
      <c r="B67" s="97">
        <v>2729</v>
      </c>
      <c r="C67" s="10">
        <f t="shared" si="7"/>
        <v>17.826115356979557</v>
      </c>
      <c r="E67" s="1" t="s">
        <v>436</v>
      </c>
      <c r="F67" s="97">
        <v>245</v>
      </c>
      <c r="G67" s="101">
        <f t="shared" si="6"/>
        <v>1.484128907196511</v>
      </c>
    </row>
    <row r="68" spans="1:7" ht="12.75">
      <c r="A68" s="4" t="s">
        <v>0</v>
      </c>
      <c r="B68" s="97">
        <v>1887</v>
      </c>
      <c r="C68" s="10">
        <f t="shared" si="7"/>
        <v>12.326082696453067</v>
      </c>
      <c r="E68" s="1" t="s">
        <v>1</v>
      </c>
      <c r="F68" s="97">
        <v>659</v>
      </c>
      <c r="G68" s="101">
        <f t="shared" si="6"/>
        <v>3.9920038769081656</v>
      </c>
    </row>
    <row r="69" spans="1:7" ht="12.75">
      <c r="A69" s="4" t="s">
        <v>2</v>
      </c>
      <c r="B69" s="97">
        <v>1088</v>
      </c>
      <c r="C69" s="10">
        <f t="shared" si="7"/>
        <v>7.106930563720687</v>
      </c>
      <c r="E69" s="1" t="s">
        <v>3</v>
      </c>
      <c r="F69" s="97">
        <v>87</v>
      </c>
      <c r="G69" s="101">
        <f t="shared" si="6"/>
        <v>0.5270172037799854</v>
      </c>
    </row>
    <row r="70" spans="1:7" ht="12.75">
      <c r="A70" s="4" t="s">
        <v>4</v>
      </c>
      <c r="B70" s="97">
        <v>799</v>
      </c>
      <c r="C70" s="10">
        <f t="shared" si="7"/>
        <v>5.21915213273238</v>
      </c>
      <c r="E70" s="1" t="s">
        <v>5</v>
      </c>
      <c r="F70" s="97">
        <v>4</v>
      </c>
      <c r="G70" s="101">
        <f t="shared" si="6"/>
        <v>0.0242306760358614</v>
      </c>
    </row>
    <row r="71" spans="1:7" ht="12.75">
      <c r="A71" s="7" t="s">
        <v>332</v>
      </c>
      <c r="B71" s="103">
        <v>163</v>
      </c>
      <c r="C71" s="40">
        <f t="shared" si="7"/>
        <v>1.0647331634985955</v>
      </c>
      <c r="D71" s="41"/>
      <c r="E71" s="9" t="s">
        <v>6</v>
      </c>
      <c r="F71" s="103">
        <v>2913</v>
      </c>
      <c r="G71" s="104">
        <f t="shared" si="6"/>
        <v>17.645989823116064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B1">
      <selection activeCell="F9" sqref="F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12267</v>
      </c>
      <c r="C9" s="81">
        <f>(B9/$B$9)*100</f>
        <v>100</v>
      </c>
      <c r="D9" s="65"/>
      <c r="E9" s="79" t="s">
        <v>18</v>
      </c>
      <c r="F9" s="80">
        <v>5538</v>
      </c>
      <c r="G9" s="81">
        <f>(F9/$F$9)*100</f>
        <v>100</v>
      </c>
    </row>
    <row r="10" spans="1:7" ht="12.75">
      <c r="A10" s="82" t="s">
        <v>19</v>
      </c>
      <c r="B10" s="97">
        <v>7574</v>
      </c>
      <c r="C10" s="105">
        <f>(B10/$B$9)*100</f>
        <v>61.74288742153746</v>
      </c>
      <c r="D10" s="65"/>
      <c r="E10" s="78" t="s">
        <v>20</v>
      </c>
      <c r="F10" s="97">
        <v>103</v>
      </c>
      <c r="G10" s="105">
        <f aca="true" t="shared" si="0" ref="G10:G19">(F10/$F$9)*100</f>
        <v>1.8598772119898883</v>
      </c>
    </row>
    <row r="11" spans="1:7" ht="12.75">
      <c r="A11" s="82" t="s">
        <v>21</v>
      </c>
      <c r="B11" s="97">
        <v>7574</v>
      </c>
      <c r="C11" s="105">
        <f aca="true" t="shared" si="1" ref="C11:C16">(B11/$B$9)*100</f>
        <v>61.74288742153746</v>
      </c>
      <c r="D11" s="65"/>
      <c r="E11" s="78" t="s">
        <v>22</v>
      </c>
      <c r="F11" s="97">
        <v>88</v>
      </c>
      <c r="G11" s="105">
        <f t="shared" si="0"/>
        <v>1.5890213073311665</v>
      </c>
    </row>
    <row r="12" spans="1:7" ht="12.75">
      <c r="A12" s="82" t="s">
        <v>23</v>
      </c>
      <c r="B12" s="97">
        <v>7359</v>
      </c>
      <c r="C12" s="105">
        <f>(B12/$B$9)*100</f>
        <v>59.99021765712889</v>
      </c>
      <c r="D12" s="65"/>
      <c r="E12" s="78" t="s">
        <v>24</v>
      </c>
      <c r="F12" s="97">
        <v>281</v>
      </c>
      <c r="G12" s="105">
        <f t="shared" si="0"/>
        <v>5.074033947273384</v>
      </c>
    </row>
    <row r="13" spans="1:7" ht="12.75">
      <c r="A13" s="82" t="s">
        <v>25</v>
      </c>
      <c r="B13" s="97">
        <v>215</v>
      </c>
      <c r="C13" s="105">
        <f>(B13/$B$9)*100</f>
        <v>1.7526697644085758</v>
      </c>
      <c r="D13" s="65"/>
      <c r="E13" s="78" t="s">
        <v>26</v>
      </c>
      <c r="F13" s="97">
        <v>266</v>
      </c>
      <c r="G13" s="105">
        <f t="shared" si="0"/>
        <v>4.803178042614662</v>
      </c>
    </row>
    <row r="14" spans="1:7" ht="12.75">
      <c r="A14" s="82" t="s">
        <v>27</v>
      </c>
      <c r="B14" s="109">
        <v>2.8</v>
      </c>
      <c r="C14" s="112" t="s">
        <v>335</v>
      </c>
      <c r="D14" s="65"/>
      <c r="E14" s="78" t="s">
        <v>28</v>
      </c>
      <c r="F14" s="97">
        <v>427</v>
      </c>
      <c r="G14" s="105">
        <f t="shared" si="0"/>
        <v>7.710364752618274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787</v>
      </c>
      <c r="G15" s="105">
        <f t="shared" si="0"/>
        <v>14.210906464427591</v>
      </c>
    </row>
    <row r="16" spans="1:7" ht="12.75">
      <c r="A16" s="82" t="s">
        <v>141</v>
      </c>
      <c r="B16" s="97">
        <v>4693</v>
      </c>
      <c r="C16" s="105">
        <f t="shared" si="1"/>
        <v>38.25711257846255</v>
      </c>
      <c r="D16" s="65"/>
      <c r="E16" s="78" t="s">
        <v>142</v>
      </c>
      <c r="F16" s="97">
        <v>726</v>
      </c>
      <c r="G16" s="105">
        <f t="shared" si="0"/>
        <v>13.109425785482124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957</v>
      </c>
      <c r="G17" s="105">
        <f t="shared" si="0"/>
        <v>17.280606717226433</v>
      </c>
    </row>
    <row r="18" spans="1:7" ht="12.75">
      <c r="A18" s="77" t="s">
        <v>144</v>
      </c>
      <c r="B18" s="80">
        <v>6534</v>
      </c>
      <c r="C18" s="81">
        <f>(B18/$B$18)*100</f>
        <v>100</v>
      </c>
      <c r="D18" s="65"/>
      <c r="E18" s="78" t="s">
        <v>244</v>
      </c>
      <c r="F18" s="97">
        <v>713</v>
      </c>
      <c r="G18" s="105">
        <f t="shared" si="0"/>
        <v>12.874684001444564</v>
      </c>
    </row>
    <row r="19" spans="1:9" ht="12.75">
      <c r="A19" s="82" t="s">
        <v>19</v>
      </c>
      <c r="B19" s="97">
        <v>3243</v>
      </c>
      <c r="C19" s="105">
        <f>(B19/$B$18)*100</f>
        <v>49.63269054178145</v>
      </c>
      <c r="D19" s="65"/>
      <c r="E19" s="78" t="s">
        <v>243</v>
      </c>
      <c r="F19" s="98">
        <v>1190</v>
      </c>
      <c r="G19" s="105">
        <f t="shared" si="0"/>
        <v>21.48790176959191</v>
      </c>
      <c r="I19" s="117"/>
    </row>
    <row r="20" spans="1:7" ht="12.75">
      <c r="A20" s="82" t="s">
        <v>21</v>
      </c>
      <c r="B20" s="97">
        <v>3243</v>
      </c>
      <c r="C20" s="105">
        <f>(B20/$B$18)*100</f>
        <v>49.63269054178145</v>
      </c>
      <c r="D20" s="65"/>
      <c r="E20" s="78" t="s">
        <v>145</v>
      </c>
      <c r="F20" s="97">
        <v>103614</v>
      </c>
      <c r="G20" s="112" t="s">
        <v>335</v>
      </c>
    </row>
    <row r="21" spans="1:7" ht="12.75">
      <c r="A21" s="82" t="s">
        <v>23</v>
      </c>
      <c r="B21" s="97">
        <v>3120</v>
      </c>
      <c r="C21" s="105">
        <f>(B21/$B$18)*100</f>
        <v>47.750229568411385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4687</v>
      </c>
      <c r="G22" s="105">
        <f>(F22/$F$9)*100</f>
        <v>84.6334416756952</v>
      </c>
    </row>
    <row r="23" spans="1:7" ht="12.75">
      <c r="A23" s="77" t="s">
        <v>147</v>
      </c>
      <c r="B23" s="80">
        <v>1423</v>
      </c>
      <c r="C23" s="81">
        <f>(B23/$B$23)*100</f>
        <v>100</v>
      </c>
      <c r="D23" s="65"/>
      <c r="E23" s="78" t="s">
        <v>148</v>
      </c>
      <c r="F23" s="97">
        <v>140948</v>
      </c>
      <c r="G23" s="112" t="s">
        <v>335</v>
      </c>
    </row>
    <row r="24" spans="1:7" ht="12.75">
      <c r="A24" s="82" t="s">
        <v>149</v>
      </c>
      <c r="B24" s="97">
        <v>737</v>
      </c>
      <c r="C24" s="105">
        <f>(B24/$B$23)*100</f>
        <v>51.791988756148974</v>
      </c>
      <c r="D24" s="65"/>
      <c r="E24" s="78" t="s">
        <v>150</v>
      </c>
      <c r="F24" s="97">
        <v>1607</v>
      </c>
      <c r="G24" s="105">
        <f>(F24/$F$9)*100</f>
        <v>29.01769591910437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14714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44</v>
      </c>
      <c r="G26" s="105">
        <f>(F26/$F$9)*100</f>
        <v>0.7945106536655833</v>
      </c>
    </row>
    <row r="27" spans="1:7" ht="12.75">
      <c r="A27" s="77" t="s">
        <v>159</v>
      </c>
      <c r="B27" s="80">
        <v>7297</v>
      </c>
      <c r="C27" s="81">
        <f>(B27/$B$27)*100</f>
        <v>100</v>
      </c>
      <c r="D27" s="65"/>
      <c r="E27" s="78" t="s">
        <v>152</v>
      </c>
      <c r="F27" s="98">
        <v>8930</v>
      </c>
      <c r="G27" s="112" t="s">
        <v>335</v>
      </c>
    </row>
    <row r="28" spans="1:7" ht="12.75">
      <c r="A28" s="82" t="s">
        <v>160</v>
      </c>
      <c r="B28" s="97">
        <v>5741</v>
      </c>
      <c r="C28" s="105">
        <f aca="true" t="shared" si="2" ref="C28:C33">(B28/$B$27)*100</f>
        <v>78.67616828833768</v>
      </c>
      <c r="D28" s="65"/>
      <c r="E28" s="78" t="s">
        <v>153</v>
      </c>
      <c r="F28" s="97">
        <v>39</v>
      </c>
      <c r="G28" s="105">
        <f>(F28/$F$9)*100</f>
        <v>0.7042253521126761</v>
      </c>
    </row>
    <row r="29" spans="1:7" ht="12.75">
      <c r="A29" s="82" t="s">
        <v>161</v>
      </c>
      <c r="B29" s="97">
        <v>442</v>
      </c>
      <c r="C29" s="105">
        <f t="shared" si="2"/>
        <v>6.0572838152665485</v>
      </c>
      <c r="D29" s="65"/>
      <c r="E29" s="78" t="s">
        <v>154</v>
      </c>
      <c r="F29" s="97">
        <v>5313</v>
      </c>
      <c r="G29" s="112" t="s">
        <v>335</v>
      </c>
    </row>
    <row r="30" spans="1:7" ht="12.75">
      <c r="A30" s="82" t="s">
        <v>162</v>
      </c>
      <c r="B30" s="97">
        <v>680</v>
      </c>
      <c r="C30" s="105">
        <f t="shared" si="2"/>
        <v>9.31889817733315</v>
      </c>
      <c r="D30" s="65"/>
      <c r="E30" s="78" t="s">
        <v>155</v>
      </c>
      <c r="F30" s="97">
        <v>1048</v>
      </c>
      <c r="G30" s="105">
        <f>(F30/$F$9)*100</f>
        <v>18.92379920548935</v>
      </c>
    </row>
    <row r="31" spans="1:7" ht="12.75">
      <c r="A31" s="82" t="s">
        <v>189</v>
      </c>
      <c r="B31" s="97">
        <v>72</v>
      </c>
      <c r="C31" s="105">
        <f t="shared" si="2"/>
        <v>0.9867068658352747</v>
      </c>
      <c r="D31" s="65"/>
      <c r="E31" s="78" t="s">
        <v>156</v>
      </c>
      <c r="F31" s="97">
        <v>26590</v>
      </c>
      <c r="G31" s="112" t="s">
        <v>335</v>
      </c>
    </row>
    <row r="32" spans="1:7" ht="12.75">
      <c r="A32" s="82" t="s">
        <v>163</v>
      </c>
      <c r="B32" s="97">
        <v>13</v>
      </c>
      <c r="C32" s="105">
        <f t="shared" si="2"/>
        <v>0.17815540633136906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349</v>
      </c>
      <c r="C33" s="105">
        <f t="shared" si="2"/>
        <v>4.782787446895985</v>
      </c>
      <c r="D33" s="65"/>
      <c r="E33" s="79" t="s">
        <v>158</v>
      </c>
      <c r="F33" s="80">
        <v>4656</v>
      </c>
      <c r="G33" s="81">
        <f>(F33/$F$33)*100</f>
        <v>100</v>
      </c>
    </row>
    <row r="34" spans="1:7" ht="12.75">
      <c r="A34" s="82" t="s">
        <v>165</v>
      </c>
      <c r="B34" s="120">
        <v>30.4</v>
      </c>
      <c r="C34" s="112" t="s">
        <v>335</v>
      </c>
      <c r="D34" s="65"/>
      <c r="E34" s="78" t="s">
        <v>20</v>
      </c>
      <c r="F34" s="97">
        <v>29</v>
      </c>
      <c r="G34" s="105">
        <f aca="true" t="shared" si="3" ref="G34:G43">(F34/$F$33)*100</f>
        <v>0.622852233676976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41</v>
      </c>
      <c r="G35" s="105">
        <f t="shared" si="3"/>
        <v>0.8805841924398625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159</v>
      </c>
      <c r="G36" s="105">
        <f t="shared" si="3"/>
        <v>3.4149484536082473</v>
      </c>
    </row>
    <row r="37" spans="1:7" ht="12.75">
      <c r="A37" s="77" t="s">
        <v>168</v>
      </c>
      <c r="B37" s="80">
        <v>7359</v>
      </c>
      <c r="C37" s="81">
        <f>(B37/$B$37)*100</f>
        <v>100</v>
      </c>
      <c r="D37" s="65"/>
      <c r="E37" s="78" t="s">
        <v>26</v>
      </c>
      <c r="F37" s="97">
        <v>183</v>
      </c>
      <c r="G37" s="105">
        <f t="shared" si="3"/>
        <v>3.9304123711340204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281</v>
      </c>
      <c r="G38" s="105">
        <f t="shared" si="3"/>
        <v>6.035223367697594</v>
      </c>
    </row>
    <row r="39" spans="1:7" ht="12.75">
      <c r="A39" s="82" t="s">
        <v>171</v>
      </c>
      <c r="B39" s="98">
        <v>4139</v>
      </c>
      <c r="C39" s="105">
        <f>(B39/$B$37)*100</f>
        <v>56.244054898763416</v>
      </c>
      <c r="D39" s="65"/>
      <c r="E39" s="78" t="s">
        <v>30</v>
      </c>
      <c r="F39" s="97">
        <v>600</v>
      </c>
      <c r="G39" s="105">
        <f t="shared" si="3"/>
        <v>12.886597938144329</v>
      </c>
    </row>
    <row r="40" spans="1:7" ht="12.75">
      <c r="A40" s="82" t="s">
        <v>172</v>
      </c>
      <c r="B40" s="98">
        <v>453</v>
      </c>
      <c r="C40" s="105">
        <f>(B40/$B$37)*100</f>
        <v>6.155727680391357</v>
      </c>
      <c r="D40" s="65"/>
      <c r="E40" s="78" t="s">
        <v>142</v>
      </c>
      <c r="F40" s="97">
        <v>650</v>
      </c>
      <c r="G40" s="105">
        <f t="shared" si="3"/>
        <v>13.960481099656358</v>
      </c>
    </row>
    <row r="41" spans="1:7" ht="12.75">
      <c r="A41" s="82" t="s">
        <v>174</v>
      </c>
      <c r="B41" s="98">
        <v>2109</v>
      </c>
      <c r="C41" s="105">
        <f>(B41/$B$37)*100</f>
        <v>28.65878516102731</v>
      </c>
      <c r="D41" s="65"/>
      <c r="E41" s="78" t="s">
        <v>143</v>
      </c>
      <c r="F41" s="97">
        <v>919</v>
      </c>
      <c r="G41" s="105">
        <f t="shared" si="3"/>
        <v>19.737972508591064</v>
      </c>
    </row>
    <row r="42" spans="1:7" ht="12.75">
      <c r="A42" s="82" t="s">
        <v>334</v>
      </c>
      <c r="B42" s="98">
        <v>5</v>
      </c>
      <c r="C42" s="105">
        <f>(B42/$B$37)*100</f>
        <v>0.06794401413235494</v>
      </c>
      <c r="D42" s="65"/>
      <c r="E42" s="78" t="s">
        <v>244</v>
      </c>
      <c r="F42" s="97">
        <v>666</v>
      </c>
      <c r="G42" s="105">
        <f t="shared" si="3"/>
        <v>14.304123711340205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1128</v>
      </c>
      <c r="G43" s="105">
        <f t="shared" si="3"/>
        <v>24.22680412371134</v>
      </c>
    </row>
    <row r="44" spans="1:7" ht="12.75">
      <c r="A44" s="82" t="s">
        <v>365</v>
      </c>
      <c r="B44" s="98">
        <v>289</v>
      </c>
      <c r="C44" s="105">
        <f>(B44/$B$37)*100</f>
        <v>3.9271640168501154</v>
      </c>
      <c r="D44" s="65"/>
      <c r="E44" s="78" t="s">
        <v>167</v>
      </c>
      <c r="F44" s="97">
        <v>117864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364</v>
      </c>
      <c r="C46" s="105">
        <f>(B46/$B$37)*100</f>
        <v>4.946324228835439</v>
      </c>
      <c r="D46" s="65"/>
      <c r="E46" s="78" t="s">
        <v>170</v>
      </c>
      <c r="F46" s="97">
        <v>49375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87850</v>
      </c>
      <c r="G48" s="112" t="s">
        <v>335</v>
      </c>
    </row>
    <row r="49" spans="1:7" ht="13.5" thickBot="1">
      <c r="A49" s="82" t="s">
        <v>366</v>
      </c>
      <c r="B49" s="98">
        <v>8</v>
      </c>
      <c r="C49" s="105">
        <f aca="true" t="shared" si="4" ref="C49:C55">(B49/$B$37)*100</f>
        <v>0.1087104226117679</v>
      </c>
      <c r="D49" s="87"/>
      <c r="E49" s="88" t="s">
        <v>176</v>
      </c>
      <c r="F49" s="113">
        <v>51929</v>
      </c>
      <c r="G49" s="114" t="s">
        <v>335</v>
      </c>
    </row>
    <row r="50" spans="1:7" ht="13.5" thickTop="1">
      <c r="A50" s="82" t="s">
        <v>190</v>
      </c>
      <c r="B50" s="98">
        <v>292</v>
      </c>
      <c r="C50" s="105">
        <f t="shared" si="4"/>
        <v>3.9679304253295284</v>
      </c>
      <c r="D50" s="65"/>
      <c r="E50" s="78"/>
      <c r="F50" s="86"/>
      <c r="G50" s="85"/>
    </row>
    <row r="51" spans="1:7" ht="12.75">
      <c r="A51" s="82" t="s">
        <v>191</v>
      </c>
      <c r="B51" s="98">
        <v>746</v>
      </c>
      <c r="C51" s="105">
        <f t="shared" si="4"/>
        <v>10.137246908547356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394</v>
      </c>
      <c r="C52" s="105">
        <f t="shared" si="4"/>
        <v>5.35398831362957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692</v>
      </c>
      <c r="C53" s="105">
        <f t="shared" si="4"/>
        <v>9.403451555917924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355</v>
      </c>
      <c r="C54" s="105">
        <f t="shared" si="4"/>
        <v>4.8240250033972005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337</v>
      </c>
      <c r="C55" s="105">
        <f t="shared" si="4"/>
        <v>4.579426552520723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6" t="s">
        <v>32</v>
      </c>
    </row>
    <row r="57" spans="1:12" ht="12.75">
      <c r="A57" s="82" t="s">
        <v>9</v>
      </c>
      <c r="B57" s="98">
        <v>1088</v>
      </c>
      <c r="C57" s="105">
        <f>(B57/$B$37)*100</f>
        <v>14.784617475200434</v>
      </c>
      <c r="D57" s="65"/>
      <c r="E57" s="79" t="s">
        <v>158</v>
      </c>
      <c r="F57" s="80">
        <v>49</v>
      </c>
      <c r="G57" s="105">
        <f>(F57/L57)*100</f>
        <v>1.052405498281787</v>
      </c>
      <c r="H57" s="79" t="s">
        <v>158</v>
      </c>
      <c r="L57" s="15">
        <v>4656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29</v>
      </c>
      <c r="G58" s="105">
        <f>(F58/L58)*100</f>
        <v>1.183673469387755</v>
      </c>
      <c r="H58" s="78" t="s">
        <v>192</v>
      </c>
      <c r="L58" s="15">
        <v>2450</v>
      </c>
    </row>
    <row r="59" spans="1:12" ht="12.75">
      <c r="A59" s="82" t="s">
        <v>186</v>
      </c>
      <c r="B59" s="98">
        <v>1159</v>
      </c>
      <c r="C59" s="105">
        <f>(B59/$B$37)*100</f>
        <v>15.749422475879877</v>
      </c>
      <c r="D59" s="65"/>
      <c r="E59" s="78" t="s">
        <v>194</v>
      </c>
      <c r="F59" s="97">
        <v>11</v>
      </c>
      <c r="G59" s="105">
        <f>(F59/L59)*100</f>
        <v>1.2716763005780347</v>
      </c>
      <c r="H59" s="78" t="s">
        <v>194</v>
      </c>
      <c r="L59" s="15">
        <v>865</v>
      </c>
    </row>
    <row r="60" spans="1:7" ht="12.75">
      <c r="A60" s="82" t="s">
        <v>187</v>
      </c>
      <c r="B60" s="98">
        <v>1643</v>
      </c>
      <c r="C60" s="105">
        <f>(B60/$B$37)*100</f>
        <v>22.326403043891833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321</v>
      </c>
      <c r="C62" s="105">
        <f>(B62/$B$37)*100</f>
        <v>4.362005707297187</v>
      </c>
      <c r="D62" s="65"/>
      <c r="E62" s="79" t="s">
        <v>197</v>
      </c>
      <c r="F62" s="80">
        <v>18</v>
      </c>
      <c r="G62" s="105">
        <f>(F62/L62)*100</f>
        <v>5.825242718446602</v>
      </c>
      <c r="H62" s="79" t="s">
        <v>31</v>
      </c>
      <c r="L62" s="15">
        <v>309</v>
      </c>
    </row>
    <row r="63" spans="1:12" ht="12.75">
      <c r="A63" s="61" t="s">
        <v>367</v>
      </c>
      <c r="B63" s="98">
        <v>236</v>
      </c>
      <c r="C63" s="105">
        <f>(B63/$B$37)*100</f>
        <v>3.206957467047153</v>
      </c>
      <c r="D63" s="65"/>
      <c r="E63" s="78" t="s">
        <v>192</v>
      </c>
      <c r="F63" s="97">
        <v>12</v>
      </c>
      <c r="G63" s="105">
        <f>(F63/L63)*100</f>
        <v>7.6923076923076925</v>
      </c>
      <c r="H63" s="78" t="s">
        <v>192</v>
      </c>
      <c r="L63" s="15">
        <v>156</v>
      </c>
    </row>
    <row r="64" spans="1:12" ht="12.75">
      <c r="A64" s="82" t="s">
        <v>188</v>
      </c>
      <c r="B64" s="98">
        <v>88</v>
      </c>
      <c r="C64" s="105">
        <f>(B64/$B$37)*100</f>
        <v>1.195814648729447</v>
      </c>
      <c r="D64" s="65"/>
      <c r="E64" s="78" t="s">
        <v>194</v>
      </c>
      <c r="F64" s="97">
        <v>6</v>
      </c>
      <c r="G64" s="105">
        <f>(F64/L64)*100</f>
        <v>30</v>
      </c>
      <c r="H64" s="78" t="s">
        <v>194</v>
      </c>
      <c r="L64" s="15">
        <v>20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290</v>
      </c>
      <c r="G66" s="105">
        <f aca="true" t="shared" si="5" ref="G66:G71">(F66/L66)*100</f>
        <v>1.8001241464928615</v>
      </c>
      <c r="H66" s="79" t="s">
        <v>198</v>
      </c>
      <c r="L66" s="15">
        <v>16110</v>
      </c>
    </row>
    <row r="67" spans="1:12" ht="12.75">
      <c r="A67" s="82" t="s">
        <v>200</v>
      </c>
      <c r="B67" s="97">
        <v>5959</v>
      </c>
      <c r="C67" s="105">
        <f>(B67/$B$37)*100</f>
        <v>80.97567604294062</v>
      </c>
      <c r="D67" s="65"/>
      <c r="E67" s="78" t="s">
        <v>336</v>
      </c>
      <c r="F67" s="97">
        <v>229</v>
      </c>
      <c r="G67" s="105">
        <f t="shared" si="5"/>
        <v>1.9994761197939404</v>
      </c>
      <c r="H67" s="78" t="s">
        <v>336</v>
      </c>
      <c r="L67" s="15">
        <v>11453</v>
      </c>
    </row>
    <row r="68" spans="1:12" ht="12.75">
      <c r="A68" s="82" t="s">
        <v>202</v>
      </c>
      <c r="B68" s="97">
        <v>685</v>
      </c>
      <c r="C68" s="105">
        <f>(B68/$B$37)*100</f>
        <v>9.308329936132626</v>
      </c>
      <c r="D68" s="65"/>
      <c r="E68" s="78" t="s">
        <v>201</v>
      </c>
      <c r="F68" s="97">
        <v>43</v>
      </c>
      <c r="G68" s="105">
        <f t="shared" si="5"/>
        <v>1.9230769230769231</v>
      </c>
      <c r="H68" s="78" t="s">
        <v>201</v>
      </c>
      <c r="L68" s="15">
        <v>2236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61</v>
      </c>
      <c r="G69" s="105">
        <f t="shared" si="5"/>
        <v>1.309856130556152</v>
      </c>
      <c r="H69" s="78" t="s">
        <v>203</v>
      </c>
      <c r="L69" s="15">
        <v>4657</v>
      </c>
    </row>
    <row r="70" spans="1:12" ht="12.75">
      <c r="A70" s="82" t="s">
        <v>13</v>
      </c>
      <c r="B70" s="97">
        <v>691</v>
      </c>
      <c r="C70" s="105">
        <f>(B70/$B$37)*100</f>
        <v>9.389862753091453</v>
      </c>
      <c r="D70" s="65"/>
      <c r="E70" s="78" t="s">
        <v>204</v>
      </c>
      <c r="F70" s="97">
        <v>40</v>
      </c>
      <c r="G70" s="105">
        <f t="shared" si="5"/>
        <v>1.156737998843262</v>
      </c>
      <c r="H70" s="78" t="s">
        <v>204</v>
      </c>
      <c r="L70" s="15">
        <v>3458</v>
      </c>
    </row>
    <row r="71" spans="1:12" ht="13.5" thickBot="1">
      <c r="A71" s="90" t="s">
        <v>8</v>
      </c>
      <c r="B71" s="110">
        <v>24</v>
      </c>
      <c r="C71" s="111">
        <f>(B71/$B$37)*100</f>
        <v>0.3261312678353037</v>
      </c>
      <c r="D71" s="91"/>
      <c r="E71" s="92" t="s">
        <v>205</v>
      </c>
      <c r="F71" s="110">
        <v>117</v>
      </c>
      <c r="G71" s="118">
        <f t="shared" si="5"/>
        <v>10.783410138248847</v>
      </c>
      <c r="H71" s="92" t="s">
        <v>205</v>
      </c>
      <c r="L71" s="15">
        <v>1085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5638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80">
        <v>5541</v>
      </c>
      <c r="G9" s="81">
        <f>(F9/$F$9)*100</f>
        <v>100</v>
      </c>
      <c r="I9" s="53"/>
    </row>
    <row r="10" spans="1:7" ht="12.75">
      <c r="A10" s="36" t="s">
        <v>211</v>
      </c>
      <c r="B10" s="97">
        <v>5052</v>
      </c>
      <c r="C10" s="105">
        <f aca="true" t="shared" si="0" ref="C10:C18">(B10/$B$8)*100</f>
        <v>89.60624334870522</v>
      </c>
      <c r="E10" s="32" t="s">
        <v>212</v>
      </c>
      <c r="F10" s="97">
        <v>5528</v>
      </c>
      <c r="G10" s="105">
        <f>(F10/$F$9)*100</f>
        <v>99.76538530951092</v>
      </c>
    </row>
    <row r="11" spans="1:7" ht="12.75">
      <c r="A11" s="36" t="s">
        <v>213</v>
      </c>
      <c r="B11" s="97">
        <v>270</v>
      </c>
      <c r="C11" s="105">
        <f t="shared" si="0"/>
        <v>4.7889322454771195</v>
      </c>
      <c r="E11" s="32" t="s">
        <v>214</v>
      </c>
      <c r="F11" s="97">
        <v>13</v>
      </c>
      <c r="G11" s="105">
        <f>(F11/$F$9)*100</f>
        <v>0.2346146904890814</v>
      </c>
    </row>
    <row r="12" spans="1:7" ht="12.75">
      <c r="A12" s="36" t="s">
        <v>215</v>
      </c>
      <c r="B12" s="97">
        <v>134</v>
      </c>
      <c r="C12" s="105">
        <f t="shared" si="0"/>
        <v>2.3767293366442</v>
      </c>
      <c r="E12" s="32" t="s">
        <v>216</v>
      </c>
      <c r="F12" s="97">
        <v>0</v>
      </c>
      <c r="G12" s="105">
        <f>(F12/$F$9)*100</f>
        <v>0</v>
      </c>
    </row>
    <row r="13" spans="1:7" ht="12.75">
      <c r="A13" s="36" t="s">
        <v>217</v>
      </c>
      <c r="B13" s="97">
        <v>60</v>
      </c>
      <c r="C13" s="105">
        <f t="shared" si="0"/>
        <v>1.0642071656615821</v>
      </c>
      <c r="E13" s="1"/>
      <c r="F13" s="97" t="s">
        <v>324</v>
      </c>
      <c r="G13" s="105" t="s">
        <v>324</v>
      </c>
    </row>
    <row r="14" spans="1:7" ht="12.75">
      <c r="A14" s="36" t="s">
        <v>218</v>
      </c>
      <c r="B14" s="97">
        <v>17</v>
      </c>
      <c r="C14" s="105">
        <f t="shared" si="0"/>
        <v>0.3015253636041149</v>
      </c>
      <c r="E14" s="42" t="s">
        <v>219</v>
      </c>
      <c r="F14" s="80">
        <v>4940</v>
      </c>
      <c r="G14" s="81">
        <f>(F14/$F$14)*100</f>
        <v>100</v>
      </c>
    </row>
    <row r="15" spans="1:7" ht="12.75">
      <c r="A15" s="36" t="s">
        <v>220</v>
      </c>
      <c r="B15" s="97">
        <v>0</v>
      </c>
      <c r="C15" s="105">
        <f t="shared" si="0"/>
        <v>0</v>
      </c>
      <c r="E15" s="42" t="s">
        <v>221</v>
      </c>
      <c r="F15" s="97" t="s">
        <v>324</v>
      </c>
      <c r="G15" s="105" t="s">
        <v>324</v>
      </c>
    </row>
    <row r="16" spans="1:7" ht="12.75">
      <c r="A16" s="36" t="s">
        <v>222</v>
      </c>
      <c r="B16" s="97">
        <v>98</v>
      </c>
      <c r="C16" s="105">
        <f t="shared" si="0"/>
        <v>1.7382050372472508</v>
      </c>
      <c r="E16" s="1" t="s">
        <v>223</v>
      </c>
      <c r="F16" s="97">
        <v>24</v>
      </c>
      <c r="G16" s="105">
        <f>(F16/$F$14)*100</f>
        <v>0.4858299595141701</v>
      </c>
    </row>
    <row r="17" spans="1:7" ht="12.75">
      <c r="A17" s="36" t="s">
        <v>224</v>
      </c>
      <c r="B17" s="97">
        <v>0</v>
      </c>
      <c r="C17" s="105">
        <f t="shared" si="0"/>
        <v>0</v>
      </c>
      <c r="E17" s="1" t="s">
        <v>225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226</v>
      </c>
      <c r="B18" s="97">
        <v>7</v>
      </c>
      <c r="C18" s="105">
        <f t="shared" si="0"/>
        <v>0.12415750266051792</v>
      </c>
      <c r="E18" s="1" t="s">
        <v>143</v>
      </c>
      <c r="F18" s="97">
        <v>29</v>
      </c>
      <c r="G18" s="105">
        <f t="shared" si="1"/>
        <v>0.5870445344129555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97">
        <v>124</v>
      </c>
      <c r="G19" s="105">
        <f t="shared" si="1"/>
        <v>2.5101214574898787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97">
        <v>820</v>
      </c>
      <c r="G20" s="105">
        <f t="shared" si="1"/>
        <v>16.599190283400812</v>
      </c>
    </row>
    <row r="21" spans="1:7" ht="12.75">
      <c r="A21" s="36" t="s">
        <v>230</v>
      </c>
      <c r="B21" s="98">
        <v>74</v>
      </c>
      <c r="C21" s="105">
        <f aca="true" t="shared" si="2" ref="C21:C28">(B21/$B$8)*100</f>
        <v>1.312522170982618</v>
      </c>
      <c r="E21" s="1" t="s">
        <v>231</v>
      </c>
      <c r="F21" s="97">
        <v>2455</v>
      </c>
      <c r="G21" s="105">
        <f t="shared" si="1"/>
        <v>49.69635627530364</v>
      </c>
    </row>
    <row r="22" spans="1:7" ht="12.75">
      <c r="A22" s="36" t="s">
        <v>232</v>
      </c>
      <c r="B22" s="98">
        <v>203</v>
      </c>
      <c r="C22" s="105">
        <f t="shared" si="2"/>
        <v>3.600567577155019</v>
      </c>
      <c r="E22" s="1" t="s">
        <v>233</v>
      </c>
      <c r="F22" s="97">
        <v>1450</v>
      </c>
      <c r="G22" s="105">
        <f t="shared" si="1"/>
        <v>29.352226720647774</v>
      </c>
    </row>
    <row r="23" spans="1:7" ht="12.75">
      <c r="A23" s="36" t="s">
        <v>234</v>
      </c>
      <c r="B23" s="98">
        <v>200</v>
      </c>
      <c r="C23" s="105">
        <f t="shared" si="2"/>
        <v>3.5473572188719404</v>
      </c>
      <c r="E23" s="1" t="s">
        <v>235</v>
      </c>
      <c r="F23" s="98">
        <v>38</v>
      </c>
      <c r="G23" s="105">
        <f t="shared" si="1"/>
        <v>0.7692307692307693</v>
      </c>
    </row>
    <row r="24" spans="1:7" ht="12.75">
      <c r="A24" s="36" t="s">
        <v>236</v>
      </c>
      <c r="B24" s="97">
        <v>455</v>
      </c>
      <c r="C24" s="105">
        <f t="shared" si="2"/>
        <v>8.070237672933663</v>
      </c>
      <c r="E24" s="1" t="s">
        <v>237</v>
      </c>
      <c r="F24" s="97">
        <v>417500</v>
      </c>
      <c r="G24" s="112" t="s">
        <v>335</v>
      </c>
    </row>
    <row r="25" spans="1:7" ht="12.75">
      <c r="A25" s="36" t="s">
        <v>238</v>
      </c>
      <c r="B25" s="97">
        <v>487</v>
      </c>
      <c r="C25" s="105">
        <f t="shared" si="2"/>
        <v>8.637814827953175</v>
      </c>
      <c r="E25" s="32"/>
      <c r="F25" s="97" t="s">
        <v>324</v>
      </c>
      <c r="G25" s="105" t="s">
        <v>324</v>
      </c>
    </row>
    <row r="26" spans="1:7" ht="12.75">
      <c r="A26" s="36" t="s">
        <v>245</v>
      </c>
      <c r="B26" s="97">
        <v>1415</v>
      </c>
      <c r="C26" s="105">
        <f t="shared" si="2"/>
        <v>25.09755232351898</v>
      </c>
      <c r="E26" s="42" t="s">
        <v>246</v>
      </c>
      <c r="F26" s="97" t="s">
        <v>324</v>
      </c>
      <c r="G26" s="105" t="s">
        <v>324</v>
      </c>
    </row>
    <row r="27" spans="1:7" ht="12.75">
      <c r="A27" s="36" t="s">
        <v>247</v>
      </c>
      <c r="B27" s="97">
        <v>2104</v>
      </c>
      <c r="C27" s="105">
        <f t="shared" si="2"/>
        <v>37.31819794253281</v>
      </c>
      <c r="E27" s="42" t="s">
        <v>248</v>
      </c>
      <c r="F27" s="97" t="s">
        <v>324</v>
      </c>
      <c r="G27" s="105" t="s">
        <v>324</v>
      </c>
    </row>
    <row r="28" spans="1:7" ht="12.75">
      <c r="A28" s="36" t="s">
        <v>249</v>
      </c>
      <c r="B28" s="97">
        <v>700</v>
      </c>
      <c r="C28" s="105">
        <f t="shared" si="2"/>
        <v>12.415750266051791</v>
      </c>
      <c r="E28" s="32" t="s">
        <v>250</v>
      </c>
      <c r="F28" s="97">
        <v>3570</v>
      </c>
      <c r="G28" s="105">
        <f aca="true" t="shared" si="3" ref="G28:G35">(F28/$F$14)*100</f>
        <v>72.2672064777328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97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97">
        <v>0</v>
      </c>
      <c r="G30" s="105">
        <f t="shared" si="3"/>
        <v>0</v>
      </c>
    </row>
    <row r="31" spans="1:7" ht="12.75">
      <c r="A31" s="36" t="s">
        <v>254</v>
      </c>
      <c r="B31" s="97">
        <v>39</v>
      </c>
      <c r="C31" s="105">
        <f aca="true" t="shared" si="4" ref="C31:C39">(B31/$B$8)*100</f>
        <v>0.6917346576800284</v>
      </c>
      <c r="E31" s="32" t="s">
        <v>255</v>
      </c>
      <c r="F31" s="97">
        <v>0</v>
      </c>
      <c r="G31" s="105">
        <f t="shared" si="3"/>
        <v>0</v>
      </c>
    </row>
    <row r="32" spans="1:7" ht="12.75">
      <c r="A32" s="36" t="s">
        <v>256</v>
      </c>
      <c r="B32" s="97">
        <v>42</v>
      </c>
      <c r="C32" s="105">
        <f t="shared" si="4"/>
        <v>0.7449450159631075</v>
      </c>
      <c r="E32" s="32" t="s">
        <v>257</v>
      </c>
      <c r="F32" s="97">
        <v>140</v>
      </c>
      <c r="G32" s="105">
        <f t="shared" si="3"/>
        <v>2.834008097165992</v>
      </c>
    </row>
    <row r="33" spans="1:7" ht="12.75">
      <c r="A33" s="36" t="s">
        <v>258</v>
      </c>
      <c r="B33" s="97">
        <v>62</v>
      </c>
      <c r="C33" s="105">
        <f t="shared" si="4"/>
        <v>1.0996807378503015</v>
      </c>
      <c r="E33" s="32" t="s">
        <v>259</v>
      </c>
      <c r="F33" s="97">
        <v>366</v>
      </c>
      <c r="G33" s="105">
        <f t="shared" si="3"/>
        <v>7.4089068825910935</v>
      </c>
    </row>
    <row r="34" spans="1:7" ht="12.75">
      <c r="A34" s="36" t="s">
        <v>260</v>
      </c>
      <c r="B34" s="97">
        <v>83</v>
      </c>
      <c r="C34" s="105">
        <f t="shared" si="4"/>
        <v>1.4721532458318551</v>
      </c>
      <c r="E34" s="32" t="s">
        <v>261</v>
      </c>
      <c r="F34" s="97">
        <v>609</v>
      </c>
      <c r="G34" s="105">
        <f t="shared" si="3"/>
        <v>12.327935222672066</v>
      </c>
    </row>
    <row r="35" spans="1:7" ht="12.75">
      <c r="A35" s="36" t="s">
        <v>262</v>
      </c>
      <c r="B35" s="97">
        <v>451</v>
      </c>
      <c r="C35" s="105">
        <f t="shared" si="4"/>
        <v>7.999290528556226</v>
      </c>
      <c r="E35" s="32" t="s">
        <v>263</v>
      </c>
      <c r="F35" s="97">
        <v>2455</v>
      </c>
      <c r="G35" s="105">
        <f t="shared" si="3"/>
        <v>49.69635627530364</v>
      </c>
    </row>
    <row r="36" spans="1:7" ht="12.75">
      <c r="A36" s="36" t="s">
        <v>264</v>
      </c>
      <c r="B36" s="97">
        <v>813</v>
      </c>
      <c r="C36" s="105">
        <f t="shared" si="4"/>
        <v>14.420007094714437</v>
      </c>
      <c r="E36" s="32" t="s">
        <v>265</v>
      </c>
      <c r="F36" s="97">
        <v>1974</v>
      </c>
      <c r="G36" s="112" t="s">
        <v>335</v>
      </c>
    </row>
    <row r="37" spans="1:7" ht="12.75">
      <c r="A37" s="36" t="s">
        <v>266</v>
      </c>
      <c r="B37" s="97">
        <v>1141</v>
      </c>
      <c r="C37" s="105">
        <f t="shared" si="4"/>
        <v>20.23767293366442</v>
      </c>
      <c r="E37" s="32" t="s">
        <v>267</v>
      </c>
      <c r="F37" s="97">
        <v>1370</v>
      </c>
      <c r="G37" s="105">
        <f>(F37/$F$14)*100</f>
        <v>27.732793522267208</v>
      </c>
    </row>
    <row r="38" spans="1:7" ht="12.75">
      <c r="A38" s="36" t="s">
        <v>268</v>
      </c>
      <c r="B38" s="97">
        <v>1398</v>
      </c>
      <c r="C38" s="105">
        <f t="shared" si="4"/>
        <v>24.79602695991486</v>
      </c>
      <c r="E38" s="32" t="s">
        <v>265</v>
      </c>
      <c r="F38" s="97">
        <v>633</v>
      </c>
      <c r="G38" s="112" t="s">
        <v>335</v>
      </c>
    </row>
    <row r="39" spans="1:7" ht="12.75">
      <c r="A39" s="36" t="s">
        <v>269</v>
      </c>
      <c r="B39" s="97">
        <v>1609</v>
      </c>
      <c r="C39" s="105">
        <f t="shared" si="4"/>
        <v>28.53848882582476</v>
      </c>
      <c r="E39" s="32"/>
      <c r="F39" s="97" t="s">
        <v>324</v>
      </c>
      <c r="G39" s="105" t="s">
        <v>324</v>
      </c>
    </row>
    <row r="40" spans="1:7" ht="12.75">
      <c r="A40" s="36" t="s">
        <v>270</v>
      </c>
      <c r="B40" s="108">
        <v>7.6</v>
      </c>
      <c r="C40" s="112" t="s">
        <v>335</v>
      </c>
      <c r="E40" s="42" t="s">
        <v>271</v>
      </c>
      <c r="F40" s="97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97" t="s">
        <v>324</v>
      </c>
      <c r="G41" s="105" t="s">
        <v>324</v>
      </c>
    </row>
    <row r="42" spans="1:7" ht="12.75">
      <c r="A42" s="29" t="s">
        <v>279</v>
      </c>
      <c r="B42" s="80">
        <v>5541</v>
      </c>
      <c r="C42" s="81">
        <f>(B42/$B$42)*100</f>
        <v>100</v>
      </c>
      <c r="E42" s="42" t="s">
        <v>280</v>
      </c>
      <c r="F42" s="97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97">
        <v>1653</v>
      </c>
      <c r="G43" s="105">
        <f aca="true" t="shared" si="5" ref="G43:G48">(F43/$F$14)*100</f>
        <v>33.46153846153846</v>
      </c>
    </row>
    <row r="44" spans="1:7" ht="12.75">
      <c r="A44" s="36" t="s">
        <v>283</v>
      </c>
      <c r="B44" s="98">
        <v>459</v>
      </c>
      <c r="C44" s="105">
        <f aca="true" t="shared" si="6" ref="C44:C49">(B44/$B$42)*100</f>
        <v>8.28370330265295</v>
      </c>
      <c r="E44" s="32" t="s">
        <v>284</v>
      </c>
      <c r="F44" s="97">
        <v>789</v>
      </c>
      <c r="G44" s="105">
        <f t="shared" si="5"/>
        <v>15.971659919028339</v>
      </c>
    </row>
    <row r="45" spans="1:7" ht="12.75">
      <c r="A45" s="36" t="s">
        <v>285</v>
      </c>
      <c r="B45" s="98">
        <v>1346</v>
      </c>
      <c r="C45" s="105">
        <f t="shared" si="6"/>
        <v>24.29164410756181</v>
      </c>
      <c r="E45" s="32" t="s">
        <v>286</v>
      </c>
      <c r="F45" s="97">
        <v>686</v>
      </c>
      <c r="G45" s="105">
        <f t="shared" si="5"/>
        <v>13.88663967611336</v>
      </c>
    </row>
    <row r="46" spans="1:7" ht="12.75">
      <c r="A46" s="36" t="s">
        <v>287</v>
      </c>
      <c r="B46" s="98">
        <v>997</v>
      </c>
      <c r="C46" s="105">
        <f t="shared" si="6"/>
        <v>17.993142032124165</v>
      </c>
      <c r="E46" s="32" t="s">
        <v>288</v>
      </c>
      <c r="F46" s="97">
        <v>492</v>
      </c>
      <c r="G46" s="105">
        <f t="shared" si="5"/>
        <v>9.959514170040485</v>
      </c>
    </row>
    <row r="47" spans="1:7" ht="12.75">
      <c r="A47" s="36" t="s">
        <v>289</v>
      </c>
      <c r="B47" s="97">
        <v>1175</v>
      </c>
      <c r="C47" s="105">
        <f t="shared" si="6"/>
        <v>21.205558563436202</v>
      </c>
      <c r="E47" s="32" t="s">
        <v>290</v>
      </c>
      <c r="F47" s="97">
        <v>311</v>
      </c>
      <c r="G47" s="105">
        <f t="shared" si="5"/>
        <v>6.295546558704454</v>
      </c>
    </row>
    <row r="48" spans="1:7" ht="12.75">
      <c r="A48" s="36" t="s">
        <v>291</v>
      </c>
      <c r="B48" s="97">
        <v>677</v>
      </c>
      <c r="C48" s="105">
        <f t="shared" si="6"/>
        <v>12.218011189316009</v>
      </c>
      <c r="E48" s="32" t="s">
        <v>292</v>
      </c>
      <c r="F48" s="97">
        <v>1003</v>
      </c>
      <c r="G48" s="105">
        <f t="shared" si="5"/>
        <v>20.303643724696357</v>
      </c>
    </row>
    <row r="49" spans="1:7" ht="12.75">
      <c r="A49" s="36" t="s">
        <v>293</v>
      </c>
      <c r="B49" s="97">
        <v>887</v>
      </c>
      <c r="C49" s="105">
        <f t="shared" si="6"/>
        <v>16.00794080490886</v>
      </c>
      <c r="E49" s="32" t="s">
        <v>294</v>
      </c>
      <c r="F49" s="97">
        <v>6</v>
      </c>
      <c r="G49" s="105">
        <f>(F49/$F$14)*100</f>
        <v>0.12145748987854252</v>
      </c>
    </row>
    <row r="50" spans="1:7" ht="12.75">
      <c r="A50" s="36"/>
      <c r="B50" s="97" t="s">
        <v>324</v>
      </c>
      <c r="C50" s="105" t="s">
        <v>324</v>
      </c>
      <c r="E50" s="42"/>
      <c r="F50" s="97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80">
        <v>398</v>
      </c>
      <c r="G51" s="81">
        <f>(F51/F$51)*100</f>
        <v>100</v>
      </c>
    </row>
    <row r="52" spans="1:7" ht="12.75">
      <c r="A52" s="4" t="s">
        <v>297</v>
      </c>
      <c r="B52" s="97">
        <v>167</v>
      </c>
      <c r="C52" s="105">
        <f>(B52/$B$42)*100</f>
        <v>3.013896408590507</v>
      </c>
      <c r="E52" s="42" t="s">
        <v>298</v>
      </c>
      <c r="F52" s="97" t="s">
        <v>324</v>
      </c>
      <c r="G52" s="105" t="s">
        <v>324</v>
      </c>
    </row>
    <row r="53" spans="1:7" ht="12.75">
      <c r="A53" s="4" t="s">
        <v>299</v>
      </c>
      <c r="B53" s="97">
        <v>1028</v>
      </c>
      <c r="C53" s="105">
        <f>(B53/$B$42)*100</f>
        <v>18.552607832521208</v>
      </c>
      <c r="E53" s="32" t="s">
        <v>300</v>
      </c>
      <c r="F53" s="97">
        <v>5</v>
      </c>
      <c r="G53" s="105">
        <f>(F53/F$51)*100</f>
        <v>1.256281407035176</v>
      </c>
    </row>
    <row r="54" spans="1:7" ht="12.75">
      <c r="A54" s="4" t="s">
        <v>301</v>
      </c>
      <c r="B54" s="97">
        <v>3019</v>
      </c>
      <c r="C54" s="105">
        <f>(B54/$B$42)*100</f>
        <v>54.48475004511821</v>
      </c>
      <c r="E54" s="32" t="s">
        <v>302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303</v>
      </c>
      <c r="B55" s="97">
        <v>1327</v>
      </c>
      <c r="C55" s="105">
        <f>(B55/$B$42)*100</f>
        <v>23.948745713770077</v>
      </c>
      <c r="E55" s="32" t="s">
        <v>304</v>
      </c>
      <c r="F55" s="97">
        <v>15</v>
      </c>
      <c r="G55" s="105">
        <f t="shared" si="7"/>
        <v>3.7688442211055273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97">
        <v>40</v>
      </c>
      <c r="G56" s="105">
        <f t="shared" si="7"/>
        <v>10.050251256281408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97">
        <v>86</v>
      </c>
      <c r="G57" s="105">
        <f t="shared" si="7"/>
        <v>21.608040201005025</v>
      </c>
    </row>
    <row r="58" spans="1:7" ht="12.75">
      <c r="A58" s="36" t="s">
        <v>308</v>
      </c>
      <c r="B58" s="97">
        <v>4828</v>
      </c>
      <c r="C58" s="105">
        <f aca="true" t="shared" si="8" ref="C58:C66">(B58/$B$42)*100</f>
        <v>87.13228659086806</v>
      </c>
      <c r="E58" s="32" t="s">
        <v>309</v>
      </c>
      <c r="F58" s="97">
        <v>121</v>
      </c>
      <c r="G58" s="105">
        <f t="shared" si="7"/>
        <v>30.402010050251256</v>
      </c>
    </row>
    <row r="59" spans="1:7" ht="12.75">
      <c r="A59" s="36" t="s">
        <v>310</v>
      </c>
      <c r="B59" s="97">
        <v>5</v>
      </c>
      <c r="C59" s="105">
        <f t="shared" si="8"/>
        <v>0.09023641941887746</v>
      </c>
      <c r="E59" s="32" t="s">
        <v>311</v>
      </c>
      <c r="F59" s="98">
        <v>90</v>
      </c>
      <c r="G59" s="105">
        <f t="shared" si="7"/>
        <v>22.613065326633166</v>
      </c>
    </row>
    <row r="60" spans="1:7" ht="12.75">
      <c r="A60" s="36" t="s">
        <v>312</v>
      </c>
      <c r="B60" s="97">
        <v>130</v>
      </c>
      <c r="C60" s="105">
        <f t="shared" si="8"/>
        <v>2.346146904890814</v>
      </c>
      <c r="E60" s="32" t="s">
        <v>313</v>
      </c>
      <c r="F60" s="97">
        <v>41</v>
      </c>
      <c r="G60" s="105">
        <f t="shared" si="7"/>
        <v>10.301507537688442</v>
      </c>
    </row>
    <row r="61" spans="1:7" ht="12.75">
      <c r="A61" s="36" t="s">
        <v>314</v>
      </c>
      <c r="B61" s="97">
        <v>554</v>
      </c>
      <c r="C61" s="105">
        <f t="shared" si="8"/>
        <v>9.998195271611623</v>
      </c>
      <c r="E61" s="32" t="s">
        <v>237</v>
      </c>
      <c r="F61" s="97">
        <v>1114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97" t="s">
        <v>324</v>
      </c>
      <c r="G62" s="105" t="s">
        <v>324</v>
      </c>
    </row>
    <row r="63" spans="1:7" ht="12.75">
      <c r="A63" s="36" t="s">
        <v>316</v>
      </c>
      <c r="B63" s="97">
        <v>5</v>
      </c>
      <c r="C63" s="105">
        <f t="shared" si="8"/>
        <v>0.09023641941887746</v>
      </c>
      <c r="E63" s="42" t="s">
        <v>317</v>
      </c>
      <c r="F63" s="97" t="s">
        <v>324</v>
      </c>
      <c r="G63" s="105" t="s">
        <v>324</v>
      </c>
    </row>
    <row r="64" spans="1:7" ht="12.75">
      <c r="A64" s="36" t="s">
        <v>318</v>
      </c>
      <c r="B64" s="97">
        <v>0</v>
      </c>
      <c r="C64" s="105">
        <f t="shared" si="8"/>
        <v>0</v>
      </c>
      <c r="E64" s="42" t="s">
        <v>319</v>
      </c>
      <c r="F64" s="97" t="s">
        <v>324</v>
      </c>
      <c r="G64" s="105" t="s">
        <v>324</v>
      </c>
    </row>
    <row r="65" spans="1:7" ht="12.75">
      <c r="A65" s="36" t="s">
        <v>320</v>
      </c>
      <c r="B65" s="97">
        <v>0</v>
      </c>
      <c r="C65" s="105">
        <f t="shared" si="8"/>
        <v>0</v>
      </c>
      <c r="E65" s="32" t="s">
        <v>282</v>
      </c>
      <c r="F65" s="97">
        <v>39</v>
      </c>
      <c r="G65" s="105">
        <f aca="true" t="shared" si="9" ref="G65:G71">(F65/F$51)*100</f>
        <v>9.798994974874372</v>
      </c>
    </row>
    <row r="66" spans="1:7" ht="12.75">
      <c r="A66" s="36" t="s">
        <v>321</v>
      </c>
      <c r="B66" s="97">
        <v>19</v>
      </c>
      <c r="C66" s="105">
        <f t="shared" si="8"/>
        <v>0.34289839379173437</v>
      </c>
      <c r="E66" s="32" t="s">
        <v>284</v>
      </c>
      <c r="F66" s="97">
        <v>39</v>
      </c>
      <c r="G66" s="105">
        <f t="shared" si="9"/>
        <v>9.798994974874372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97">
        <v>44</v>
      </c>
      <c r="G67" s="105">
        <f t="shared" si="9"/>
        <v>11.055276381909549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97">
        <v>42</v>
      </c>
      <c r="G68" s="105">
        <f t="shared" si="9"/>
        <v>10.552763819095476</v>
      </c>
    </row>
    <row r="69" spans="1:7" ht="12.75">
      <c r="A69" s="36" t="s">
        <v>323</v>
      </c>
      <c r="B69" s="97">
        <v>21</v>
      </c>
      <c r="C69" s="105">
        <f>(B69/$B$42)*100</f>
        <v>0.3789929615592853</v>
      </c>
      <c r="E69" s="32" t="s">
        <v>290</v>
      </c>
      <c r="F69" s="97">
        <v>27</v>
      </c>
      <c r="G69" s="105">
        <f t="shared" si="9"/>
        <v>6.78391959798995</v>
      </c>
    </row>
    <row r="70" spans="1:7" ht="12.75">
      <c r="A70" s="36" t="s">
        <v>325</v>
      </c>
      <c r="B70" s="97">
        <v>43</v>
      </c>
      <c r="C70" s="105">
        <f>(B70/$B$42)*100</f>
        <v>0.7760332070023462</v>
      </c>
      <c r="E70" s="32" t="s">
        <v>292</v>
      </c>
      <c r="F70" s="97">
        <v>166</v>
      </c>
      <c r="G70" s="105">
        <f t="shared" si="9"/>
        <v>41.70854271356784</v>
      </c>
    </row>
    <row r="71" spans="1:7" ht="12.75">
      <c r="A71" s="54" t="s">
        <v>326</v>
      </c>
      <c r="B71" s="103">
        <v>7</v>
      </c>
      <c r="C71" s="115">
        <f>(B71/$B$42)*100</f>
        <v>0.12633098718642843</v>
      </c>
      <c r="D71" s="41"/>
      <c r="E71" s="44" t="s">
        <v>294</v>
      </c>
      <c r="F71" s="103">
        <v>41</v>
      </c>
      <c r="G71" s="115">
        <f t="shared" si="9"/>
        <v>10.301507537688442</v>
      </c>
    </row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2002-07-11T17:11:37Z</dcterms:modified>
  <cp:category/>
  <cp:version/>
  <cp:contentType/>
  <cp:contentStatus/>
</cp:coreProperties>
</file>