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<sst xmlns="http://schemas.openxmlformats.org/spreadsheetml/2006/main" count="693" uniqueCount="437">
  <si>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</si>
  <si>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</si>
  <si>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</si>
  <si>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</si>
  <si>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</si>
  <si>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</si>
  <si>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</si>
  <si>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</si>
  <si>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</si>
  <si>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</si>
  <si>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</si>
  <si>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</si>
  <si>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</si>
  <si>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</si>
  <si>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</si>
  <si>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</si>
  <si>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</si>
  <si>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</si>
  <si>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</si>
  <si>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</si>
  <si>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</si>
  <si>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</si>
  <si>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</si>
  <si>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</si>
  <si>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</si>
  <si>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</si>
  <si>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</si>
  <si>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</si>
  <si>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</si>
  <si>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</si>
  <si>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</si>
  <si>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</si>
  <si>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</si>
  <si>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</si>
  <si>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</si>
  <si>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</si>
  <si>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</si>
  <si>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</si>
  <si>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</si>
  <si>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</si>
  <si>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</si>
  <si>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</si>
  <si>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</si>
  <si>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</si>
  <si>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</si>
  <si>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</si>
  <si>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</si>
  <si>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</si>
  <si>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</si>
  <si>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</si>
  <si>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</si>
  <si>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</si>
  <si>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</si>
  <si>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</si>
  <si>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</si>
  <si>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</si>
  <si>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</si>
  <si>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</si>
  <si>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</si>
  <si>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</si>
  <si>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</si>
  <si>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</si>
  <si>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</si>
  <si>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</si>
  <si>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</si>
  <si>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</si>
  <si>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</si>
  <si>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</si>
  <si>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</si>
  <si>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</si>
  <si>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</si>
  <si>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</si>
  <si>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</si>
  <si>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</si>
  <si>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</si>
  <si>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</si>
  <si>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</si>
  <si>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</si>
  <si>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</si>
  <si>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</si>
  <si>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</si>
  <si>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</si>
  <si>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</si>
  <si>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</si>
  <si>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</si>
  <si>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</si>
  <si>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</si>
  <si>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</si>
  <si>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</si>
  <si>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</si>
  <si>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</si>
  <si>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</si>
  <si>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</si>
  <si>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</si>
  <si>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</si>
  <si>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</si>
  <si>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</si>
  <si>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</si>
  <si>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</si>
  <si>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</si>
  <si>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</si>
  <si>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</si>
  <si>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</si>
  <si>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</si>
  <si>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</si>
  <si>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</si>
  <si>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</si>
  <si>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</si>
  <si>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</si>
  <si>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</si>
  <si>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</si>
  <si>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</si>
  <si>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</si>
  <si>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</si>
  <si>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</si>
  <si>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</si>
  <si>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</si>
  <si>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</si>
  <si>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</si>
  <si>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</si>
  <si>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</si>
  <si>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</si>
  <si>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</si>
  <si>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</si>
  <si>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</si>
  <si>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</si>
  <si>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</si>
  <si>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</si>
  <si>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</si>
  <si>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</si>
  <si>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</si>
  <si>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</si>
  <si>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</si>
  <si>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</si>
  <si>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</si>
  <si>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</si>
  <si>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</si>
  <si>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</si>
  <si>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</si>
  <si>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</si>
  <si>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</si>
  <si>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</si>
  <si>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</si>
  <si>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</si>
  <si>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</si>
  <si>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</si>
  <si>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</si>
  <si>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</si>
  <si>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</si>
  <si>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</si>
  <si>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</si>
  <si>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</si>
  <si>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</si>
  <si>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</si>
  <si>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</si>
  <si>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</si>
  <si>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</si>
  <si>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</si>
  <si>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</si>
  <si>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</si>
  <si>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</si>
  <si>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</si>
  <si>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</si>
  <si>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</si>
  <si>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</si>
  <si>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</si>
  <si>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</si>
  <si>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</si>
  <si>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</si>
  <si>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</si>
  <si>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</si>
  <si>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</si>
  <si>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</si>
  <si>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</si>
  <si>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</si>
  <si>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</si>
  <si>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</si>
  <si>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</si>
  <si>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</si>
  <si>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</si>
  <si>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</si>
  <si>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</si>
  <si>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</si>
  <si>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</si>
  <si>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</si>
  <si>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</si>
  <si>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</si>
  <si>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</si>
  <si>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</si>
  <si>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</si>
  <si>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</si>
  <si>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</si>
  <si>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</si>
  <si>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</si>
  <si>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</si>
  <si>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</si>
  <si>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</si>
  <si>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</si>
  <si>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</si>
  <si>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</si>
  <si>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</si>
  <si>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</si>
  <si>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</si>
  <si>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</si>
  <si>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</si>
  <si>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</si>
  <si>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</si>
  <si>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</si>
  <si>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</si>
  <si>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</si>
  <si>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</si>
  <si>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</si>
  <si>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</si>
  <si>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</si>
  <si>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</si>
  <si>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</si>
  <si>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</si>
  <si>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</si>
  <si>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</si>
  <si>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</si>
  <si>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</si>
  <si>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</si>
  <si>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</si>
  <si>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</si>
  <si>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</si>
  <si>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</si>
  <si>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</si>
  <si>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</si>
  <si>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</si>
  <si>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</si>
  <si>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</si>
  <si>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</si>
  <si>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</si>
  <si>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</si>
  <si>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</si>
  <si>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</si>
  <si>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</si>
  <si>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</si>
  <si>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</si>
  <si>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</si>
  <si>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</si>
  <si>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</si>
  <si>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</si>
  <si>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</si>
  <si>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</si>
  <si>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</si>
  <si>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</si>
  <si>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</si>
  <si>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</si>
  <si>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</si>
  <si>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</si>
  <si>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</si>
  <si>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</si>
  <si>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</si>
  <si>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</si>
  <si>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</si>
  <si>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</si>
  <si>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</si>
  <si>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</si>
  <si>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</si>
  <si>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</si>
  <si>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</si>
  <si>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</si>
  <si>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</si>
  <si>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</si>
  <si>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</si>
  <si>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</si>
  <si>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</si>
  <si>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</si>
  <si>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</si>
  <si>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</si>
  <si>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</si>
  <si>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</si>
  <si>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</si>
  <si>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</si>
  <si>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</si>
  <si>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</si>
  <si>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</si>
  <si>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</si>
  <si>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</si>
  <si>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</si>
  <si>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</si>
  <si>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</si>
  <si>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</si>
  <si>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</si>
  <si>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</si>
  <si>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</si>
  <si>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</si>
  <si>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</si>
  <si>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</si>
  <si>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</si>
  <si>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</si>
  <si>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</si>
  <si>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</si>
  <si>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</si>
  <si>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</si>
  <si>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</si>
  <si>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</si>
  <si>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</si>
  <si>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</si>
  <si>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</si>
  <si>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</si>
  <si>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</si>
  <si>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</si>
  <si>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</si>
  <si>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</si>
  <si>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</si>
  <si>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</si>
  <si>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</si>
  <si>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</si>
  <si>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</si>
  <si>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</si>
  <si>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</si>
  <si>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</si>
  <si>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</si>
  <si>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</si>
  <si>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</si>
  <si>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</si>
  <si>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</si>
  <si>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</si>
  <si>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</si>
  <si>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</si>
  <si>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</si>
  <si>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</si>
  <si>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</si>
  <si>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</si>
  <si>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</si>
  <si>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</si>
  <si>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</si>
  <si>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</si>
  <si>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</si>
  <si>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</si>
  <si>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</si>
  <si>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</si>
  <si>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</si>
  <si>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</si>
  <si>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</si>
  <si>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</si>
  <si>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</si>
  <si>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</si>
  <si>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</si>
  <si>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</si>
  <si>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</si>
  <si>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</si>
  <si>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</si>
  <si>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</si>
  <si>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</si>
  <si>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</si>
  <si>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</si>
  <si>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</si>
  <si>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</si>
  <si>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</si>
  <si>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</si>
  <si>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</si>
  <si>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</si>
  <si>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</si>
  <si>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</si>
  <si>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</si>
  <si>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</si>
  <si>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</si>
  <si>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</si>
  <si>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</si>
  <si>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</si>
  <si>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</si>
  <si>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</si>
  <si>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</si>
  <si>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</si>
  <si>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</si>
  <si>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</si>
  <si>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</si>
  <si>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</si>
  <si>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</si>
  <si>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</si>
  <si>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</si>
  <si>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</si>
  <si>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</si>
  <si>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</si>
  <si>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</si>
  <si>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</si>
  <si>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</si>
  <si>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</si>
  <si>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</si>
  <si>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</si>
  <si>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</si>
  <si>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</si>
  <si>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</si>
  <si>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</si>
  <si>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</si>
  <si>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</si>
  <si>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</si>
  <si>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</si>
  <si>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</si>
  <si>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</si>
  <si>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</si>
  <si>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</si>
  <si>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</si>
  <si>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Delanco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</si>
  <si>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Delanco township</t>
    </r>
    <r>
      <rPr>
        <b/>
        <sz val="12"/>
        <rFont val="Arial"/>
        <family val="2"/>
      </rPr>
      <t>,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</si>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</sst>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0" customWidth="1"/>
    <col min="2" max="2" width="11.8515625" style="120" customWidth="1"/>
    <col min="3" max="3" width="9.140625" style="120" customWidth="1"/>
    <col min="4" max="4" width="0.71875" style="120" customWidth="1"/>
    <col min="5" max="5" width="45.7109375" style="120" customWidth="1"/>
    <col min="6" max="6" width="11.8515625" style="120" customWidth="1"/>
    <col min="7" max="7" width="8.421875" style="120" customWidth="1"/>
    <col min="8" max="16384" width="9.140625" style="120" customWidth="1"/>
  </cols>
  <sheetData>
    <row r="1" ht="15.75">
      <c r="A1" s="122" t="s">
        <v>397</v>
      </c>
    </row>
    <row r="2" ht="6.75" customHeight="1">
      <c r="A2" s="123"/>
    </row>
    <row r="3" ht="13.5" thickBot="1">
      <c r="A3" s="120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3237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3237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1568</v>
      </c>
      <c r="C9" s="151">
        <f>(B9/$B$7)*100</f>
        <v>48.43991350015446</v>
      </c>
      <c r="D9" s="152"/>
      <c r="E9" s="152" t="s">
        <v>403</v>
      </c>
      <c r="F9" s="150">
        <v>63</v>
      </c>
      <c r="G9" s="153">
        <f t="shared" si="0"/>
        <v>1.9462465245597775</v>
      </c>
    </row>
    <row r="10" spans="1:7" ht="12.75">
      <c r="A10" s="149" t="s">
        <v>404</v>
      </c>
      <c r="B10" s="150">
        <v>1669</v>
      </c>
      <c r="C10" s="151">
        <f>(B10/$B$7)*100</f>
        <v>51.56008649984554</v>
      </c>
      <c r="D10" s="152"/>
      <c r="E10" s="152" t="s">
        <v>405</v>
      </c>
      <c r="F10" s="150">
        <v>13</v>
      </c>
      <c r="G10" s="153">
        <f t="shared" si="0"/>
        <v>0.40160642570281124</v>
      </c>
    </row>
    <row r="11" spans="1:7" ht="12.75">
      <c r="A11" s="149"/>
      <c r="B11" s="150"/>
      <c r="C11" s="151"/>
      <c r="D11" s="152"/>
      <c r="E11" s="152" t="s">
        <v>406</v>
      </c>
      <c r="F11" s="150">
        <v>42</v>
      </c>
      <c r="G11" s="153">
        <f t="shared" si="0"/>
        <v>1.2974976830398517</v>
      </c>
    </row>
    <row r="12" spans="1:7" ht="12.75">
      <c r="A12" s="149" t="s">
        <v>407</v>
      </c>
      <c r="B12" s="150">
        <v>184</v>
      </c>
      <c r="C12" s="151">
        <f aca="true" t="shared" si="1" ref="C12:C24">B12*100/B$7</f>
        <v>5.684275563793636</v>
      </c>
      <c r="D12" s="152"/>
      <c r="E12" s="152" t="s">
        <v>408</v>
      </c>
      <c r="F12" s="150">
        <v>2</v>
      </c>
      <c r="G12" s="153">
        <f t="shared" si="0"/>
        <v>0.06178560395427865</v>
      </c>
    </row>
    <row r="13" spans="1:7" ht="12.75">
      <c r="A13" s="149" t="s">
        <v>409</v>
      </c>
      <c r="B13" s="150">
        <v>242</v>
      </c>
      <c r="C13" s="151">
        <f t="shared" si="1"/>
        <v>7.476058078467717</v>
      </c>
      <c r="D13" s="152"/>
      <c r="E13" s="152" t="s">
        <v>410</v>
      </c>
      <c r="F13" s="150">
        <v>6</v>
      </c>
      <c r="G13" s="153">
        <f t="shared" si="0"/>
        <v>0.18535681186283595</v>
      </c>
    </row>
    <row r="14" spans="1:7" ht="12.75">
      <c r="A14" s="149" t="s">
        <v>411</v>
      </c>
      <c r="B14" s="150">
        <v>252</v>
      </c>
      <c r="C14" s="151">
        <f t="shared" si="1"/>
        <v>7.78498609823911</v>
      </c>
      <c r="D14" s="152"/>
      <c r="E14" s="152" t="s">
        <v>412</v>
      </c>
      <c r="F14" s="150">
        <v>3174</v>
      </c>
      <c r="G14" s="153">
        <f t="shared" si="0"/>
        <v>98.05375347544022</v>
      </c>
    </row>
    <row r="15" spans="1:7" ht="12.75">
      <c r="A15" s="149" t="s">
        <v>413</v>
      </c>
      <c r="B15" s="150">
        <v>201</v>
      </c>
      <c r="C15" s="151">
        <f t="shared" si="1"/>
        <v>6.209453197405004</v>
      </c>
      <c r="D15" s="152"/>
      <c r="E15" s="152" t="s">
        <v>414</v>
      </c>
      <c r="F15" s="150">
        <v>3066</v>
      </c>
      <c r="G15" s="153">
        <f t="shared" si="0"/>
        <v>94.71733086190918</v>
      </c>
    </row>
    <row r="16" spans="1:7" ht="12.75">
      <c r="A16" s="149" t="s">
        <v>415</v>
      </c>
      <c r="B16" s="150">
        <v>163</v>
      </c>
      <c r="C16" s="151">
        <f t="shared" si="1"/>
        <v>5.03552672227371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446</v>
      </c>
      <c r="C17" s="151">
        <f t="shared" si="1"/>
        <v>13.77818968180414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605</v>
      </c>
      <c r="C18" s="151">
        <f t="shared" si="1"/>
        <v>18.690145196169293</v>
      </c>
      <c r="D18" s="152"/>
      <c r="E18" s="143" t="s">
        <v>419</v>
      </c>
      <c r="F18" s="141">
        <v>3237</v>
      </c>
      <c r="G18" s="148">
        <v>100</v>
      </c>
    </row>
    <row r="19" spans="1:7" ht="12.75">
      <c r="A19" s="149" t="s">
        <v>420</v>
      </c>
      <c r="B19" s="150">
        <v>440</v>
      </c>
      <c r="C19" s="151">
        <f t="shared" si="1"/>
        <v>13.592832869941304</v>
      </c>
      <c r="D19" s="152"/>
      <c r="E19" s="152" t="s">
        <v>421</v>
      </c>
      <c r="F19" s="150">
        <v>3237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150</v>
      </c>
      <c r="C20" s="151">
        <f t="shared" si="1"/>
        <v>4.633920296570899</v>
      </c>
      <c r="D20" s="152"/>
      <c r="E20" s="152" t="s">
        <v>423</v>
      </c>
      <c r="F20" s="150">
        <v>1227</v>
      </c>
      <c r="G20" s="153">
        <f t="shared" si="2"/>
        <v>37.90546802594995</v>
      </c>
    </row>
    <row r="21" spans="1:7" ht="12.75">
      <c r="A21" s="149" t="s">
        <v>424</v>
      </c>
      <c r="B21" s="150">
        <v>124</v>
      </c>
      <c r="C21" s="151">
        <f t="shared" si="1"/>
        <v>3.8307074451652765</v>
      </c>
      <c r="D21" s="152"/>
      <c r="E21" s="152" t="s">
        <v>425</v>
      </c>
      <c r="F21" s="150">
        <v>668</v>
      </c>
      <c r="G21" s="153">
        <f t="shared" si="2"/>
        <v>20.63639172072907</v>
      </c>
    </row>
    <row r="22" spans="1:7" ht="12.75">
      <c r="A22" s="149" t="s">
        <v>426</v>
      </c>
      <c r="B22" s="150">
        <v>246</v>
      </c>
      <c r="C22" s="151">
        <f t="shared" si="1"/>
        <v>7.599629286376274</v>
      </c>
      <c r="D22" s="152"/>
      <c r="E22" s="152" t="s">
        <v>427</v>
      </c>
      <c r="F22" s="150">
        <v>1045</v>
      </c>
      <c r="G22" s="153">
        <f t="shared" si="2"/>
        <v>32.282978066110594</v>
      </c>
    </row>
    <row r="23" spans="1:7" ht="12.75">
      <c r="A23" s="149" t="s">
        <v>428</v>
      </c>
      <c r="B23" s="150">
        <v>148</v>
      </c>
      <c r="C23" s="151">
        <f t="shared" si="1"/>
        <v>4.57213469261662</v>
      </c>
      <c r="D23" s="152"/>
      <c r="E23" s="152" t="s">
        <v>429</v>
      </c>
      <c r="F23" s="150">
        <v>739</v>
      </c>
      <c r="G23" s="153">
        <f t="shared" si="2"/>
        <v>22.82978066110596</v>
      </c>
    </row>
    <row r="24" spans="1:7" ht="12.75">
      <c r="A24" s="149" t="s">
        <v>430</v>
      </c>
      <c r="B24" s="150">
        <v>36</v>
      </c>
      <c r="C24" s="151">
        <f t="shared" si="1"/>
        <v>1.1121408711770158</v>
      </c>
      <c r="D24" s="152"/>
      <c r="E24" s="152" t="s">
        <v>431</v>
      </c>
      <c r="F24" s="150">
        <v>151</v>
      </c>
      <c r="G24" s="153">
        <f t="shared" si="2"/>
        <v>4.664813098548039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51</v>
      </c>
      <c r="G25" s="153">
        <f t="shared" si="2"/>
        <v>1.5755329008341057</v>
      </c>
    </row>
    <row r="26" spans="1:7" ht="12.75">
      <c r="A26" s="149" t="s">
        <v>433</v>
      </c>
      <c r="B26" s="155">
        <v>37</v>
      </c>
      <c r="C26" s="156" t="s">
        <v>261</v>
      </c>
      <c r="D26" s="152"/>
      <c r="E26" s="157" t="s">
        <v>434</v>
      </c>
      <c r="F26" s="158">
        <v>146</v>
      </c>
      <c r="G26" s="153">
        <f t="shared" si="2"/>
        <v>4.510349088662342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80</v>
      </c>
      <c r="G27" s="153">
        <f t="shared" si="2"/>
        <v>2.4714241581711462</v>
      </c>
    </row>
    <row r="28" spans="1:7" ht="12.75">
      <c r="A28" s="149" t="s">
        <v>262</v>
      </c>
      <c r="B28" s="150">
        <v>2430</v>
      </c>
      <c r="C28" s="151">
        <f aca="true" t="shared" si="3" ref="C28:C35">B28*100/B$7</f>
        <v>75.06950880444856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1169</v>
      </c>
      <c r="C29" s="151">
        <f t="shared" si="3"/>
        <v>36.113685511275875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1261</v>
      </c>
      <c r="C30" s="151">
        <f t="shared" si="3"/>
        <v>38.95582329317269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2326</v>
      </c>
      <c r="C31" s="151">
        <f t="shared" si="3"/>
        <v>71.85665739882607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489</v>
      </c>
      <c r="C32" s="151">
        <f t="shared" si="3"/>
        <v>15.10658016682113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430</v>
      </c>
      <c r="C33" s="151">
        <f t="shared" si="3"/>
        <v>13.283904850169911</v>
      </c>
      <c r="D33" s="152"/>
      <c r="E33" s="143" t="s">
        <v>8</v>
      </c>
      <c r="F33" s="141">
        <v>1227</v>
      </c>
      <c r="G33" s="148">
        <v>100</v>
      </c>
    </row>
    <row r="34" spans="1:7" ht="12.75">
      <c r="A34" s="149" t="s">
        <v>0</v>
      </c>
      <c r="B34" s="150">
        <v>177</v>
      </c>
      <c r="C34" s="151">
        <f t="shared" si="3"/>
        <v>5.4680259499536605</v>
      </c>
      <c r="D34" s="152"/>
      <c r="E34" s="152" t="s">
        <v>9</v>
      </c>
      <c r="F34" s="150">
        <v>892</v>
      </c>
      <c r="G34" s="153">
        <f aca="true" t="shared" si="4" ref="G34:G42">F34*100/F$33</f>
        <v>72.69763651181744</v>
      </c>
    </row>
    <row r="35" spans="1:7" ht="12.75">
      <c r="A35" s="149" t="s">
        <v>2</v>
      </c>
      <c r="B35" s="150">
        <v>253</v>
      </c>
      <c r="C35" s="151">
        <f t="shared" si="3"/>
        <v>7.81587890021625</v>
      </c>
      <c r="D35" s="152"/>
      <c r="E35" s="152" t="s">
        <v>10</v>
      </c>
      <c r="F35" s="150">
        <v>407</v>
      </c>
      <c r="G35" s="153">
        <f t="shared" si="4"/>
        <v>33.17033414832926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668</v>
      </c>
      <c r="G36" s="153">
        <f t="shared" si="4"/>
        <v>54.441727791361046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294</v>
      </c>
      <c r="G37" s="153">
        <f t="shared" si="4"/>
        <v>23.96088019559902</v>
      </c>
    </row>
    <row r="38" spans="1:7" ht="12.75">
      <c r="A38" s="163" t="s">
        <v>13</v>
      </c>
      <c r="B38" s="150">
        <v>3200</v>
      </c>
      <c r="C38" s="151">
        <f aca="true" t="shared" si="5" ref="C38:C56">B38*100/B$7</f>
        <v>98.85696632684585</v>
      </c>
      <c r="D38" s="152"/>
      <c r="E38" s="152" t="s">
        <v>14</v>
      </c>
      <c r="F38" s="150">
        <v>168</v>
      </c>
      <c r="G38" s="153">
        <f t="shared" si="4"/>
        <v>13.691931540342297</v>
      </c>
    </row>
    <row r="39" spans="1:7" ht="12.75">
      <c r="A39" s="149" t="s">
        <v>15</v>
      </c>
      <c r="B39" s="150">
        <v>3104</v>
      </c>
      <c r="C39" s="151">
        <f t="shared" si="5"/>
        <v>95.89125733704047</v>
      </c>
      <c r="D39" s="152"/>
      <c r="E39" s="152" t="s">
        <v>10</v>
      </c>
      <c r="F39" s="150">
        <v>82</v>
      </c>
      <c r="G39" s="153">
        <f t="shared" si="4"/>
        <v>6.682966585167074</v>
      </c>
    </row>
    <row r="40" spans="1:7" ht="12.75">
      <c r="A40" s="149" t="s">
        <v>16</v>
      </c>
      <c r="B40" s="150">
        <v>62</v>
      </c>
      <c r="C40" s="151">
        <f t="shared" si="5"/>
        <v>1.9153537225826383</v>
      </c>
      <c r="D40" s="152"/>
      <c r="E40" s="152" t="s">
        <v>17</v>
      </c>
      <c r="F40" s="150">
        <v>335</v>
      </c>
      <c r="G40" s="153">
        <f t="shared" si="4"/>
        <v>27.30236348818256</v>
      </c>
    </row>
    <row r="41" spans="1:7" ht="12.75">
      <c r="A41" s="149" t="s">
        <v>18</v>
      </c>
      <c r="B41" s="150">
        <v>8</v>
      </c>
      <c r="C41" s="151">
        <f t="shared" si="5"/>
        <v>0.2471424158171146</v>
      </c>
      <c r="D41" s="152"/>
      <c r="E41" s="152" t="s">
        <v>19</v>
      </c>
      <c r="F41" s="150">
        <v>280</v>
      </c>
      <c r="G41" s="153">
        <f t="shared" si="4"/>
        <v>22.819885900570497</v>
      </c>
    </row>
    <row r="42" spans="1:7" ht="12.75">
      <c r="A42" s="149" t="s">
        <v>20</v>
      </c>
      <c r="B42" s="150">
        <v>13</v>
      </c>
      <c r="C42" s="151">
        <f t="shared" si="5"/>
        <v>0.40160642570281124</v>
      </c>
      <c r="D42" s="152"/>
      <c r="E42" s="152" t="s">
        <v>21</v>
      </c>
      <c r="F42" s="150">
        <v>117</v>
      </c>
      <c r="G42" s="153">
        <f t="shared" si="4"/>
        <v>9.535452322738386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0.030892801977139325</v>
      </c>
      <c r="D44" s="152"/>
      <c r="E44" s="152" t="s">
        <v>24</v>
      </c>
      <c r="F44" s="160">
        <v>444</v>
      </c>
      <c r="G44" s="164">
        <f>F44*100/F33</f>
        <v>36.18581907090464</v>
      </c>
    </row>
    <row r="45" spans="1:7" ht="12.75">
      <c r="A45" s="149" t="s">
        <v>25</v>
      </c>
      <c r="B45" s="150">
        <v>1</v>
      </c>
      <c r="C45" s="151">
        <f t="shared" si="5"/>
        <v>0.030892801977139325</v>
      </c>
      <c r="D45" s="152"/>
      <c r="E45" s="152" t="s">
        <v>26</v>
      </c>
      <c r="F45" s="160">
        <v>325</v>
      </c>
      <c r="G45" s="164">
        <f>F45*100/F33</f>
        <v>26.487367563162184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</v>
      </c>
      <c r="C47" s="151">
        <f t="shared" si="5"/>
        <v>0.2162496138399753</v>
      </c>
      <c r="D47" s="152"/>
      <c r="E47" s="152" t="s">
        <v>29</v>
      </c>
      <c r="F47" s="165">
        <v>2.64</v>
      </c>
      <c r="G47" s="166" t="s">
        <v>261</v>
      </c>
    </row>
    <row r="48" spans="1:7" ht="12.75">
      <c r="A48" s="149" t="s">
        <v>30</v>
      </c>
      <c r="B48" s="150">
        <v>4</v>
      </c>
      <c r="C48" s="151">
        <f t="shared" si="5"/>
        <v>0.1235712079085573</v>
      </c>
      <c r="D48" s="152"/>
      <c r="E48" s="152" t="s">
        <v>31</v>
      </c>
      <c r="F48" s="145">
        <v>3.09</v>
      </c>
      <c r="G48" s="166" t="s">
        <v>261</v>
      </c>
    </row>
    <row r="49" spans="1:7" ht="12.7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1285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1227</v>
      </c>
      <c r="G52" s="153">
        <f>F52*100/F$51</f>
        <v>95.4863813229572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58</v>
      </c>
      <c r="G53" s="153">
        <f>F53*100/F$51</f>
        <v>4.5136186770428015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7</v>
      </c>
      <c r="G54" s="153">
        <f>F54*100/F$51</f>
        <v>0.5447470817120622</v>
      </c>
    </row>
    <row r="55" spans="1:7" ht="12.75">
      <c r="A55" s="149" t="s">
        <v>43</v>
      </c>
      <c r="B55" s="150">
        <v>13</v>
      </c>
      <c r="C55" s="151">
        <f t="shared" si="5"/>
        <v>0.40160642570281124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37</v>
      </c>
      <c r="C56" s="151">
        <f t="shared" si="5"/>
        <v>1.143033673154155</v>
      </c>
      <c r="D56" s="152"/>
      <c r="E56" s="152" t="s">
        <v>45</v>
      </c>
      <c r="F56" s="167">
        <v>1.7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6.1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3139</v>
      </c>
      <c r="C60" s="168">
        <f>B60*100/B7</f>
        <v>96.97250540624034</v>
      </c>
      <c r="D60" s="152"/>
      <c r="E60" s="143" t="s">
        <v>51</v>
      </c>
      <c r="F60" s="141">
        <v>1227</v>
      </c>
      <c r="G60" s="148">
        <v>100</v>
      </c>
    </row>
    <row r="61" spans="1:7" ht="12.75">
      <c r="A61" s="149" t="s">
        <v>52</v>
      </c>
      <c r="B61" s="160">
        <v>75</v>
      </c>
      <c r="C61" s="168">
        <f>B61*100/B7</f>
        <v>2.3169601482854496</v>
      </c>
      <c r="D61" s="152"/>
      <c r="E61" s="152" t="s">
        <v>53</v>
      </c>
      <c r="F61" s="150">
        <v>997</v>
      </c>
      <c r="G61" s="153">
        <f>F61*100/F$60</f>
        <v>81.25509372453138</v>
      </c>
    </row>
    <row r="62" spans="1:7" ht="12.75">
      <c r="A62" s="149" t="s">
        <v>54</v>
      </c>
      <c r="B62" s="160">
        <v>17</v>
      </c>
      <c r="C62" s="168">
        <f>B62*100/B7</f>
        <v>0.5251776336113686</v>
      </c>
      <c r="D62" s="152"/>
      <c r="E62" s="152" t="s">
        <v>55</v>
      </c>
      <c r="F62" s="150">
        <v>230</v>
      </c>
      <c r="G62" s="153">
        <f>F62*100/F$60</f>
        <v>18.744906275468622</v>
      </c>
    </row>
    <row r="63" spans="1:7" ht="12.75">
      <c r="A63" s="149" t="s">
        <v>56</v>
      </c>
      <c r="B63" s="160">
        <v>27</v>
      </c>
      <c r="C63" s="168">
        <f>B63*100/B7</f>
        <v>0.8341056533827618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2.77</v>
      </c>
      <c r="G64" s="166" t="s">
        <v>261</v>
      </c>
    </row>
    <row r="65" spans="1:7" ht="13.5" thickBot="1">
      <c r="A65" s="171" t="s">
        <v>59</v>
      </c>
      <c r="B65" s="172">
        <v>18</v>
      </c>
      <c r="C65" s="173">
        <f>B65*100/B7</f>
        <v>0.5560704355885079</v>
      </c>
      <c r="D65" s="174"/>
      <c r="E65" s="174" t="s">
        <v>60</v>
      </c>
      <c r="F65" s="175">
        <v>2.05</v>
      </c>
      <c r="G65" s="176" t="s">
        <v>261</v>
      </c>
    </row>
    <row r="66" ht="9" customHeight="1" thickTop="1"/>
    <row r="67" ht="12.75" customHeight="1">
      <c r="A67" s="120" t="s">
        <v>61</v>
      </c>
    </row>
    <row r="68" ht="12.75">
      <c r="A68" s="120" t="s">
        <v>62</v>
      </c>
    </row>
    <row r="69" ht="12.75">
      <c r="A69" s="120" t="s">
        <v>63</v>
      </c>
    </row>
    <row r="70" ht="12.75">
      <c r="A70" s="120" t="s">
        <v>64</v>
      </c>
    </row>
    <row r="71" ht="12.75">
      <c r="A71" s="120" t="s">
        <v>65</v>
      </c>
    </row>
    <row r="73" ht="12.75">
      <c r="A73" s="120" t="s">
        <v>165</v>
      </c>
    </row>
    <row r="74" ht="12.75">
      <c r="A74" s="120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3237</v>
      </c>
      <c r="G9" s="33">
        <f>(F9/$F$9)*100</f>
        <v>100</v>
      </c>
    </row>
    <row r="10" spans="1:7" ht="12.75">
      <c r="A10" s="29" t="s">
        <v>269</v>
      </c>
      <c r="B10" s="93">
        <v>832</v>
      </c>
      <c r="C10" s="33">
        <f aca="true" t="shared" si="0" ref="C10:C15">(B10/$B$10)*100</f>
        <v>100</v>
      </c>
      <c r="E10" s="34" t="s">
        <v>270</v>
      </c>
      <c r="F10" s="97">
        <v>3076</v>
      </c>
      <c r="G10" s="84">
        <f aca="true" t="shared" si="1" ref="G10:G16">(F10/$F$9)*100</f>
        <v>95.02625888168058</v>
      </c>
    </row>
    <row r="11" spans="1:7" ht="12.75">
      <c r="A11" s="36" t="s">
        <v>271</v>
      </c>
      <c r="B11" s="98">
        <v>49</v>
      </c>
      <c r="C11" s="35">
        <f t="shared" si="0"/>
        <v>5.889423076923077</v>
      </c>
      <c r="E11" s="34" t="s">
        <v>272</v>
      </c>
      <c r="F11" s="97">
        <v>3054</v>
      </c>
      <c r="G11" s="84">
        <f t="shared" si="1"/>
        <v>94.34661723818351</v>
      </c>
    </row>
    <row r="12" spans="1:7" ht="12.75">
      <c r="A12" s="36" t="s">
        <v>273</v>
      </c>
      <c r="B12" s="98">
        <v>43</v>
      </c>
      <c r="C12" s="35">
        <f t="shared" si="0"/>
        <v>5.168269230769231</v>
      </c>
      <c r="E12" s="34" t="s">
        <v>274</v>
      </c>
      <c r="F12" s="97">
        <v>2081</v>
      </c>
      <c r="G12" s="84">
        <f t="shared" si="1"/>
        <v>64.28792091442695</v>
      </c>
    </row>
    <row r="13" spans="1:7" ht="12.75">
      <c r="A13" s="36" t="s">
        <v>275</v>
      </c>
      <c r="B13" s="98">
        <v>416</v>
      </c>
      <c r="C13" s="35">
        <f t="shared" si="0"/>
        <v>50</v>
      </c>
      <c r="E13" s="34" t="s">
        <v>276</v>
      </c>
      <c r="F13" s="97">
        <v>973</v>
      </c>
      <c r="G13" s="84">
        <f t="shared" si="1"/>
        <v>30.058696323756568</v>
      </c>
    </row>
    <row r="14" spans="1:7" ht="12.75">
      <c r="A14" s="36" t="s">
        <v>277</v>
      </c>
      <c r="B14" s="98">
        <v>176</v>
      </c>
      <c r="C14" s="35">
        <f t="shared" si="0"/>
        <v>21.153846153846153</v>
      </c>
      <c r="E14" s="34" t="s">
        <v>166</v>
      </c>
      <c r="F14" s="97">
        <v>22</v>
      </c>
      <c r="G14" s="84">
        <f t="shared" si="1"/>
        <v>0.6796416434970652</v>
      </c>
    </row>
    <row r="15" spans="1:7" ht="12.75">
      <c r="A15" s="36" t="s">
        <v>324</v>
      </c>
      <c r="B15" s="97">
        <v>148</v>
      </c>
      <c r="C15" s="35">
        <f t="shared" si="0"/>
        <v>17.78846153846154</v>
      </c>
      <c r="E15" s="34" t="s">
        <v>278</v>
      </c>
      <c r="F15" s="97">
        <v>161</v>
      </c>
      <c r="G15" s="84">
        <f t="shared" si="1"/>
        <v>4.973741118319432</v>
      </c>
    </row>
    <row r="16" spans="1:7" ht="12.75">
      <c r="A16" s="36"/>
      <c r="B16" s="93" t="s">
        <v>250</v>
      </c>
      <c r="C16" s="10"/>
      <c r="E16" s="34" t="s">
        <v>279</v>
      </c>
      <c r="F16" s="98">
        <v>61</v>
      </c>
      <c r="G16" s="84">
        <f t="shared" si="1"/>
        <v>1.8844609206054992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49</v>
      </c>
      <c r="G17" s="84">
        <f>(F17/$F$9)*100</f>
        <v>1.513747296879827</v>
      </c>
    </row>
    <row r="18" spans="1:7" ht="12.75">
      <c r="A18" s="29" t="s">
        <v>282</v>
      </c>
      <c r="B18" s="93">
        <v>2213</v>
      </c>
      <c r="C18" s="33">
        <f>(B18/$B$18)*100</f>
        <v>100</v>
      </c>
      <c r="E18" s="34" t="s">
        <v>283</v>
      </c>
      <c r="F18" s="97">
        <v>112</v>
      </c>
      <c r="G18" s="84">
        <f>(F18/$F$9)*100</f>
        <v>3.4599938214396047</v>
      </c>
    </row>
    <row r="19" spans="1:7" ht="12.75">
      <c r="A19" s="36" t="s">
        <v>284</v>
      </c>
      <c r="B19" s="97">
        <v>105</v>
      </c>
      <c r="C19" s="84">
        <f aca="true" t="shared" si="2" ref="C19:C25">(B19/$B$18)*100</f>
        <v>4.744690465431541</v>
      </c>
      <c r="E19" s="34"/>
      <c r="F19" s="97" t="s">
        <v>250</v>
      </c>
      <c r="G19" s="84"/>
    </row>
    <row r="20" spans="1:7" ht="12.75">
      <c r="A20" s="36" t="s">
        <v>285</v>
      </c>
      <c r="B20" s="97">
        <v>223</v>
      </c>
      <c r="C20" s="84">
        <f t="shared" si="2"/>
        <v>10.076818798011749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954</v>
      </c>
      <c r="C21" s="84">
        <f t="shared" si="2"/>
        <v>43.108901943063714</v>
      </c>
      <c r="E21" s="38" t="s">
        <v>167</v>
      </c>
      <c r="F21" s="80">
        <v>161</v>
      </c>
      <c r="G21" s="33">
        <f>(F21/$F$21)*100</f>
        <v>100</v>
      </c>
    </row>
    <row r="22" spans="1:7" ht="12.75">
      <c r="A22" s="36" t="s">
        <v>302</v>
      </c>
      <c r="B22" s="97">
        <v>465</v>
      </c>
      <c r="C22" s="84">
        <f t="shared" si="2"/>
        <v>21.012200632625394</v>
      </c>
      <c r="E22" s="34" t="s">
        <v>303</v>
      </c>
      <c r="F22" s="97">
        <v>115</v>
      </c>
      <c r="G22" s="84">
        <f aca="true" t="shared" si="3" ref="G22:G27">(F22/$F$21)*100</f>
        <v>71.42857142857143</v>
      </c>
    </row>
    <row r="23" spans="1:7" ht="12.75">
      <c r="A23" s="36" t="s">
        <v>304</v>
      </c>
      <c r="B23" s="97">
        <v>138</v>
      </c>
      <c r="C23" s="84">
        <f t="shared" si="2"/>
        <v>6.2358788974243105</v>
      </c>
      <c r="E23" s="34" t="s">
        <v>305</v>
      </c>
      <c r="F23" s="97">
        <v>12</v>
      </c>
      <c r="G23" s="84">
        <f t="shared" si="3"/>
        <v>7.453416149068323</v>
      </c>
    </row>
    <row r="24" spans="1:7" ht="12.75">
      <c r="A24" s="36" t="s">
        <v>306</v>
      </c>
      <c r="B24" s="97">
        <v>223</v>
      </c>
      <c r="C24" s="84">
        <f t="shared" si="2"/>
        <v>10.076818798011749</v>
      </c>
      <c r="E24" s="34" t="s">
        <v>307</v>
      </c>
      <c r="F24" s="97">
        <v>10</v>
      </c>
      <c r="G24" s="84">
        <f t="shared" si="3"/>
        <v>6.211180124223603</v>
      </c>
    </row>
    <row r="25" spans="1:7" ht="12.75">
      <c r="A25" s="36" t="s">
        <v>308</v>
      </c>
      <c r="B25" s="97">
        <v>105</v>
      </c>
      <c r="C25" s="84">
        <f t="shared" si="2"/>
        <v>4.744690465431541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21</v>
      </c>
      <c r="G26" s="84">
        <f t="shared" si="3"/>
        <v>13.043478260869565</v>
      </c>
    </row>
    <row r="27" spans="1:7" ht="12.75">
      <c r="A27" s="36" t="s">
        <v>311</v>
      </c>
      <c r="B27" s="108">
        <v>85.2</v>
      </c>
      <c r="C27" s="37" t="s">
        <v>261</v>
      </c>
      <c r="E27" s="34" t="s">
        <v>312</v>
      </c>
      <c r="F27" s="97">
        <v>3</v>
      </c>
      <c r="G27" s="84">
        <f t="shared" si="3"/>
        <v>1.8633540372670807</v>
      </c>
    </row>
    <row r="28" spans="1:7" ht="12.75">
      <c r="A28" s="36" t="s">
        <v>313</v>
      </c>
      <c r="B28" s="108">
        <v>14.8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3051</v>
      </c>
      <c r="G30" s="33">
        <f>(F30/$F$30)*100</f>
        <v>100</v>
      </c>
      <c r="J30" s="39"/>
    </row>
    <row r="31" spans="1:10" ht="12.75">
      <c r="A31" s="95" t="s">
        <v>296</v>
      </c>
      <c r="B31" s="93">
        <v>2566</v>
      </c>
      <c r="C31" s="33">
        <f>(B31/$B$31)*100</f>
        <v>100</v>
      </c>
      <c r="E31" s="34" t="s">
        <v>317</v>
      </c>
      <c r="F31" s="97">
        <v>2798</v>
      </c>
      <c r="G31" s="101">
        <f>(F31/$F$30)*100</f>
        <v>91.7076368403802</v>
      </c>
      <c r="J31" s="39"/>
    </row>
    <row r="32" spans="1:10" ht="12.75">
      <c r="A32" s="36" t="s">
        <v>318</v>
      </c>
      <c r="B32" s="97">
        <v>656</v>
      </c>
      <c r="C32" s="10">
        <f>(B32/$B$31)*100</f>
        <v>25.565081839438815</v>
      </c>
      <c r="E32" s="34" t="s">
        <v>319</v>
      </c>
      <c r="F32" s="97">
        <v>253</v>
      </c>
      <c r="G32" s="101">
        <f aca="true" t="shared" si="4" ref="G32:G39">(F32/$F$30)*100</f>
        <v>8.292363159619796</v>
      </c>
      <c r="J32" s="39"/>
    </row>
    <row r="33" spans="1:10" ht="12.75">
      <c r="A33" s="36" t="s">
        <v>320</v>
      </c>
      <c r="B33" s="97">
        <v>1471</v>
      </c>
      <c r="C33" s="10">
        <f aca="true" t="shared" si="5" ref="C33:C38">(B33/$B$31)*100</f>
        <v>57.326578332034295</v>
      </c>
      <c r="E33" s="34" t="s">
        <v>321</v>
      </c>
      <c r="F33" s="97">
        <v>101</v>
      </c>
      <c r="G33" s="101">
        <f t="shared" si="4"/>
        <v>3.310390036053753</v>
      </c>
      <c r="J33" s="39"/>
    </row>
    <row r="34" spans="1:7" ht="12.75">
      <c r="A34" s="36" t="s">
        <v>322</v>
      </c>
      <c r="B34" s="97">
        <v>66</v>
      </c>
      <c r="C34" s="10">
        <f t="shared" si="5"/>
        <v>2.5720966484801244</v>
      </c>
      <c r="E34" s="34" t="s">
        <v>323</v>
      </c>
      <c r="F34" s="97">
        <v>48</v>
      </c>
      <c r="G34" s="101">
        <f t="shared" si="4"/>
        <v>1.5732546705998034</v>
      </c>
    </row>
    <row r="35" spans="1:7" ht="12.75">
      <c r="A35" s="36" t="s">
        <v>325</v>
      </c>
      <c r="B35" s="97">
        <v>152</v>
      </c>
      <c r="C35" s="10">
        <f t="shared" si="5"/>
        <v>5.9236165237724085</v>
      </c>
      <c r="E35" s="34" t="s">
        <v>321</v>
      </c>
      <c r="F35" s="97">
        <v>17</v>
      </c>
      <c r="G35" s="101">
        <f t="shared" si="4"/>
        <v>0.557194362504097</v>
      </c>
    </row>
    <row r="36" spans="1:7" ht="12.75">
      <c r="A36" s="36" t="s">
        <v>297</v>
      </c>
      <c r="B36" s="97">
        <v>132</v>
      </c>
      <c r="C36" s="10">
        <f t="shared" si="5"/>
        <v>5.144193296960249</v>
      </c>
      <c r="E36" s="34" t="s">
        <v>327</v>
      </c>
      <c r="F36" s="97">
        <v>176</v>
      </c>
      <c r="G36" s="101">
        <f t="shared" si="4"/>
        <v>5.768600458865945</v>
      </c>
    </row>
    <row r="37" spans="1:7" ht="12.75">
      <c r="A37" s="36" t="s">
        <v>326</v>
      </c>
      <c r="B37" s="97">
        <v>221</v>
      </c>
      <c r="C37" s="10">
        <f t="shared" si="5"/>
        <v>8.612626656274356</v>
      </c>
      <c r="E37" s="34" t="s">
        <v>321</v>
      </c>
      <c r="F37" s="97">
        <v>62</v>
      </c>
      <c r="G37" s="101">
        <f t="shared" si="4"/>
        <v>2.0321206161914125</v>
      </c>
    </row>
    <row r="38" spans="1:7" ht="12.75">
      <c r="A38" s="36" t="s">
        <v>297</v>
      </c>
      <c r="B38" s="97">
        <v>114</v>
      </c>
      <c r="C38" s="10">
        <f t="shared" si="5"/>
        <v>4.442712392829307</v>
      </c>
      <c r="E38" s="34" t="s">
        <v>259</v>
      </c>
      <c r="F38" s="97">
        <v>19</v>
      </c>
      <c r="G38" s="101">
        <f t="shared" si="4"/>
        <v>0.6227466404457556</v>
      </c>
    </row>
    <row r="39" spans="1:7" ht="12.75">
      <c r="A39" s="36"/>
      <c r="B39" s="97" t="s">
        <v>250</v>
      </c>
      <c r="C39" s="10"/>
      <c r="E39" s="34" t="s">
        <v>321</v>
      </c>
      <c r="F39" s="97">
        <v>12</v>
      </c>
      <c r="G39" s="101">
        <f t="shared" si="4"/>
        <v>0.39331366764995085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60</v>
      </c>
      <c r="C42" s="33">
        <f>(B42/$B$42)*100</f>
        <v>100</v>
      </c>
      <c r="E42" s="31" t="s">
        <v>268</v>
      </c>
      <c r="F42" s="80">
        <v>3237</v>
      </c>
      <c r="G42" s="99">
        <f>(F42/$F$42)*100</f>
        <v>100</v>
      </c>
      <c r="I42" s="39"/>
    </row>
    <row r="43" spans="1:7" ht="12.75">
      <c r="A43" s="36" t="s">
        <v>301</v>
      </c>
      <c r="B43" s="98">
        <v>21</v>
      </c>
      <c r="C43" s="102">
        <f>(B43/$B$42)*100</f>
        <v>35</v>
      </c>
      <c r="E43" s="60" t="s">
        <v>168</v>
      </c>
      <c r="F43" s="106">
        <v>4331</v>
      </c>
      <c r="G43" s="107">
        <f aca="true" t="shared" si="6" ref="G43:G71">(F43/$F$42)*100</f>
        <v>133.79672536299043</v>
      </c>
    </row>
    <row r="44" spans="1:7" ht="12.75">
      <c r="A44" s="36"/>
      <c r="B44" s="93" t="s">
        <v>250</v>
      </c>
      <c r="C44" s="10"/>
      <c r="E44" s="1" t="s">
        <v>329</v>
      </c>
      <c r="F44" s="97">
        <v>3</v>
      </c>
      <c r="G44" s="101">
        <f t="shared" si="6"/>
        <v>0.09267840593141798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</v>
      </c>
      <c r="G45" s="101">
        <f t="shared" si="6"/>
        <v>0.15446400988569664</v>
      </c>
    </row>
    <row r="46" spans="1:7" ht="12.75">
      <c r="A46" s="29" t="s">
        <v>331</v>
      </c>
      <c r="B46" s="93">
        <v>2447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346</v>
      </c>
      <c r="C47" s="10">
        <f>(B47/$B$46)*100</f>
        <v>14.139762975071516</v>
      </c>
      <c r="E47" s="1" t="s">
        <v>334</v>
      </c>
      <c r="F47" s="97">
        <v>62</v>
      </c>
      <c r="G47" s="101">
        <f t="shared" si="6"/>
        <v>1.9153537225826383</v>
      </c>
    </row>
    <row r="48" spans="1:7" ht="12.75">
      <c r="A48" s="36"/>
      <c r="B48" s="93" t="s">
        <v>250</v>
      </c>
      <c r="C48" s="10"/>
      <c r="E48" s="1" t="s">
        <v>335</v>
      </c>
      <c r="F48" s="97">
        <v>502</v>
      </c>
      <c r="G48" s="101">
        <f t="shared" si="6"/>
        <v>15.508186592523943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102</v>
      </c>
      <c r="G49" s="101">
        <f t="shared" si="6"/>
        <v>3.151065801668211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18</v>
      </c>
      <c r="G50" s="101">
        <f t="shared" si="6"/>
        <v>0.5560704355885079</v>
      </c>
    </row>
    <row r="51" spans="1:7" ht="12.75">
      <c r="A51" s="5" t="s">
        <v>338</v>
      </c>
      <c r="B51" s="93">
        <v>693</v>
      </c>
      <c r="C51" s="33">
        <f>(B51/$B$51)*100</f>
        <v>100</v>
      </c>
      <c r="E51" s="1" t="s">
        <v>339</v>
      </c>
      <c r="F51" s="97">
        <v>863</v>
      </c>
      <c r="G51" s="101">
        <f t="shared" si="6"/>
        <v>26.66048810627124</v>
      </c>
    </row>
    <row r="52" spans="1:7" ht="12.75">
      <c r="A52" s="4" t="s">
        <v>340</v>
      </c>
      <c r="B52" s="98">
        <v>106</v>
      </c>
      <c r="C52" s="10">
        <f>(B52/$B$51)*100</f>
        <v>15.295815295815295</v>
      </c>
      <c r="E52" s="1" t="s">
        <v>341</v>
      </c>
      <c r="F52" s="97">
        <v>21</v>
      </c>
      <c r="G52" s="101">
        <f t="shared" si="6"/>
        <v>0.6487488415199258</v>
      </c>
    </row>
    <row r="53" spans="1:7" ht="12.75">
      <c r="A53" s="4"/>
      <c r="B53" s="93" t="s">
        <v>250</v>
      </c>
      <c r="C53" s="10"/>
      <c r="E53" s="1" t="s">
        <v>342</v>
      </c>
      <c r="F53" s="97">
        <v>32</v>
      </c>
      <c r="G53" s="101">
        <f t="shared" si="6"/>
        <v>0.9885696632684584</v>
      </c>
    </row>
    <row r="54" spans="1:7" ht="14.25">
      <c r="A54" s="5" t="s">
        <v>343</v>
      </c>
      <c r="B54" s="93">
        <v>1925</v>
      </c>
      <c r="C54" s="33">
        <f>(B54/$B$54)*100</f>
        <v>100</v>
      </c>
      <c r="E54" s="1" t="s">
        <v>201</v>
      </c>
      <c r="F54" s="97">
        <v>960</v>
      </c>
      <c r="G54" s="101">
        <f t="shared" si="6"/>
        <v>29.65708989805375</v>
      </c>
    </row>
    <row r="55" spans="1:7" ht="12.75">
      <c r="A55" s="4" t="s">
        <v>340</v>
      </c>
      <c r="B55" s="98">
        <v>397</v>
      </c>
      <c r="C55" s="10">
        <f>(B55/$B$54)*100</f>
        <v>20.623376623376625</v>
      </c>
      <c r="E55" s="1" t="s">
        <v>344</v>
      </c>
      <c r="F55" s="97">
        <v>599</v>
      </c>
      <c r="G55" s="101">
        <f t="shared" si="6"/>
        <v>18.504788384306455</v>
      </c>
    </row>
    <row r="56" spans="1:7" ht="12.75">
      <c r="A56" s="4" t="s">
        <v>345</v>
      </c>
      <c r="B56" s="119">
        <v>67.8</v>
      </c>
      <c r="C56" s="37" t="s">
        <v>261</v>
      </c>
      <c r="E56" s="1" t="s">
        <v>346</v>
      </c>
      <c r="F56" s="97">
        <v>34</v>
      </c>
      <c r="G56" s="101">
        <f t="shared" si="6"/>
        <v>1.050355267222737</v>
      </c>
    </row>
    <row r="57" spans="1:7" ht="12.75">
      <c r="A57" s="4" t="s">
        <v>347</v>
      </c>
      <c r="B57" s="98">
        <v>1528</v>
      </c>
      <c r="C57" s="10">
        <f>(B57/$B$54)*100</f>
        <v>79.37662337662339</v>
      </c>
      <c r="E57" s="1" t="s">
        <v>348</v>
      </c>
      <c r="F57" s="97">
        <v>21</v>
      </c>
      <c r="G57" s="101">
        <f t="shared" si="6"/>
        <v>0.6487488415199258</v>
      </c>
    </row>
    <row r="58" spans="1:7" ht="12.75">
      <c r="A58" s="4" t="s">
        <v>345</v>
      </c>
      <c r="B58" s="119">
        <v>79.5</v>
      </c>
      <c r="C58" s="37" t="s">
        <v>261</v>
      </c>
      <c r="E58" s="1" t="s">
        <v>349</v>
      </c>
      <c r="F58" s="97">
        <v>358</v>
      </c>
      <c r="G58" s="101">
        <f t="shared" si="6"/>
        <v>11.059623107815879</v>
      </c>
    </row>
    <row r="59" spans="1:7" ht="12.75">
      <c r="A59" s="4"/>
      <c r="B59" s="93" t="s">
        <v>250</v>
      </c>
      <c r="C59" s="10"/>
      <c r="E59" s="1" t="s">
        <v>350</v>
      </c>
      <c r="F59" s="97">
        <v>79</v>
      </c>
      <c r="G59" s="101">
        <f t="shared" si="6"/>
        <v>2.4405313561940067</v>
      </c>
    </row>
    <row r="60" spans="1:7" ht="12.75">
      <c r="A60" s="5" t="s">
        <v>351</v>
      </c>
      <c r="B60" s="93">
        <v>430</v>
      </c>
      <c r="C60" s="33">
        <f>(B60/$B$60)*100</f>
        <v>100</v>
      </c>
      <c r="E60" s="1" t="s">
        <v>352</v>
      </c>
      <c r="F60" s="97">
        <v>38</v>
      </c>
      <c r="G60" s="101">
        <f t="shared" si="6"/>
        <v>1.1739264751312943</v>
      </c>
    </row>
    <row r="61" spans="1:7" ht="12.75">
      <c r="A61" s="4" t="s">
        <v>340</v>
      </c>
      <c r="B61" s="97">
        <v>140</v>
      </c>
      <c r="C61" s="10">
        <f>(B61/$B$60)*100</f>
        <v>32.55813953488372</v>
      </c>
      <c r="E61" s="1" t="s">
        <v>353</v>
      </c>
      <c r="F61" s="97">
        <v>63</v>
      </c>
      <c r="G61" s="101">
        <f t="shared" si="6"/>
        <v>1.9462465245597778</v>
      </c>
    </row>
    <row r="62" spans="1:7" ht="12.75">
      <c r="A62" s="4"/>
      <c r="B62" s="93" t="s">
        <v>250</v>
      </c>
      <c r="C62" s="10"/>
      <c r="E62" s="1" t="s">
        <v>354</v>
      </c>
      <c r="F62" s="97">
        <v>54</v>
      </c>
      <c r="G62" s="101">
        <f t="shared" si="6"/>
        <v>1.6682113067655238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3051</v>
      </c>
      <c r="C64" s="33">
        <f>(B64/$B$64)*100</f>
        <v>100</v>
      </c>
      <c r="E64" s="1" t="s">
        <v>358</v>
      </c>
      <c r="F64" s="97">
        <v>7</v>
      </c>
      <c r="G64" s="101">
        <f t="shared" si="6"/>
        <v>0.2162496138399753</v>
      </c>
    </row>
    <row r="65" spans="1:7" ht="12.75">
      <c r="A65" s="4" t="s">
        <v>256</v>
      </c>
      <c r="B65" s="97">
        <v>2110</v>
      </c>
      <c r="C65" s="10">
        <f>(B65/$B$64)*100</f>
        <v>69.15765322844969</v>
      </c>
      <c r="E65" s="1" t="s">
        <v>359</v>
      </c>
      <c r="F65" s="97">
        <v>29</v>
      </c>
      <c r="G65" s="101">
        <f t="shared" si="6"/>
        <v>0.8958912573370404</v>
      </c>
    </row>
    <row r="66" spans="1:7" ht="12.75">
      <c r="A66" s="4" t="s">
        <v>257</v>
      </c>
      <c r="B66" s="97">
        <v>921</v>
      </c>
      <c r="C66" s="10">
        <f aca="true" t="shared" si="7" ref="C66:C71">(B66/$B$64)*100</f>
        <v>30.186823992133725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649</v>
      </c>
      <c r="C67" s="10">
        <f t="shared" si="7"/>
        <v>21.271714192068174</v>
      </c>
      <c r="E67" s="1" t="s">
        <v>362</v>
      </c>
      <c r="F67" s="97">
        <v>29</v>
      </c>
      <c r="G67" s="101">
        <f t="shared" si="6"/>
        <v>0.8958912573370404</v>
      </c>
    </row>
    <row r="68" spans="1:7" ht="12.75">
      <c r="A68" s="4" t="s">
        <v>363</v>
      </c>
      <c r="B68" s="97">
        <v>272</v>
      </c>
      <c r="C68" s="10">
        <f t="shared" si="7"/>
        <v>8.915109800065553</v>
      </c>
      <c r="E68" s="1" t="s">
        <v>364</v>
      </c>
      <c r="F68" s="97">
        <v>104</v>
      </c>
      <c r="G68" s="101">
        <f t="shared" si="6"/>
        <v>3.2128514056224895</v>
      </c>
    </row>
    <row r="69" spans="1:7" ht="12.75">
      <c r="A69" s="4" t="s">
        <v>365</v>
      </c>
      <c r="B69" s="97">
        <v>170</v>
      </c>
      <c r="C69" s="10">
        <f t="shared" si="7"/>
        <v>5.57194362504097</v>
      </c>
      <c r="E69" s="1" t="s">
        <v>366</v>
      </c>
      <c r="F69" s="97">
        <v>26</v>
      </c>
      <c r="G69" s="101">
        <f t="shared" si="6"/>
        <v>0.8032128514056224</v>
      </c>
    </row>
    <row r="70" spans="1:7" ht="12.75">
      <c r="A70" s="4" t="s">
        <v>367</v>
      </c>
      <c r="B70" s="97">
        <v>102</v>
      </c>
      <c r="C70" s="10">
        <f t="shared" si="7"/>
        <v>3.343166175024582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20</v>
      </c>
      <c r="C71" s="40">
        <f t="shared" si="7"/>
        <v>0.6555227794165847</v>
      </c>
      <c r="D71" s="41"/>
      <c r="E71" s="9" t="s">
        <v>369</v>
      </c>
      <c r="F71" s="103">
        <v>322</v>
      </c>
      <c r="G71" s="104">
        <f t="shared" si="6"/>
        <v>9.947482236638864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2527</v>
      </c>
      <c r="C9" s="81">
        <f>(B9/$B$9)*100</f>
        <v>100</v>
      </c>
      <c r="D9" s="65"/>
      <c r="E9" s="79" t="s">
        <v>381</v>
      </c>
      <c r="F9" s="80">
        <v>1216</v>
      </c>
      <c r="G9" s="81">
        <f>(F9/$F$9)*100</f>
        <v>100</v>
      </c>
    </row>
    <row r="10" spans="1:7" ht="12.75">
      <c r="A10" s="82" t="s">
        <v>382</v>
      </c>
      <c r="B10" s="97">
        <v>1734</v>
      </c>
      <c r="C10" s="105">
        <f>(B10/$B$9)*100</f>
        <v>68.61891571032845</v>
      </c>
      <c r="D10" s="65"/>
      <c r="E10" s="78" t="s">
        <v>383</v>
      </c>
      <c r="F10" s="97">
        <v>90</v>
      </c>
      <c r="G10" s="105">
        <f aca="true" t="shared" si="0" ref="G10:G19">(F10/$F$9)*100</f>
        <v>7.401315789473683</v>
      </c>
    </row>
    <row r="11" spans="1:7" ht="12.75">
      <c r="A11" s="82" t="s">
        <v>384</v>
      </c>
      <c r="B11" s="97">
        <v>1731</v>
      </c>
      <c r="C11" s="105">
        <f aca="true" t="shared" si="1" ref="C11:C16">(B11/$B$9)*100</f>
        <v>68.50019786307875</v>
      </c>
      <c r="D11" s="65"/>
      <c r="E11" s="78" t="s">
        <v>385</v>
      </c>
      <c r="F11" s="97">
        <v>44</v>
      </c>
      <c r="G11" s="105">
        <f t="shared" si="0"/>
        <v>3.618421052631579</v>
      </c>
    </row>
    <row r="12" spans="1:7" ht="12.75">
      <c r="A12" s="82" t="s">
        <v>386</v>
      </c>
      <c r="B12" s="97">
        <v>1627</v>
      </c>
      <c r="C12" s="105">
        <f>(B12/$B$9)*100</f>
        <v>64.38464582508904</v>
      </c>
      <c r="D12" s="65"/>
      <c r="E12" s="78" t="s">
        <v>387</v>
      </c>
      <c r="F12" s="97">
        <v>131</v>
      </c>
      <c r="G12" s="105">
        <f t="shared" si="0"/>
        <v>10.773026315789473</v>
      </c>
    </row>
    <row r="13" spans="1:7" ht="12.75">
      <c r="A13" s="82" t="s">
        <v>388</v>
      </c>
      <c r="B13" s="97">
        <v>104</v>
      </c>
      <c r="C13" s="105">
        <f>(B13/$B$9)*100</f>
        <v>4.115552037989711</v>
      </c>
      <c r="D13" s="65"/>
      <c r="E13" s="78" t="s">
        <v>389</v>
      </c>
      <c r="F13" s="97">
        <v>113</v>
      </c>
      <c r="G13" s="105">
        <f t="shared" si="0"/>
        <v>9.292763157894738</v>
      </c>
    </row>
    <row r="14" spans="1:7" ht="12.75">
      <c r="A14" s="82" t="s">
        <v>390</v>
      </c>
      <c r="B14" s="109">
        <v>6</v>
      </c>
      <c r="C14" s="112" t="s">
        <v>261</v>
      </c>
      <c r="D14" s="65"/>
      <c r="E14" s="78" t="s">
        <v>391</v>
      </c>
      <c r="F14" s="97">
        <v>228</v>
      </c>
      <c r="G14" s="105">
        <f t="shared" si="0"/>
        <v>18.75</v>
      </c>
    </row>
    <row r="15" spans="1:7" ht="12.75">
      <c r="A15" s="82" t="s">
        <v>392</v>
      </c>
      <c r="B15" s="109">
        <v>3</v>
      </c>
      <c r="C15" s="105">
        <f t="shared" si="1"/>
        <v>0.1187178472497032</v>
      </c>
      <c r="D15" s="65"/>
      <c r="E15" s="78" t="s">
        <v>393</v>
      </c>
      <c r="F15" s="97">
        <v>325</v>
      </c>
      <c r="G15" s="105">
        <f t="shared" si="0"/>
        <v>26.726973684210524</v>
      </c>
    </row>
    <row r="16" spans="1:7" ht="12.75">
      <c r="A16" s="82" t="s">
        <v>67</v>
      </c>
      <c r="B16" s="97">
        <v>793</v>
      </c>
      <c r="C16" s="105">
        <f t="shared" si="1"/>
        <v>31.381084289671545</v>
      </c>
      <c r="D16" s="65"/>
      <c r="E16" s="78" t="s">
        <v>68</v>
      </c>
      <c r="F16" s="97">
        <v>151</v>
      </c>
      <c r="G16" s="105">
        <f t="shared" si="0"/>
        <v>12.417763157894738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109</v>
      </c>
      <c r="G17" s="105">
        <f t="shared" si="0"/>
        <v>8.963815789473683</v>
      </c>
    </row>
    <row r="18" spans="1:7" ht="12.75">
      <c r="A18" s="77" t="s">
        <v>70</v>
      </c>
      <c r="B18" s="80">
        <v>1295</v>
      </c>
      <c r="C18" s="81">
        <f>(B18/$B$18)*100</f>
        <v>100</v>
      </c>
      <c r="D18" s="65"/>
      <c r="E18" s="78" t="s">
        <v>170</v>
      </c>
      <c r="F18" s="97">
        <v>14</v>
      </c>
      <c r="G18" s="105">
        <f t="shared" si="0"/>
        <v>1.151315789473684</v>
      </c>
    </row>
    <row r="19" spans="1:9" ht="12.75">
      <c r="A19" s="82" t="s">
        <v>382</v>
      </c>
      <c r="B19" s="97">
        <v>785</v>
      </c>
      <c r="C19" s="105">
        <f>(B19/$B$18)*100</f>
        <v>60.61776061776062</v>
      </c>
      <c r="D19" s="65"/>
      <c r="E19" s="78" t="s">
        <v>169</v>
      </c>
      <c r="F19" s="98">
        <v>11</v>
      </c>
      <c r="G19" s="105">
        <f t="shared" si="0"/>
        <v>0.9046052631578948</v>
      </c>
      <c r="I19" s="117"/>
    </row>
    <row r="20" spans="1:7" ht="12.75">
      <c r="A20" s="82" t="s">
        <v>384</v>
      </c>
      <c r="B20" s="97">
        <v>785</v>
      </c>
      <c r="C20" s="105">
        <f>(B20/$B$18)*100</f>
        <v>60.61776061776062</v>
      </c>
      <c r="D20" s="65"/>
      <c r="E20" s="78" t="s">
        <v>71</v>
      </c>
      <c r="F20" s="97">
        <v>50106</v>
      </c>
      <c r="G20" s="112" t="s">
        <v>261</v>
      </c>
    </row>
    <row r="21" spans="1:7" ht="12.75">
      <c r="A21" s="82" t="s">
        <v>386</v>
      </c>
      <c r="B21" s="97">
        <v>742</v>
      </c>
      <c r="C21" s="105">
        <f>(B21/$B$18)*100</f>
        <v>57.2972972972973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1008</v>
      </c>
      <c r="G22" s="105">
        <f>(F22/$F$9)*100</f>
        <v>82.89473684210526</v>
      </c>
    </row>
    <row r="23" spans="1:7" ht="12.75">
      <c r="A23" s="77" t="s">
        <v>73</v>
      </c>
      <c r="B23" s="80">
        <v>201</v>
      </c>
      <c r="C23" s="81">
        <f>(B23/$B$23)*100</f>
        <v>100</v>
      </c>
      <c r="D23" s="65"/>
      <c r="E23" s="78" t="s">
        <v>74</v>
      </c>
      <c r="F23" s="97">
        <v>54347</v>
      </c>
      <c r="G23" s="112" t="s">
        <v>261</v>
      </c>
    </row>
    <row r="24" spans="1:7" ht="12.75">
      <c r="A24" s="82" t="s">
        <v>75</v>
      </c>
      <c r="B24" s="97">
        <v>129</v>
      </c>
      <c r="C24" s="105">
        <f>(B24/$B$23)*100</f>
        <v>64.17910447761194</v>
      </c>
      <c r="D24" s="65"/>
      <c r="E24" s="78" t="s">
        <v>76</v>
      </c>
      <c r="F24" s="97">
        <v>268</v>
      </c>
      <c r="G24" s="105">
        <f>(F24/$F$9)*100</f>
        <v>22.039473684210524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12900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31</v>
      </c>
      <c r="G26" s="105">
        <f>(F26/$F$9)*100</f>
        <v>2.549342105263158</v>
      </c>
    </row>
    <row r="27" spans="1:7" ht="12.75">
      <c r="A27" s="77" t="s">
        <v>85</v>
      </c>
      <c r="B27" s="80">
        <v>1600</v>
      </c>
      <c r="C27" s="81">
        <f>(B27/$B$27)*100</f>
        <v>100</v>
      </c>
      <c r="D27" s="65"/>
      <c r="E27" s="78" t="s">
        <v>78</v>
      </c>
      <c r="F27" s="98">
        <v>10043</v>
      </c>
      <c r="G27" s="112" t="s">
        <v>261</v>
      </c>
    </row>
    <row r="28" spans="1:7" ht="12.75">
      <c r="A28" s="82" t="s">
        <v>86</v>
      </c>
      <c r="B28" s="97">
        <v>1314</v>
      </c>
      <c r="C28" s="105">
        <f aca="true" t="shared" si="2" ref="C28:C33">(B28/$B$27)*100</f>
        <v>82.125</v>
      </c>
      <c r="D28" s="65"/>
      <c r="E28" s="78" t="s">
        <v>79</v>
      </c>
      <c r="F28" s="97">
        <v>36</v>
      </c>
      <c r="G28" s="105">
        <f>(F28/$F$9)*100</f>
        <v>2.9605263157894735</v>
      </c>
    </row>
    <row r="29" spans="1:7" ht="12.75">
      <c r="A29" s="82" t="s">
        <v>87</v>
      </c>
      <c r="B29" s="97">
        <v>180</v>
      </c>
      <c r="C29" s="105">
        <f t="shared" si="2"/>
        <v>11.25</v>
      </c>
      <c r="D29" s="65"/>
      <c r="E29" s="78" t="s">
        <v>80</v>
      </c>
      <c r="F29" s="97">
        <v>1892</v>
      </c>
      <c r="G29" s="112" t="s">
        <v>261</v>
      </c>
    </row>
    <row r="30" spans="1:7" ht="12.75">
      <c r="A30" s="82" t="s">
        <v>88</v>
      </c>
      <c r="B30" s="97">
        <v>28</v>
      </c>
      <c r="C30" s="105">
        <f t="shared" si="2"/>
        <v>1.7500000000000002</v>
      </c>
      <c r="D30" s="65"/>
      <c r="E30" s="78" t="s">
        <v>81</v>
      </c>
      <c r="F30" s="97">
        <v>231</v>
      </c>
      <c r="G30" s="105">
        <f>(F30/$F$9)*100</f>
        <v>18.996710526315788</v>
      </c>
    </row>
    <row r="31" spans="1:7" ht="12.75">
      <c r="A31" s="82" t="s">
        <v>115</v>
      </c>
      <c r="B31" s="97">
        <v>20</v>
      </c>
      <c r="C31" s="105">
        <f t="shared" si="2"/>
        <v>1.25</v>
      </c>
      <c r="D31" s="65"/>
      <c r="E31" s="78" t="s">
        <v>82</v>
      </c>
      <c r="F31" s="97">
        <v>18773</v>
      </c>
      <c r="G31" s="112" t="s">
        <v>261</v>
      </c>
    </row>
    <row r="32" spans="1:7" ht="12.75">
      <c r="A32" s="82" t="s">
        <v>89</v>
      </c>
      <c r="B32" s="97">
        <v>33</v>
      </c>
      <c r="C32" s="105">
        <f t="shared" si="2"/>
        <v>2.0625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25</v>
      </c>
      <c r="C33" s="105">
        <f t="shared" si="2"/>
        <v>1.5625</v>
      </c>
      <c r="D33" s="65"/>
      <c r="E33" s="79" t="s">
        <v>84</v>
      </c>
      <c r="F33" s="80">
        <v>856</v>
      </c>
      <c r="G33" s="81">
        <f>(F33/$F$33)*100</f>
        <v>100</v>
      </c>
    </row>
    <row r="34" spans="1:7" ht="12.75">
      <c r="A34" s="82" t="s">
        <v>91</v>
      </c>
      <c r="B34" s="121">
        <v>25.9</v>
      </c>
      <c r="C34" s="112" t="s">
        <v>261</v>
      </c>
      <c r="D34" s="65"/>
      <c r="E34" s="78" t="s">
        <v>383</v>
      </c>
      <c r="F34" s="97">
        <v>39</v>
      </c>
      <c r="G34" s="105">
        <f aca="true" t="shared" si="3" ref="G34:G43">(F34/$F$33)*100</f>
        <v>4.55607476635514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24</v>
      </c>
      <c r="G35" s="105">
        <f t="shared" si="3"/>
        <v>2.803738317757009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69</v>
      </c>
      <c r="G36" s="105">
        <f t="shared" si="3"/>
        <v>8.060747663551401</v>
      </c>
    </row>
    <row r="37" spans="1:7" ht="12.75">
      <c r="A37" s="77" t="s">
        <v>94</v>
      </c>
      <c r="B37" s="80">
        <v>1627</v>
      </c>
      <c r="C37" s="81">
        <f>(B37/$B$37)*100</f>
        <v>100</v>
      </c>
      <c r="D37" s="65"/>
      <c r="E37" s="78" t="s">
        <v>389</v>
      </c>
      <c r="F37" s="97">
        <v>74</v>
      </c>
      <c r="G37" s="105">
        <f t="shared" si="3"/>
        <v>8.644859813084112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151</v>
      </c>
      <c r="G38" s="105">
        <f t="shared" si="3"/>
        <v>17.640186915887853</v>
      </c>
    </row>
    <row r="39" spans="1:7" ht="12.75">
      <c r="A39" s="82" t="s">
        <v>97</v>
      </c>
      <c r="B39" s="98">
        <v>426</v>
      </c>
      <c r="C39" s="105">
        <f>(B39/$B$37)*100</f>
        <v>26.18315918869084</v>
      </c>
      <c r="D39" s="65"/>
      <c r="E39" s="78" t="s">
        <v>393</v>
      </c>
      <c r="F39" s="97">
        <v>260</v>
      </c>
      <c r="G39" s="105">
        <f t="shared" si="3"/>
        <v>30.373831775700932</v>
      </c>
    </row>
    <row r="40" spans="1:7" ht="12.75">
      <c r="A40" s="82" t="s">
        <v>98</v>
      </c>
      <c r="B40" s="98">
        <v>223</v>
      </c>
      <c r="C40" s="105">
        <f>(B40/$B$37)*100</f>
        <v>13.706207744314689</v>
      </c>
      <c r="D40" s="65"/>
      <c r="E40" s="78" t="s">
        <v>68</v>
      </c>
      <c r="F40" s="97">
        <v>139</v>
      </c>
      <c r="G40" s="105">
        <f t="shared" si="3"/>
        <v>16.238317757009348</v>
      </c>
    </row>
    <row r="41" spans="1:7" ht="12.75">
      <c r="A41" s="82" t="s">
        <v>100</v>
      </c>
      <c r="B41" s="98">
        <v>528</v>
      </c>
      <c r="C41" s="105">
        <f>(B41/$B$37)*100</f>
        <v>32.45236631837738</v>
      </c>
      <c r="D41" s="65"/>
      <c r="E41" s="78" t="s">
        <v>69</v>
      </c>
      <c r="F41" s="97">
        <v>82</v>
      </c>
      <c r="G41" s="105">
        <f t="shared" si="3"/>
        <v>9.579439252336448</v>
      </c>
    </row>
    <row r="42" spans="1:7" ht="12.75">
      <c r="A42" s="82" t="s">
        <v>260</v>
      </c>
      <c r="B42" s="98">
        <v>3</v>
      </c>
      <c r="C42" s="105">
        <f>(B42/$B$37)*100</f>
        <v>0.18438844499078058</v>
      </c>
      <c r="D42" s="65"/>
      <c r="E42" s="78" t="s">
        <v>170</v>
      </c>
      <c r="F42" s="97">
        <v>11</v>
      </c>
      <c r="G42" s="105">
        <f t="shared" si="3"/>
        <v>1.2850467289719625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</v>
      </c>
      <c r="G43" s="105">
        <f t="shared" si="3"/>
        <v>0.8177570093457943</v>
      </c>
    </row>
    <row r="44" spans="1:7" ht="12.75">
      <c r="A44" s="82" t="s">
        <v>291</v>
      </c>
      <c r="B44" s="98">
        <v>178</v>
      </c>
      <c r="C44" s="105">
        <f>(B44/$B$37)*100</f>
        <v>10.94038106945298</v>
      </c>
      <c r="D44" s="65"/>
      <c r="E44" s="78" t="s">
        <v>93</v>
      </c>
      <c r="F44" s="97">
        <v>56985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269</v>
      </c>
      <c r="C46" s="105">
        <f>(B46/$B$37)*100</f>
        <v>16.533497234173325</v>
      </c>
      <c r="D46" s="65"/>
      <c r="E46" s="78" t="s">
        <v>96</v>
      </c>
      <c r="F46" s="97">
        <v>21096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40727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28144</v>
      </c>
      <c r="G49" s="114" t="s">
        <v>261</v>
      </c>
    </row>
    <row r="50" spans="1:7" ht="13.5" thickTop="1">
      <c r="A50" s="82" t="s">
        <v>116</v>
      </c>
      <c r="B50" s="98">
        <v>103</v>
      </c>
      <c r="C50" s="105">
        <f t="shared" si="4"/>
        <v>6.330669944683466</v>
      </c>
      <c r="D50" s="65"/>
      <c r="E50" s="78"/>
      <c r="F50" s="86"/>
      <c r="G50" s="85"/>
    </row>
    <row r="51" spans="1:7" ht="12.75">
      <c r="A51" s="82" t="s">
        <v>117</v>
      </c>
      <c r="B51" s="98">
        <v>267</v>
      </c>
      <c r="C51" s="105">
        <f t="shared" si="4"/>
        <v>16.410571604179474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92</v>
      </c>
      <c r="C52" s="105">
        <f t="shared" si="4"/>
        <v>5.654578979717271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250</v>
      </c>
      <c r="C53" s="105">
        <f t="shared" si="4"/>
        <v>15.365703749231715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105</v>
      </c>
      <c r="C54" s="105">
        <f t="shared" si="4"/>
        <v>6.453595574677321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62</v>
      </c>
      <c r="C55" s="105">
        <f t="shared" si="4"/>
        <v>3.810694529809465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95</v>
      </c>
      <c r="C57" s="105">
        <f>(B57/$B$37)*100</f>
        <v>5.838967424708052</v>
      </c>
      <c r="D57" s="65"/>
      <c r="E57" s="79" t="s">
        <v>84</v>
      </c>
      <c r="F57" s="80">
        <v>58</v>
      </c>
      <c r="G57" s="105">
        <f>(F57/L57)*100</f>
        <v>6.775700934579438</v>
      </c>
      <c r="H57" s="79" t="s">
        <v>84</v>
      </c>
      <c r="L57" s="120">
        <v>856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46</v>
      </c>
      <c r="G58" s="105">
        <f>(F58/L58)*100</f>
        <v>11.08433734939759</v>
      </c>
      <c r="H58" s="78" t="s">
        <v>118</v>
      </c>
      <c r="L58" s="120">
        <v>415</v>
      </c>
    </row>
    <row r="59" spans="1:12" ht="12.75">
      <c r="A59" s="82" t="s">
        <v>112</v>
      </c>
      <c r="B59" s="98">
        <v>111</v>
      </c>
      <c r="C59" s="105">
        <f>(B59/$B$37)*100</f>
        <v>6.822372464658881</v>
      </c>
      <c r="D59" s="65"/>
      <c r="E59" s="78" t="s">
        <v>120</v>
      </c>
      <c r="F59" s="97">
        <v>22</v>
      </c>
      <c r="G59" s="105">
        <f>(F59/L59)*100</f>
        <v>17.599999999999998</v>
      </c>
      <c r="H59" s="78" t="s">
        <v>120</v>
      </c>
      <c r="L59" s="120">
        <v>125</v>
      </c>
    </row>
    <row r="60" spans="1:12" ht="12.75">
      <c r="A60" s="82" t="s">
        <v>113</v>
      </c>
      <c r="B60" s="98">
        <v>307</v>
      </c>
      <c r="C60" s="105">
        <f>(B60/$B$37)*100</f>
        <v>18.869084204056545</v>
      </c>
      <c r="D60" s="65"/>
      <c r="E60" s="79"/>
      <c r="F60" s="97" t="s">
        <v>250</v>
      </c>
      <c r="G60" s="105" t="s">
        <v>250</v>
      </c>
      <c r="L60" s="120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20"/>
      <c r="M61" s="15" t="s">
        <v>250</v>
      </c>
    </row>
    <row r="62" spans="1:12" ht="12.75">
      <c r="A62" s="82" t="s">
        <v>374</v>
      </c>
      <c r="B62" s="98">
        <v>84</v>
      </c>
      <c r="C62" s="105">
        <f>(B62/$B$37)*100</f>
        <v>5.162876459741856</v>
      </c>
      <c r="D62" s="65"/>
      <c r="E62" s="79" t="s">
        <v>123</v>
      </c>
      <c r="F62" s="80">
        <v>26</v>
      </c>
      <c r="G62" s="105">
        <f>(F62/L62)*100</f>
        <v>27.368421052631582</v>
      </c>
      <c r="H62" s="79" t="s">
        <v>394</v>
      </c>
      <c r="L62" s="120">
        <v>95</v>
      </c>
    </row>
    <row r="63" spans="1:12" ht="12.75">
      <c r="A63" s="61" t="s">
        <v>293</v>
      </c>
      <c r="B63" s="98">
        <v>82</v>
      </c>
      <c r="C63" s="105">
        <f>(B63/$B$37)*100</f>
        <v>5.039950829748002</v>
      </c>
      <c r="D63" s="65"/>
      <c r="E63" s="78" t="s">
        <v>118</v>
      </c>
      <c r="F63" s="97">
        <v>21</v>
      </c>
      <c r="G63" s="105">
        <f>(F63/L63)*100</f>
        <v>30.434782608695656</v>
      </c>
      <c r="H63" s="78" t="s">
        <v>118</v>
      </c>
      <c r="L63" s="120">
        <v>69</v>
      </c>
    </row>
    <row r="64" spans="1:12" ht="12.75">
      <c r="A64" s="82" t="s">
        <v>114</v>
      </c>
      <c r="B64" s="98">
        <v>69</v>
      </c>
      <c r="C64" s="105">
        <f>(B64/$B$37)*100</f>
        <v>4.240934234787954</v>
      </c>
      <c r="D64" s="65"/>
      <c r="E64" s="78" t="s">
        <v>120</v>
      </c>
      <c r="F64" s="97">
        <v>16</v>
      </c>
      <c r="G64" s="105">
        <f>(F64/L64)*100</f>
        <v>66.66666666666666</v>
      </c>
      <c r="H64" s="78" t="s">
        <v>120</v>
      </c>
      <c r="L64" s="120">
        <v>24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20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305</v>
      </c>
      <c r="G66" s="105">
        <f aca="true" t="shared" si="5" ref="G66:G71">(F66/L66)*100</f>
        <v>9.451502943910754</v>
      </c>
      <c r="H66" s="79" t="s">
        <v>124</v>
      </c>
      <c r="L66" s="120">
        <v>3227</v>
      </c>
    </row>
    <row r="67" spans="1:12" ht="12.75">
      <c r="A67" s="82" t="s">
        <v>126</v>
      </c>
      <c r="B67" s="97">
        <v>1388</v>
      </c>
      <c r="C67" s="105">
        <f>(B67/$B$37)*100</f>
        <v>85.31038721573448</v>
      </c>
      <c r="D67" s="65"/>
      <c r="E67" s="78" t="s">
        <v>262</v>
      </c>
      <c r="F67" s="97">
        <v>199</v>
      </c>
      <c r="G67" s="105">
        <f t="shared" si="5"/>
        <v>8.122448979591837</v>
      </c>
      <c r="H67" s="78" t="s">
        <v>262</v>
      </c>
      <c r="L67" s="120">
        <v>2450</v>
      </c>
    </row>
    <row r="68" spans="1:12" ht="12.75">
      <c r="A68" s="82" t="s">
        <v>128</v>
      </c>
      <c r="B68" s="97">
        <v>159</v>
      </c>
      <c r="C68" s="105">
        <f>(B68/$B$37)*100</f>
        <v>9.77258758451137</v>
      </c>
      <c r="D68" s="65"/>
      <c r="E68" s="78" t="s">
        <v>127</v>
      </c>
      <c r="F68" s="97">
        <v>43</v>
      </c>
      <c r="G68" s="105">
        <f t="shared" si="5"/>
        <v>10</v>
      </c>
      <c r="H68" s="78" t="s">
        <v>127</v>
      </c>
      <c r="L68" s="120">
        <v>430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106</v>
      </c>
      <c r="G69" s="105">
        <f t="shared" si="5"/>
        <v>13.64221364221364</v>
      </c>
      <c r="H69" s="78" t="s">
        <v>129</v>
      </c>
      <c r="L69" s="120">
        <v>777</v>
      </c>
    </row>
    <row r="70" spans="1:12" ht="12.75">
      <c r="A70" s="82" t="s">
        <v>376</v>
      </c>
      <c r="B70" s="97">
        <v>80</v>
      </c>
      <c r="C70" s="105">
        <f>(B70/$B$37)*100</f>
        <v>4.917025199754148</v>
      </c>
      <c r="D70" s="65"/>
      <c r="E70" s="78" t="s">
        <v>130</v>
      </c>
      <c r="F70" s="97">
        <v>74</v>
      </c>
      <c r="G70" s="105">
        <f t="shared" si="5"/>
        <v>12.521150592216582</v>
      </c>
      <c r="H70" s="78" t="s">
        <v>130</v>
      </c>
      <c r="L70" s="120">
        <v>591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94</v>
      </c>
      <c r="G71" s="118">
        <f t="shared" si="5"/>
        <v>18.007662835249043</v>
      </c>
      <c r="H71" s="92" t="s">
        <v>131</v>
      </c>
      <c r="L71" s="120">
        <v>522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1285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1227</v>
      </c>
      <c r="G9" s="81">
        <f>(F9/$F$9)*100</f>
        <v>100</v>
      </c>
      <c r="I9" s="53"/>
    </row>
    <row r="10" spans="1:7" ht="12.75">
      <c r="A10" s="36" t="s">
        <v>137</v>
      </c>
      <c r="B10" s="97">
        <v>942</v>
      </c>
      <c r="C10" s="105">
        <f aca="true" t="shared" si="0" ref="C10:C18">(B10/$B$8)*100</f>
        <v>73.30739299610894</v>
      </c>
      <c r="E10" s="32" t="s">
        <v>138</v>
      </c>
      <c r="F10" s="97">
        <v>1220</v>
      </c>
      <c r="G10" s="105">
        <f>(F10/$F$9)*100</f>
        <v>99.42950285248574</v>
      </c>
    </row>
    <row r="11" spans="1:7" ht="12.75">
      <c r="A11" s="36" t="s">
        <v>139</v>
      </c>
      <c r="B11" s="97">
        <v>143</v>
      </c>
      <c r="C11" s="105">
        <f t="shared" si="0"/>
        <v>11.1284046692607</v>
      </c>
      <c r="E11" s="32" t="s">
        <v>140</v>
      </c>
      <c r="F11" s="97">
        <v>4</v>
      </c>
      <c r="G11" s="105">
        <f>(F11/$F$9)*100</f>
        <v>0.32599837000814996</v>
      </c>
    </row>
    <row r="12" spans="1:7" ht="12.75">
      <c r="A12" s="36" t="s">
        <v>141</v>
      </c>
      <c r="B12" s="97">
        <v>97</v>
      </c>
      <c r="C12" s="105">
        <f t="shared" si="0"/>
        <v>7.54863813229572</v>
      </c>
      <c r="E12" s="32" t="s">
        <v>142</v>
      </c>
      <c r="F12" s="97">
        <v>3</v>
      </c>
      <c r="G12" s="105">
        <f>(F12/$F$9)*100</f>
        <v>0.24449877750611246</v>
      </c>
    </row>
    <row r="13" spans="1:7" ht="12.75">
      <c r="A13" s="36" t="s">
        <v>143</v>
      </c>
      <c r="B13" s="97">
        <v>58</v>
      </c>
      <c r="C13" s="105">
        <f t="shared" si="0"/>
        <v>4.5136186770428015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30</v>
      </c>
      <c r="C14" s="105">
        <f t="shared" si="0"/>
        <v>2.3346303501945527</v>
      </c>
      <c r="E14" s="42" t="s">
        <v>145</v>
      </c>
      <c r="F14" s="80">
        <v>937</v>
      </c>
      <c r="G14" s="81">
        <f>(F14/$F$14)*100</f>
        <v>100</v>
      </c>
    </row>
    <row r="15" spans="1:7" ht="12.75">
      <c r="A15" s="36" t="s">
        <v>146</v>
      </c>
      <c r="B15" s="97">
        <v>9</v>
      </c>
      <c r="C15" s="105">
        <f t="shared" si="0"/>
        <v>0.7003891050583658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8</v>
      </c>
      <c r="G16" s="105">
        <f>(F16/$F$14)*100</f>
        <v>0.8537886872998933</v>
      </c>
    </row>
    <row r="17" spans="1:7" ht="12.75">
      <c r="A17" s="36" t="s">
        <v>150</v>
      </c>
      <c r="B17" s="97">
        <v>6</v>
      </c>
      <c r="C17" s="105">
        <f t="shared" si="0"/>
        <v>0.4669260700389105</v>
      </c>
      <c r="E17" s="1" t="s">
        <v>151</v>
      </c>
      <c r="F17" s="97">
        <v>334</v>
      </c>
      <c r="G17" s="105">
        <f aca="true" t="shared" si="1" ref="G17:G23">(F17/$F$14)*100</f>
        <v>35.64567769477055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467</v>
      </c>
      <c r="G18" s="105">
        <f t="shared" si="1"/>
        <v>49.83991462113127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77</v>
      </c>
      <c r="G19" s="105">
        <f t="shared" si="1"/>
        <v>8.217716115261473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26</v>
      </c>
      <c r="G20" s="105">
        <f t="shared" si="1"/>
        <v>2.774813233724653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20</v>
      </c>
      <c r="G21" s="105">
        <f t="shared" si="1"/>
        <v>2.134471718249733</v>
      </c>
    </row>
    <row r="22" spans="1:7" ht="12.75">
      <c r="A22" s="36" t="s">
        <v>158</v>
      </c>
      <c r="B22" s="98">
        <v>7</v>
      </c>
      <c r="C22" s="105">
        <f t="shared" si="2"/>
        <v>0.5447470817120622</v>
      </c>
      <c r="E22" s="1" t="s">
        <v>159</v>
      </c>
      <c r="F22" s="97">
        <v>5</v>
      </c>
      <c r="G22" s="105">
        <f t="shared" si="1"/>
        <v>0.5336179295624333</v>
      </c>
    </row>
    <row r="23" spans="1:7" ht="12.75">
      <c r="A23" s="36" t="s">
        <v>160</v>
      </c>
      <c r="B23" s="98">
        <v>5</v>
      </c>
      <c r="C23" s="105">
        <f t="shared" si="2"/>
        <v>0.38910505836575876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33</v>
      </c>
      <c r="C24" s="105">
        <f t="shared" si="2"/>
        <v>2.5680933852140075</v>
      </c>
      <c r="E24" s="1" t="s">
        <v>163</v>
      </c>
      <c r="F24" s="97">
        <v>111600</v>
      </c>
      <c r="G24" s="112" t="s">
        <v>261</v>
      </c>
    </row>
    <row r="25" spans="1:7" ht="12.75">
      <c r="A25" s="36" t="s">
        <v>164</v>
      </c>
      <c r="B25" s="97">
        <v>94</v>
      </c>
      <c r="C25" s="105">
        <f t="shared" si="2"/>
        <v>7.315175097276265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83</v>
      </c>
      <c r="C26" s="105">
        <f t="shared" si="2"/>
        <v>6.459143968871596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521</v>
      </c>
      <c r="C27" s="105">
        <f t="shared" si="2"/>
        <v>40.54474708171206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542</v>
      </c>
      <c r="C28" s="105">
        <f t="shared" si="2"/>
        <v>42.17898832684825</v>
      </c>
      <c r="E28" s="32" t="s">
        <v>176</v>
      </c>
      <c r="F28" s="97">
        <v>679</v>
      </c>
      <c r="G28" s="105">
        <f aca="true" t="shared" si="3" ref="G28:G35">(F28/$F$14)*100</f>
        <v>72.46531483457844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</v>
      </c>
      <c r="G30" s="105">
        <f t="shared" si="3"/>
        <v>0.5336179295624333</v>
      </c>
    </row>
    <row r="31" spans="1:7" ht="12.75">
      <c r="A31" s="36" t="s">
        <v>180</v>
      </c>
      <c r="B31" s="97">
        <v>13</v>
      </c>
      <c r="C31" s="105">
        <f aca="true" t="shared" si="4" ref="C31:C39">(B31/$B$8)*100</f>
        <v>1.0116731517509727</v>
      </c>
      <c r="E31" s="32" t="s">
        <v>181</v>
      </c>
      <c r="F31" s="97">
        <v>24</v>
      </c>
      <c r="G31" s="105">
        <f t="shared" si="3"/>
        <v>2.5613660618996796</v>
      </c>
    </row>
    <row r="32" spans="1:7" ht="12.75">
      <c r="A32" s="36" t="s">
        <v>182</v>
      </c>
      <c r="B32" s="97">
        <v>10</v>
      </c>
      <c r="C32" s="105">
        <f t="shared" si="4"/>
        <v>0.7782101167315175</v>
      </c>
      <c r="E32" s="32" t="s">
        <v>183</v>
      </c>
      <c r="F32" s="97">
        <v>130</v>
      </c>
      <c r="G32" s="105">
        <f t="shared" si="3"/>
        <v>13.874066168623267</v>
      </c>
    </row>
    <row r="33" spans="1:7" ht="12.75">
      <c r="A33" s="36" t="s">
        <v>184</v>
      </c>
      <c r="B33" s="97">
        <v>66</v>
      </c>
      <c r="C33" s="105">
        <f t="shared" si="4"/>
        <v>5.136186770428015</v>
      </c>
      <c r="E33" s="32" t="s">
        <v>185</v>
      </c>
      <c r="F33" s="97">
        <v>321</v>
      </c>
      <c r="G33" s="105">
        <f t="shared" si="3"/>
        <v>34.25827107790822</v>
      </c>
    </row>
    <row r="34" spans="1:7" ht="12.75">
      <c r="A34" s="36" t="s">
        <v>186</v>
      </c>
      <c r="B34" s="97">
        <v>120</v>
      </c>
      <c r="C34" s="105">
        <f t="shared" si="4"/>
        <v>9.33852140077821</v>
      </c>
      <c r="E34" s="32" t="s">
        <v>187</v>
      </c>
      <c r="F34" s="97">
        <v>134</v>
      </c>
      <c r="G34" s="105">
        <f t="shared" si="3"/>
        <v>14.300960512273212</v>
      </c>
    </row>
    <row r="35" spans="1:7" ht="12.75">
      <c r="A35" s="36" t="s">
        <v>188</v>
      </c>
      <c r="B35" s="97">
        <v>188</v>
      </c>
      <c r="C35" s="105">
        <f t="shared" si="4"/>
        <v>14.63035019455253</v>
      </c>
      <c r="E35" s="32" t="s">
        <v>189</v>
      </c>
      <c r="F35" s="97">
        <v>65</v>
      </c>
      <c r="G35" s="105">
        <f t="shared" si="3"/>
        <v>6.937033084311634</v>
      </c>
    </row>
    <row r="36" spans="1:7" ht="12.75">
      <c r="A36" s="36" t="s">
        <v>190</v>
      </c>
      <c r="B36" s="97">
        <v>331</v>
      </c>
      <c r="C36" s="105">
        <f t="shared" si="4"/>
        <v>25.758754863813227</v>
      </c>
      <c r="E36" s="32" t="s">
        <v>191</v>
      </c>
      <c r="F36" s="97">
        <v>1206</v>
      </c>
      <c r="G36" s="112" t="s">
        <v>261</v>
      </c>
    </row>
    <row r="37" spans="1:7" ht="12.75">
      <c r="A37" s="36" t="s">
        <v>192</v>
      </c>
      <c r="B37" s="97">
        <v>235</v>
      </c>
      <c r="C37" s="105">
        <f t="shared" si="4"/>
        <v>18.28793774319066</v>
      </c>
      <c r="E37" s="32" t="s">
        <v>193</v>
      </c>
      <c r="F37" s="97">
        <v>258</v>
      </c>
      <c r="G37" s="105">
        <f>(F37/$F$14)*100</f>
        <v>27.534685165421557</v>
      </c>
    </row>
    <row r="38" spans="1:7" ht="12.75">
      <c r="A38" s="36" t="s">
        <v>194</v>
      </c>
      <c r="B38" s="97">
        <v>177</v>
      </c>
      <c r="C38" s="105">
        <f t="shared" si="4"/>
        <v>13.77431906614786</v>
      </c>
      <c r="E38" s="32" t="s">
        <v>191</v>
      </c>
      <c r="F38" s="97">
        <v>491</v>
      </c>
      <c r="G38" s="112" t="s">
        <v>261</v>
      </c>
    </row>
    <row r="39" spans="1:7" ht="12.75">
      <c r="A39" s="36" t="s">
        <v>195</v>
      </c>
      <c r="B39" s="97">
        <v>145</v>
      </c>
      <c r="C39" s="105">
        <f t="shared" si="4"/>
        <v>11.284046692607005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1227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234</v>
      </c>
      <c r="G43" s="105">
        <f aca="true" t="shared" si="5" ref="G43:G48">(F43/$F$14)*100</f>
        <v>24.97331910352188</v>
      </c>
    </row>
    <row r="44" spans="1:7" ht="12.75">
      <c r="A44" s="36" t="s">
        <v>209</v>
      </c>
      <c r="B44" s="98">
        <v>140</v>
      </c>
      <c r="C44" s="105">
        <f aca="true" t="shared" si="6" ref="C44:C49">(B44/$B$42)*100</f>
        <v>11.409942950285249</v>
      </c>
      <c r="E44" s="32" t="s">
        <v>210</v>
      </c>
      <c r="F44" s="97">
        <v>120</v>
      </c>
      <c r="G44" s="105">
        <f t="shared" si="5"/>
        <v>12.806830309498398</v>
      </c>
    </row>
    <row r="45" spans="1:7" ht="12.75">
      <c r="A45" s="36" t="s">
        <v>211</v>
      </c>
      <c r="B45" s="98">
        <v>265</v>
      </c>
      <c r="C45" s="105">
        <f t="shared" si="6"/>
        <v>21.597392013039933</v>
      </c>
      <c r="E45" s="32" t="s">
        <v>212</v>
      </c>
      <c r="F45" s="97">
        <v>157</v>
      </c>
      <c r="G45" s="105">
        <f t="shared" si="5"/>
        <v>16.755602988260407</v>
      </c>
    </row>
    <row r="46" spans="1:7" ht="12.75">
      <c r="A46" s="36" t="s">
        <v>213</v>
      </c>
      <c r="B46" s="98">
        <v>133</v>
      </c>
      <c r="C46" s="105">
        <f t="shared" si="6"/>
        <v>10.839445802770985</v>
      </c>
      <c r="E46" s="32" t="s">
        <v>214</v>
      </c>
      <c r="F46" s="97">
        <v>106</v>
      </c>
      <c r="G46" s="105">
        <f t="shared" si="5"/>
        <v>11.312700106723586</v>
      </c>
    </row>
    <row r="47" spans="1:7" ht="12.75">
      <c r="A47" s="36" t="s">
        <v>215</v>
      </c>
      <c r="B47" s="97">
        <v>284</v>
      </c>
      <c r="C47" s="105">
        <f t="shared" si="6"/>
        <v>23.145884270578648</v>
      </c>
      <c r="E47" s="32" t="s">
        <v>216</v>
      </c>
      <c r="F47" s="97">
        <v>67</v>
      </c>
      <c r="G47" s="105">
        <f t="shared" si="5"/>
        <v>7.150480256136606</v>
      </c>
    </row>
    <row r="48" spans="1:7" ht="12.75">
      <c r="A48" s="36" t="s">
        <v>217</v>
      </c>
      <c r="B48" s="97">
        <v>162</v>
      </c>
      <c r="C48" s="105">
        <f t="shared" si="6"/>
        <v>13.202933985330073</v>
      </c>
      <c r="E48" s="32" t="s">
        <v>218</v>
      </c>
      <c r="F48" s="97">
        <v>244</v>
      </c>
      <c r="G48" s="105">
        <f t="shared" si="5"/>
        <v>26.040554962646745</v>
      </c>
    </row>
    <row r="49" spans="1:7" ht="12.75">
      <c r="A49" s="36" t="s">
        <v>219</v>
      </c>
      <c r="B49" s="97">
        <v>243</v>
      </c>
      <c r="C49" s="105">
        <f t="shared" si="6"/>
        <v>19.80440097799511</v>
      </c>
      <c r="E49" s="32" t="s">
        <v>220</v>
      </c>
      <c r="F49" s="97">
        <v>9</v>
      </c>
      <c r="G49" s="105">
        <f>(F49/$F$14)*100</f>
        <v>0.96051227321238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230</v>
      </c>
      <c r="G51" s="81">
        <f>(F51/F$51)*100</f>
        <v>100</v>
      </c>
    </row>
    <row r="52" spans="1:7" ht="12.75">
      <c r="A52" s="4" t="s">
        <v>223</v>
      </c>
      <c r="B52" s="97">
        <v>88</v>
      </c>
      <c r="C52" s="105">
        <f>(B52/$B$42)*100</f>
        <v>7.171964140179298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387</v>
      </c>
      <c r="C53" s="105">
        <f>(B53/$B$42)*100</f>
        <v>31.54034229828851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566</v>
      </c>
      <c r="C54" s="105">
        <f>(B54/$B$42)*100</f>
        <v>46.12876935615322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186</v>
      </c>
      <c r="C55" s="105">
        <f>(B55/$B$42)*100</f>
        <v>15.158924205378973</v>
      </c>
      <c r="E55" s="32" t="s">
        <v>230</v>
      </c>
      <c r="F55" s="97">
        <v>38</v>
      </c>
      <c r="G55" s="105">
        <f t="shared" si="7"/>
        <v>16.52173913043478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116</v>
      </c>
      <c r="G56" s="105">
        <f t="shared" si="7"/>
        <v>50.43478260869565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30</v>
      </c>
      <c r="G57" s="105">
        <f t="shared" si="7"/>
        <v>13.043478260869565</v>
      </c>
    </row>
    <row r="58" spans="1:7" ht="12.75">
      <c r="A58" s="36" t="s">
        <v>234</v>
      </c>
      <c r="B58" s="97">
        <v>882</v>
      </c>
      <c r="C58" s="105">
        <f aca="true" t="shared" si="8" ref="C58:C66">(B58/$B$42)*100</f>
        <v>71.88264058679707</v>
      </c>
      <c r="E58" s="32" t="s">
        <v>235</v>
      </c>
      <c r="F58" s="97">
        <v>28</v>
      </c>
      <c r="G58" s="105">
        <f t="shared" si="7"/>
        <v>12.173913043478262</v>
      </c>
    </row>
    <row r="59" spans="1:7" ht="12.75">
      <c r="A59" s="36" t="s">
        <v>236</v>
      </c>
      <c r="B59" s="97">
        <v>14</v>
      </c>
      <c r="C59" s="105">
        <f t="shared" si="8"/>
        <v>1.140994295028525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40</v>
      </c>
      <c r="C60" s="105">
        <f t="shared" si="8"/>
        <v>3.2599837000814995</v>
      </c>
      <c r="E60" s="32" t="s">
        <v>239</v>
      </c>
      <c r="F60" s="97">
        <v>18</v>
      </c>
      <c r="G60" s="105">
        <f t="shared" si="7"/>
        <v>7.82608695652174</v>
      </c>
    </row>
    <row r="61" spans="1:7" ht="12.75">
      <c r="A61" s="36" t="s">
        <v>240</v>
      </c>
      <c r="B61" s="97">
        <v>286</v>
      </c>
      <c r="C61" s="105">
        <f t="shared" si="8"/>
        <v>23.30888345558272</v>
      </c>
      <c r="E61" s="32" t="s">
        <v>163</v>
      </c>
      <c r="F61" s="97">
        <v>615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0.40749796251018744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36</v>
      </c>
      <c r="G65" s="105">
        <f aca="true" t="shared" si="9" ref="G65:G71">(F65/F$51)*100</f>
        <v>15.65217391304348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29</v>
      </c>
      <c r="G66" s="105">
        <f t="shared" si="9"/>
        <v>12.608695652173912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</v>
      </c>
      <c r="G67" s="105">
        <f t="shared" si="9"/>
        <v>6.521739130434782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20</v>
      </c>
      <c r="G68" s="105">
        <f t="shared" si="9"/>
        <v>8.695652173913043</v>
      </c>
    </row>
    <row r="69" spans="1:7" ht="12.75">
      <c r="A69" s="36" t="s">
        <v>249</v>
      </c>
      <c r="B69" s="97">
        <v>6</v>
      </c>
      <c r="C69" s="105">
        <f>(B69/$B$42)*100</f>
        <v>0.4889975550122249</v>
      </c>
      <c r="E69" s="32" t="s">
        <v>216</v>
      </c>
      <c r="F69" s="97">
        <v>12</v>
      </c>
      <c r="G69" s="105">
        <f t="shared" si="9"/>
        <v>5.217391304347826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95</v>
      </c>
      <c r="G70" s="105">
        <f t="shared" si="9"/>
        <v>41.30434782608695</v>
      </c>
    </row>
    <row r="71" spans="1:7" ht="12.75">
      <c r="A71" s="54" t="s">
        <v>252</v>
      </c>
      <c r="B71" s="103">
        <v>20</v>
      </c>
      <c r="C71" s="115">
        <f>(B71/$B$42)*100</f>
        <v>1.6299918500407498</v>
      </c>
      <c r="D71" s="41"/>
      <c r="E71" s="44" t="s">
        <v>220</v>
      </c>
      <c r="F71" s="103">
        <v>23</v>
      </c>
      <c r="G71" s="115">
        <f t="shared" si="9"/>
        <v>10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2002-06-06T16:50:42Z</dcterms:modified>
  <cp:category/>
  <cp:version/>
  <cp:contentType/>
  <cp:contentStatus/>
</cp:coreProperties>
</file>