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<sst xmlns="http://schemas.openxmlformats.org/spreadsheetml/2006/main" count="694" uniqueCount="437">
  <si>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</si>
  <si>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</si>
  <si>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</si>
  <si>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</si>
  <si>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</si>
  <si>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</si>
  <si>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</si>
  <si>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</si>
  <si>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</si>
  <si>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</si>
  <si>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</si>
  <si>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</si>
  <si>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</si>
  <si>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</si>
  <si>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</si>
  <si>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</si>
  <si>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</si>
  <si>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</si>
  <si>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</si>
  <si>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</si>
  <si>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</si>
  <si>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</si>
  <si>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</si>
  <si>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</si>
  <si>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</si>
  <si>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</si>
  <si>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</si>
  <si>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</si>
  <si>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</si>
  <si>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</si>
  <si>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</si>
  <si>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</si>
  <si>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</si>
  <si>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</si>
  <si>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</si>
  <si>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</si>
  <si>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</si>
  <si>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</si>
  <si>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</si>
  <si>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</si>
  <si>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</si>
  <si>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</si>
  <si>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</si>
  <si>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</si>
  <si>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</si>
  <si>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</si>
  <si>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</si>
  <si>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</si>
  <si>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</si>
  <si>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</si>
  <si>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</si>
  <si>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</si>
  <si>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</si>
  <si>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</si>
  <si>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</si>
  <si>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</si>
  <si>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</si>
  <si>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</si>
  <si>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</si>
  <si>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</si>
  <si>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</si>
  <si>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</si>
  <si>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</si>
  <si>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</si>
  <si>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</si>
  <si>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</si>
  <si>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</si>
  <si>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</si>
  <si>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</si>
  <si>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</si>
  <si>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</si>
  <si>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</si>
  <si>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</si>
  <si>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</si>
  <si>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</si>
  <si>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</si>
  <si>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</si>
  <si>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</si>
  <si>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</si>
  <si>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</si>
  <si>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</si>
  <si>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</si>
  <si>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</si>
  <si>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</si>
  <si>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</si>
  <si>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</si>
  <si>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</si>
  <si>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</si>
  <si>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</si>
  <si>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</si>
  <si>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</si>
  <si>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</si>
  <si>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</si>
  <si>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</si>
  <si>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</si>
  <si>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</si>
  <si>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</si>
  <si>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</si>
  <si>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</si>
  <si>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</si>
  <si>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</si>
  <si>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</si>
  <si>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</si>
  <si>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</si>
  <si>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</si>
  <si>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</si>
  <si>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</si>
  <si>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</si>
  <si>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</si>
  <si>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</si>
  <si>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</si>
  <si>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</si>
  <si>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</si>
  <si>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</si>
  <si>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</si>
  <si>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</si>
  <si>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</si>
  <si>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</si>
  <si>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</si>
  <si>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</si>
  <si>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</si>
  <si>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</si>
  <si>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</si>
  <si>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</si>
  <si>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</si>
  <si>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</si>
  <si>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</si>
  <si>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</si>
  <si>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</si>
  <si>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</si>
  <si>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</si>
  <si>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</si>
  <si>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</si>
  <si>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</si>
  <si>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</si>
  <si>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</si>
  <si>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</si>
  <si>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</si>
  <si>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</si>
  <si>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</si>
  <si>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</si>
  <si>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</si>
  <si>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</si>
  <si>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</si>
  <si>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</si>
  <si>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</si>
  <si>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</si>
  <si>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</si>
  <si>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</si>
  <si>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</si>
  <si>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</si>
  <si>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</si>
  <si>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</si>
  <si>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</si>
  <si>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</si>
  <si>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</si>
  <si>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</si>
  <si>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</si>
  <si>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</si>
  <si>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</si>
  <si>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</si>
  <si>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</si>
  <si>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</si>
  <si>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</si>
  <si>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</si>
  <si>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</si>
  <si>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</si>
  <si>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</si>
  <si>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</si>
  <si>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</si>
  <si>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</si>
  <si>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</si>
  <si>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</si>
  <si>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</si>
  <si>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</si>
  <si>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</si>
  <si>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</si>
  <si>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</si>
  <si>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</si>
  <si>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</si>
  <si>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</si>
  <si>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</si>
  <si>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</si>
  <si>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</si>
  <si>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</si>
  <si>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</si>
  <si>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</si>
  <si>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</si>
  <si>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</si>
  <si>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</si>
  <si>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</si>
  <si>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</si>
  <si>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</si>
  <si>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</si>
  <si>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</si>
  <si>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</si>
  <si>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</si>
  <si>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</si>
  <si>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</si>
  <si>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</si>
  <si>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</si>
  <si>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</si>
  <si>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</si>
  <si>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</si>
  <si>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</si>
  <si>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</si>
  <si>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</si>
  <si>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</si>
  <si>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</si>
  <si>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</si>
  <si>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</si>
  <si>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</si>
  <si>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</si>
  <si>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</si>
  <si>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</si>
  <si>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</si>
  <si>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</si>
  <si>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</si>
  <si>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</si>
  <si>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</si>
  <si>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</si>
  <si>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</si>
  <si>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</si>
  <si>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</si>
  <si>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</si>
  <si>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</si>
  <si>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</si>
  <si>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</si>
  <si>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</si>
  <si>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</si>
  <si>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</si>
  <si>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</si>
  <si>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</si>
  <si>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</si>
  <si>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</si>
  <si>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</si>
  <si>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</si>
  <si>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</si>
  <si>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</si>
  <si>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</si>
  <si>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</si>
  <si>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</si>
  <si>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</si>
  <si>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</si>
  <si>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</si>
  <si>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</si>
  <si>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</si>
  <si>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</si>
  <si>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</si>
  <si>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</si>
  <si>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</si>
  <si>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</si>
  <si>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</si>
  <si>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</si>
  <si>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</si>
  <si>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</si>
  <si>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</si>
  <si>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</si>
  <si>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</si>
  <si>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</si>
  <si>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</si>
  <si>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</si>
  <si>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</si>
  <si>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</si>
  <si>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</si>
  <si>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</si>
  <si>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</si>
  <si>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</si>
  <si>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</si>
  <si>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</si>
  <si>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</si>
  <si>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</si>
  <si>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</si>
  <si>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</si>
  <si>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</si>
  <si>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</si>
  <si>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</si>
  <si>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</si>
  <si>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</si>
  <si>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</si>
  <si>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</si>
  <si>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</si>
  <si>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</si>
  <si>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</si>
  <si>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</si>
  <si>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</si>
  <si>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</si>
  <si>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</si>
  <si>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</si>
  <si>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</si>
  <si>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</si>
  <si>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</si>
  <si>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</si>
  <si>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</si>
  <si>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</si>
  <si>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</si>
  <si>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</si>
  <si>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</si>
  <si>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</si>
  <si>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</si>
  <si>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</si>
  <si>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</si>
  <si>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</si>
  <si>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</si>
  <si>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</si>
  <si>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</si>
  <si>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</si>
  <si>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</si>
  <si>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</si>
  <si>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</si>
  <si>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</si>
  <si>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</si>
  <si>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</si>
  <si>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</si>
  <si>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</si>
  <si>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</si>
  <si>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</si>
  <si>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</si>
  <si>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</si>
  <si>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</si>
  <si>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</si>
  <si>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</si>
  <si>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</si>
  <si>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</si>
  <si>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</si>
  <si>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</si>
  <si>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</si>
  <si>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</si>
  <si>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</si>
  <si>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</si>
  <si>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</si>
  <si>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</si>
  <si>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</si>
  <si>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</si>
  <si>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</si>
  <si>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</si>
  <si>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</si>
  <si>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</si>
  <si>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</si>
  <si>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</si>
  <si>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</si>
  <si>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</si>
  <si>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</si>
  <si>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</si>
  <si>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</si>
  <si>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</si>
  <si>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</si>
  <si>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</si>
  <si>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</si>
  <si>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</si>
  <si>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</si>
  <si>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</si>
  <si>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</si>
  <si>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</si>
  <si>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</si>
  <si>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</si>
  <si>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</si>
  <si>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</si>
  <si>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</si>
  <si>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</si>
  <si>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</si>
  <si>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</si>
  <si>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</si>
  <si>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</si>
  <si>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</si>
  <si>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</si>
  <si>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</si>
  <si>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</si>
  <si>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</si>
  <si>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</si>
  <si>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</si>
  <si>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</si>
  <si>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</si>
  <si>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</si>
  <si>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</si>
  <si>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</si>
  <si>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</si>
  <si>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</si>
  <si>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</si>
  <si>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</si>
  <si>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</si>
  <si>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</si>
  <si>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</si>
  <si>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</si>
  <si>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</si>
  <si>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</si>
  <si>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</si>
  <si>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</si>
  <si>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</si>
  <si>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</si>
  <si>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</si>
  <si>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</si>
  <si>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</si>
  <si>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</si>
  <si>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</si>
  <si>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</si>
  <si>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Medford Lakes borough,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</si>
  <si>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Medford Lakes borough,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</si>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</sst>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4173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4173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2043</v>
      </c>
      <c r="C9" s="151">
        <f>(B9/$B$7)*100</f>
        <v>48.95758447160316</v>
      </c>
      <c r="D9" s="152"/>
      <c r="E9" s="152" t="s">
        <v>403</v>
      </c>
      <c r="F9" s="150">
        <v>41</v>
      </c>
      <c r="G9" s="153">
        <f t="shared" si="0"/>
        <v>0.9825065899832255</v>
      </c>
    </row>
    <row r="10" spans="1:7" ht="12.75">
      <c r="A10" s="149" t="s">
        <v>404</v>
      </c>
      <c r="B10" s="150">
        <v>2130</v>
      </c>
      <c r="C10" s="151">
        <f>(B10/$B$7)*100</f>
        <v>51.04241552839683</v>
      </c>
      <c r="D10" s="152"/>
      <c r="E10" s="152" t="s">
        <v>405</v>
      </c>
      <c r="F10" s="150">
        <v>2</v>
      </c>
      <c r="G10" s="153">
        <f t="shared" si="0"/>
        <v>0.047927150730889045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13</v>
      </c>
      <c r="G11" s="153">
        <f t="shared" si="0"/>
        <v>0.3115264797507788</v>
      </c>
    </row>
    <row r="12" spans="1:7" ht="12.75">
      <c r="A12" s="149" t="s">
        <v>407</v>
      </c>
      <c r="B12" s="150">
        <v>261</v>
      </c>
      <c r="C12" s="151">
        <f aca="true" t="shared" si="1" ref="C12:C24">B12*100/B$7</f>
        <v>6.2544931703810205</v>
      </c>
      <c r="D12" s="152"/>
      <c r="E12" s="152" t="s">
        <v>408</v>
      </c>
      <c r="F12" s="150">
        <v>18</v>
      </c>
      <c r="G12" s="153">
        <f t="shared" si="0"/>
        <v>0.43134435657800146</v>
      </c>
    </row>
    <row r="13" spans="1:7" ht="12.75">
      <c r="A13" s="149" t="s">
        <v>409</v>
      </c>
      <c r="B13" s="150">
        <v>302</v>
      </c>
      <c r="C13" s="151">
        <f t="shared" si="1"/>
        <v>7.236999760364246</v>
      </c>
      <c r="D13" s="152"/>
      <c r="E13" s="152" t="s">
        <v>410</v>
      </c>
      <c r="F13" s="150">
        <v>8</v>
      </c>
      <c r="G13" s="153">
        <f t="shared" si="0"/>
        <v>0.19170860292355618</v>
      </c>
    </row>
    <row r="14" spans="1:7" ht="12.75">
      <c r="A14" s="149" t="s">
        <v>411</v>
      </c>
      <c r="B14" s="150">
        <v>321</v>
      </c>
      <c r="C14" s="151">
        <f t="shared" si="1"/>
        <v>7.6923076923076925</v>
      </c>
      <c r="D14" s="152"/>
      <c r="E14" s="152" t="s">
        <v>412</v>
      </c>
      <c r="F14" s="150">
        <v>4132</v>
      </c>
      <c r="G14" s="153">
        <f t="shared" si="0"/>
        <v>99.01749341001677</v>
      </c>
    </row>
    <row r="15" spans="1:7" ht="12.75">
      <c r="A15" s="149" t="s">
        <v>413</v>
      </c>
      <c r="B15" s="150">
        <v>276</v>
      </c>
      <c r="C15" s="151">
        <f t="shared" si="1"/>
        <v>6.6139468008626885</v>
      </c>
      <c r="D15" s="152"/>
      <c r="E15" s="152" t="s">
        <v>414</v>
      </c>
      <c r="F15" s="150">
        <v>4068</v>
      </c>
      <c r="G15" s="153">
        <f t="shared" si="0"/>
        <v>97.48382458662833</v>
      </c>
    </row>
    <row r="16" spans="1:7" ht="12.75">
      <c r="A16" s="149" t="s">
        <v>415</v>
      </c>
      <c r="B16" s="150">
        <v>116</v>
      </c>
      <c r="C16" s="151">
        <f t="shared" si="1"/>
        <v>2.779774742391565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465</v>
      </c>
      <c r="C17" s="151">
        <f t="shared" si="1"/>
        <v>11.143062544931704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697</v>
      </c>
      <c r="C18" s="151">
        <f t="shared" si="1"/>
        <v>16.70261202971483</v>
      </c>
      <c r="D18" s="152"/>
      <c r="E18" s="143" t="s">
        <v>419</v>
      </c>
      <c r="F18" s="141">
        <v>4173</v>
      </c>
      <c r="G18" s="148">
        <v>100</v>
      </c>
    </row>
    <row r="19" spans="1:7" ht="12.75">
      <c r="A19" s="149" t="s">
        <v>420</v>
      </c>
      <c r="B19" s="150">
        <v>726</v>
      </c>
      <c r="C19" s="151">
        <f t="shared" si="1"/>
        <v>17.397555715312723</v>
      </c>
      <c r="D19" s="152"/>
      <c r="E19" s="152" t="s">
        <v>421</v>
      </c>
      <c r="F19" s="150">
        <v>4173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292</v>
      </c>
      <c r="C20" s="151">
        <f t="shared" si="1"/>
        <v>6.997364006709801</v>
      </c>
      <c r="D20" s="152"/>
      <c r="E20" s="152" t="s">
        <v>423</v>
      </c>
      <c r="F20" s="150">
        <v>1527</v>
      </c>
      <c r="G20" s="153">
        <f t="shared" si="2"/>
        <v>36.59237958303379</v>
      </c>
    </row>
    <row r="21" spans="1:7" ht="12.75">
      <c r="A21" s="149" t="s">
        <v>424</v>
      </c>
      <c r="B21" s="150">
        <v>201</v>
      </c>
      <c r="C21" s="151">
        <f t="shared" si="1"/>
        <v>4.816678648454349</v>
      </c>
      <c r="D21" s="152"/>
      <c r="E21" s="152" t="s">
        <v>425</v>
      </c>
      <c r="F21" s="150">
        <v>1081</v>
      </c>
      <c r="G21" s="153">
        <f t="shared" si="2"/>
        <v>25.904624970045532</v>
      </c>
    </row>
    <row r="22" spans="1:7" ht="12.75">
      <c r="A22" s="149" t="s">
        <v>426</v>
      </c>
      <c r="B22" s="150">
        <v>330</v>
      </c>
      <c r="C22" s="151">
        <f t="shared" si="1"/>
        <v>7.907979870596693</v>
      </c>
      <c r="D22" s="152"/>
      <c r="E22" s="152" t="s">
        <v>427</v>
      </c>
      <c r="F22" s="150">
        <v>1332</v>
      </c>
      <c r="G22" s="153">
        <f t="shared" si="2"/>
        <v>31.919482386772106</v>
      </c>
    </row>
    <row r="23" spans="1:7" ht="12.75">
      <c r="A23" s="149" t="s">
        <v>428</v>
      </c>
      <c r="B23" s="150">
        <v>155</v>
      </c>
      <c r="C23" s="151">
        <f t="shared" si="1"/>
        <v>3.7143541816439014</v>
      </c>
      <c r="D23" s="152"/>
      <c r="E23" s="152" t="s">
        <v>429</v>
      </c>
      <c r="F23" s="150">
        <v>998</v>
      </c>
      <c r="G23" s="153">
        <f t="shared" si="2"/>
        <v>23.915648214713634</v>
      </c>
    </row>
    <row r="24" spans="1:7" ht="12.75">
      <c r="A24" s="149" t="s">
        <v>430</v>
      </c>
      <c r="B24" s="150">
        <v>31</v>
      </c>
      <c r="C24" s="151">
        <f t="shared" si="1"/>
        <v>0.7428708363287803</v>
      </c>
      <c r="D24" s="152"/>
      <c r="E24" s="152" t="s">
        <v>431</v>
      </c>
      <c r="F24" s="150">
        <v>113</v>
      </c>
      <c r="G24" s="153">
        <f t="shared" si="2"/>
        <v>2.7078840162952313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44</v>
      </c>
      <c r="G25" s="153">
        <f t="shared" si="2"/>
        <v>1.054397316079559</v>
      </c>
    </row>
    <row r="26" spans="1:7" ht="12.75">
      <c r="A26" s="149" t="s">
        <v>433</v>
      </c>
      <c r="B26" s="155">
        <v>40.3</v>
      </c>
      <c r="C26" s="156" t="s">
        <v>261</v>
      </c>
      <c r="D26" s="152"/>
      <c r="E26" s="157" t="s">
        <v>434</v>
      </c>
      <c r="F26" s="158">
        <v>120</v>
      </c>
      <c r="G26" s="153">
        <f t="shared" si="2"/>
        <v>2.8756290438533427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49</v>
      </c>
      <c r="G27" s="153">
        <f t="shared" si="2"/>
        <v>1.1742151929067817</v>
      </c>
    </row>
    <row r="28" spans="1:7" ht="12.75">
      <c r="A28" s="149" t="s">
        <v>262</v>
      </c>
      <c r="B28" s="150">
        <v>3106</v>
      </c>
      <c r="C28" s="151">
        <f aca="true" t="shared" si="3" ref="C28:C35">B28*100/B$7</f>
        <v>74.43086508507069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1492</v>
      </c>
      <c r="C29" s="151">
        <f t="shared" si="3"/>
        <v>35.75365444524323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1614</v>
      </c>
      <c r="C30" s="151">
        <f t="shared" si="3"/>
        <v>38.677210639827464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2988</v>
      </c>
      <c r="C31" s="151">
        <f t="shared" si="3"/>
        <v>71.60316319194824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637</v>
      </c>
      <c r="C32" s="151">
        <f t="shared" si="3"/>
        <v>15.264797507788161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516</v>
      </c>
      <c r="C33" s="151">
        <f t="shared" si="3"/>
        <v>12.365204888569375</v>
      </c>
      <c r="D33" s="152"/>
      <c r="E33" s="143" t="s">
        <v>8</v>
      </c>
      <c r="F33" s="141">
        <v>1527</v>
      </c>
      <c r="G33" s="148">
        <v>100</v>
      </c>
    </row>
    <row r="34" spans="1:7" ht="12.75">
      <c r="A34" s="149" t="s">
        <v>0</v>
      </c>
      <c r="B34" s="150">
        <v>250</v>
      </c>
      <c r="C34" s="151">
        <f t="shared" si="3"/>
        <v>5.990893841361131</v>
      </c>
      <c r="D34" s="152"/>
      <c r="E34" s="152" t="s">
        <v>9</v>
      </c>
      <c r="F34" s="150">
        <v>1239</v>
      </c>
      <c r="G34" s="153">
        <f aca="true" t="shared" si="4" ref="G34:G42">F34*100/F$33</f>
        <v>81.13948919449902</v>
      </c>
    </row>
    <row r="35" spans="1:7" ht="12.75">
      <c r="A35" s="149" t="s">
        <v>2</v>
      </c>
      <c r="B35" s="150">
        <v>266</v>
      </c>
      <c r="C35" s="151">
        <f t="shared" si="3"/>
        <v>6.374311047208243</v>
      </c>
      <c r="D35" s="152"/>
      <c r="E35" s="152" t="s">
        <v>10</v>
      </c>
      <c r="F35" s="150">
        <v>555</v>
      </c>
      <c r="G35" s="153">
        <f t="shared" si="4"/>
        <v>36.345776031434184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1081</v>
      </c>
      <c r="G36" s="153">
        <f t="shared" si="4"/>
        <v>70.79240340537001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469</v>
      </c>
      <c r="G37" s="153">
        <f t="shared" si="4"/>
        <v>30.713817943680418</v>
      </c>
    </row>
    <row r="38" spans="1:7" ht="12.75">
      <c r="A38" s="163" t="s">
        <v>13</v>
      </c>
      <c r="B38" s="150">
        <v>4150</v>
      </c>
      <c r="C38" s="151">
        <f aca="true" t="shared" si="5" ref="C38:C56">B38*100/B$7</f>
        <v>99.44883776659478</v>
      </c>
      <c r="D38" s="152"/>
      <c r="E38" s="152" t="s">
        <v>14</v>
      </c>
      <c r="F38" s="150">
        <v>116</v>
      </c>
      <c r="G38" s="153">
        <f t="shared" si="4"/>
        <v>7.596594629993451</v>
      </c>
    </row>
    <row r="39" spans="1:7" ht="12.75">
      <c r="A39" s="149" t="s">
        <v>15</v>
      </c>
      <c r="B39" s="150">
        <v>4103</v>
      </c>
      <c r="C39" s="151">
        <f t="shared" si="5"/>
        <v>98.32254972441888</v>
      </c>
      <c r="D39" s="152"/>
      <c r="E39" s="152" t="s">
        <v>10</v>
      </c>
      <c r="F39" s="150">
        <v>66</v>
      </c>
      <c r="G39" s="153">
        <f t="shared" si="4"/>
        <v>4.322200392927308</v>
      </c>
    </row>
    <row r="40" spans="1:7" ht="12.75">
      <c r="A40" s="149" t="s">
        <v>16</v>
      </c>
      <c r="B40" s="150">
        <v>18</v>
      </c>
      <c r="C40" s="151">
        <f t="shared" si="5"/>
        <v>0.43134435657800146</v>
      </c>
      <c r="D40" s="152"/>
      <c r="E40" s="152" t="s">
        <v>17</v>
      </c>
      <c r="F40" s="150">
        <v>288</v>
      </c>
      <c r="G40" s="153">
        <f t="shared" si="4"/>
        <v>18.860510805500983</v>
      </c>
    </row>
    <row r="41" spans="1:7" ht="12.75">
      <c r="A41" s="149" t="s">
        <v>18</v>
      </c>
      <c r="B41" s="150">
        <v>5</v>
      </c>
      <c r="C41" s="151">
        <f t="shared" si="5"/>
        <v>0.11981787682722263</v>
      </c>
      <c r="D41" s="152"/>
      <c r="E41" s="152" t="s">
        <v>19</v>
      </c>
      <c r="F41" s="150">
        <v>231</v>
      </c>
      <c r="G41" s="153">
        <f t="shared" si="4"/>
        <v>15.12770137524558</v>
      </c>
    </row>
    <row r="42" spans="1:7" ht="12.75">
      <c r="A42" s="149" t="s">
        <v>20</v>
      </c>
      <c r="B42" s="150">
        <v>20</v>
      </c>
      <c r="C42" s="151">
        <f t="shared" si="5"/>
        <v>0.4792715073088905</v>
      </c>
      <c r="D42" s="152"/>
      <c r="E42" s="152" t="s">
        <v>21</v>
      </c>
      <c r="F42" s="150">
        <v>91</v>
      </c>
      <c r="G42" s="153">
        <f t="shared" si="4"/>
        <v>5.95939751146038</v>
      </c>
    </row>
    <row r="43" spans="1:7" ht="12.75">
      <c r="A43" s="149" t="s">
        <v>22</v>
      </c>
      <c r="B43" s="150">
        <v>6</v>
      </c>
      <c r="C43" s="151">
        <f t="shared" si="5"/>
        <v>0.14378145219266714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10</v>
      </c>
      <c r="C44" s="151">
        <f t="shared" si="5"/>
        <v>0.23963575365444525</v>
      </c>
      <c r="D44" s="152"/>
      <c r="E44" s="152" t="s">
        <v>24</v>
      </c>
      <c r="F44" s="160">
        <v>592</v>
      </c>
      <c r="G44" s="164">
        <f>F44*100/F33</f>
        <v>38.76882776686313</v>
      </c>
    </row>
    <row r="45" spans="1:7" ht="12.75">
      <c r="A45" s="149" t="s">
        <v>25</v>
      </c>
      <c r="B45" s="150">
        <v>2</v>
      </c>
      <c r="C45" s="151">
        <f t="shared" si="5"/>
        <v>0.047927150730889045</v>
      </c>
      <c r="D45" s="152"/>
      <c r="E45" s="152" t="s">
        <v>26</v>
      </c>
      <c r="F45" s="160">
        <v>363</v>
      </c>
      <c r="G45" s="164">
        <f>F45*100/F33</f>
        <v>23.772102161100197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0.023963575365444523</v>
      </c>
      <c r="D47" s="152"/>
      <c r="E47" s="152" t="s">
        <v>29</v>
      </c>
      <c r="F47" s="165">
        <v>2.73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3.04</v>
      </c>
      <c r="G48" s="166" t="s">
        <v>261</v>
      </c>
    </row>
    <row r="49" spans="1:7" ht="12.75">
      <c r="A49" s="149" t="s">
        <v>32</v>
      </c>
      <c r="B49" s="150">
        <v>1</v>
      </c>
      <c r="C49" s="151">
        <f t="shared" si="5"/>
        <v>0.023963575365444523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1555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1527</v>
      </c>
      <c r="G52" s="153">
        <f>F52*100/F$51</f>
        <v>98.19935691318328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28</v>
      </c>
      <c r="G53" s="153">
        <f>F53*100/F$51</f>
        <v>1.8006430868167203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</v>
      </c>
      <c r="G54" s="153">
        <f>F54*100/F$51</f>
        <v>0.3858520900321543</v>
      </c>
    </row>
    <row r="55" spans="1:7" ht="12.75">
      <c r="A55" s="149" t="s">
        <v>43</v>
      </c>
      <c r="B55" s="150">
        <v>4</v>
      </c>
      <c r="C55" s="151">
        <f t="shared" si="5"/>
        <v>0.09585430146177809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23</v>
      </c>
      <c r="C56" s="151">
        <f t="shared" si="5"/>
        <v>0.5511622334052241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4123</v>
      </c>
      <c r="C60" s="168">
        <f>B60*100/B7</f>
        <v>98.80182123172777</v>
      </c>
      <c r="D60" s="152"/>
      <c r="E60" s="143" t="s">
        <v>51</v>
      </c>
      <c r="F60" s="141">
        <v>1527</v>
      </c>
      <c r="G60" s="148">
        <v>100</v>
      </c>
    </row>
    <row r="61" spans="1:7" ht="12.75">
      <c r="A61" s="149" t="s">
        <v>52</v>
      </c>
      <c r="B61" s="160">
        <v>24</v>
      </c>
      <c r="C61" s="168">
        <f>B61*100/B7</f>
        <v>0.5751258087706685</v>
      </c>
      <c r="D61" s="152"/>
      <c r="E61" s="152" t="s">
        <v>53</v>
      </c>
      <c r="F61" s="150">
        <v>1439</v>
      </c>
      <c r="G61" s="153">
        <f>F61*100/F$60</f>
        <v>94.2370661427636</v>
      </c>
    </row>
    <row r="62" spans="1:7" ht="12.75">
      <c r="A62" s="149" t="s">
        <v>54</v>
      </c>
      <c r="B62" s="160">
        <v>12</v>
      </c>
      <c r="C62" s="168">
        <f>B62*100/B7</f>
        <v>0.2875629043853343</v>
      </c>
      <c r="D62" s="152"/>
      <c r="E62" s="152" t="s">
        <v>55</v>
      </c>
      <c r="F62" s="150">
        <v>88</v>
      </c>
      <c r="G62" s="153">
        <f>F62*100/F$60</f>
        <v>5.762933857236411</v>
      </c>
    </row>
    <row r="63" spans="1:7" ht="12.75">
      <c r="A63" s="149" t="s">
        <v>56</v>
      </c>
      <c r="B63" s="160">
        <v>29</v>
      </c>
      <c r="C63" s="168">
        <f>B63*100/B7</f>
        <v>0.6949436855978912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2.74</v>
      </c>
      <c r="G64" s="166" t="s">
        <v>261</v>
      </c>
    </row>
    <row r="65" spans="1:7" ht="13.5" thickBot="1">
      <c r="A65" s="171" t="s">
        <v>59</v>
      </c>
      <c r="B65" s="172">
        <v>9</v>
      </c>
      <c r="C65" s="173">
        <f>B65*100/B7</f>
        <v>0.21567217828900073</v>
      </c>
      <c r="D65" s="174"/>
      <c r="E65" s="174" t="s">
        <v>60</v>
      </c>
      <c r="F65" s="175">
        <v>2.64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4173</v>
      </c>
      <c r="G9" s="33">
        <f>(F9/$F$9)*100</f>
        <v>100</v>
      </c>
    </row>
    <row r="10" spans="1:7" ht="12.75">
      <c r="A10" s="29" t="s">
        <v>269</v>
      </c>
      <c r="B10" s="93">
        <v>1136</v>
      </c>
      <c r="C10" s="33">
        <f aca="true" t="shared" si="0" ref="C10:C15">(B10/$B$10)*100</f>
        <v>100</v>
      </c>
      <c r="E10" s="34" t="s">
        <v>270</v>
      </c>
      <c r="F10" s="97">
        <v>4102</v>
      </c>
      <c r="G10" s="84">
        <f aca="true" t="shared" si="1" ref="G10:G16">(F10/$F$9)*100</f>
        <v>98.29858614905343</v>
      </c>
    </row>
    <row r="11" spans="1:7" ht="12.75">
      <c r="A11" s="36" t="s">
        <v>271</v>
      </c>
      <c r="B11" s="98">
        <v>112</v>
      </c>
      <c r="C11" s="35">
        <f t="shared" si="0"/>
        <v>9.859154929577464</v>
      </c>
      <c r="E11" s="34" t="s">
        <v>272</v>
      </c>
      <c r="F11" s="97">
        <v>4085</v>
      </c>
      <c r="G11" s="84">
        <f t="shared" si="1"/>
        <v>97.89120536784088</v>
      </c>
    </row>
    <row r="12" spans="1:7" ht="12.75">
      <c r="A12" s="36" t="s">
        <v>273</v>
      </c>
      <c r="B12" s="98">
        <v>99</v>
      </c>
      <c r="C12" s="35">
        <f t="shared" si="0"/>
        <v>8.714788732394366</v>
      </c>
      <c r="E12" s="34" t="s">
        <v>274</v>
      </c>
      <c r="F12" s="97">
        <v>2208</v>
      </c>
      <c r="G12" s="84">
        <f t="shared" si="1"/>
        <v>52.91157440690151</v>
      </c>
    </row>
    <row r="13" spans="1:7" ht="12.75">
      <c r="A13" s="36" t="s">
        <v>275</v>
      </c>
      <c r="B13" s="98">
        <v>465</v>
      </c>
      <c r="C13" s="35">
        <f t="shared" si="0"/>
        <v>40.933098591549296</v>
      </c>
      <c r="E13" s="34" t="s">
        <v>276</v>
      </c>
      <c r="F13" s="97">
        <v>1877</v>
      </c>
      <c r="G13" s="84">
        <f t="shared" si="1"/>
        <v>44.97963096093937</v>
      </c>
    </row>
    <row r="14" spans="1:7" ht="12.75">
      <c r="A14" s="36" t="s">
        <v>277</v>
      </c>
      <c r="B14" s="98">
        <v>287</v>
      </c>
      <c r="C14" s="35">
        <f t="shared" si="0"/>
        <v>25.264084507042256</v>
      </c>
      <c r="E14" s="34" t="s">
        <v>166</v>
      </c>
      <c r="F14" s="97">
        <v>17</v>
      </c>
      <c r="G14" s="84">
        <f t="shared" si="1"/>
        <v>0.40738078121255694</v>
      </c>
    </row>
    <row r="15" spans="1:7" ht="12.75">
      <c r="A15" s="36" t="s">
        <v>324</v>
      </c>
      <c r="B15" s="97">
        <v>173</v>
      </c>
      <c r="C15" s="35">
        <f t="shared" si="0"/>
        <v>15.228873239436618</v>
      </c>
      <c r="E15" s="34" t="s">
        <v>278</v>
      </c>
      <c r="F15" s="97">
        <v>71</v>
      </c>
      <c r="G15" s="84">
        <f t="shared" si="1"/>
        <v>1.7014138509465613</v>
      </c>
    </row>
    <row r="16" spans="1:7" ht="12.75">
      <c r="A16" s="36"/>
      <c r="B16" s="93" t="s">
        <v>250</v>
      </c>
      <c r="C16" s="10"/>
      <c r="E16" s="34" t="s">
        <v>279</v>
      </c>
      <c r="F16" s="98">
        <v>10</v>
      </c>
      <c r="G16" s="84">
        <f t="shared" si="1"/>
        <v>0.23963575365444525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61</v>
      </c>
      <c r="G17" s="84">
        <f>(F17/$F$9)*100</f>
        <v>1.4617780972921162</v>
      </c>
    </row>
    <row r="18" spans="1:7" ht="12.75">
      <c r="A18" s="29" t="s">
        <v>282</v>
      </c>
      <c r="B18" s="93">
        <v>2910</v>
      </c>
      <c r="C18" s="33">
        <f>(B18/$B$18)*100</f>
        <v>100</v>
      </c>
      <c r="E18" s="34" t="s">
        <v>283</v>
      </c>
      <c r="F18" s="97">
        <v>10</v>
      </c>
      <c r="G18" s="84">
        <f>(F18/$F$9)*100</f>
        <v>0.23963575365444525</v>
      </c>
    </row>
    <row r="19" spans="1:7" ht="12.75">
      <c r="A19" s="36" t="s">
        <v>284</v>
      </c>
      <c r="B19" s="97">
        <v>35</v>
      </c>
      <c r="C19" s="84">
        <f aca="true" t="shared" si="2" ref="C19:C25">(B19/$B$18)*100</f>
        <v>1.202749140893471</v>
      </c>
      <c r="E19" s="34"/>
      <c r="F19" s="97" t="s">
        <v>250</v>
      </c>
      <c r="G19" s="84"/>
    </row>
    <row r="20" spans="1:7" ht="12.75">
      <c r="A20" s="36" t="s">
        <v>285</v>
      </c>
      <c r="B20" s="97">
        <v>106</v>
      </c>
      <c r="C20" s="84">
        <f t="shared" si="2"/>
        <v>3.6426116838487976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515</v>
      </c>
      <c r="C21" s="84">
        <f t="shared" si="2"/>
        <v>17.697594501718214</v>
      </c>
      <c r="E21" s="38" t="s">
        <v>167</v>
      </c>
      <c r="F21" s="80">
        <v>71</v>
      </c>
      <c r="G21" s="33">
        <f>(F21/$F$21)*100</f>
        <v>100</v>
      </c>
    </row>
    <row r="22" spans="1:7" ht="12.75">
      <c r="A22" s="36" t="s">
        <v>302</v>
      </c>
      <c r="B22" s="97">
        <v>468</v>
      </c>
      <c r="C22" s="84">
        <f t="shared" si="2"/>
        <v>16.082474226804123</v>
      </c>
      <c r="E22" s="34" t="s">
        <v>303</v>
      </c>
      <c r="F22" s="97">
        <v>39</v>
      </c>
      <c r="G22" s="84">
        <f aca="true" t="shared" si="3" ref="G22:G27">(F22/$F$21)*100</f>
        <v>54.929577464788736</v>
      </c>
    </row>
    <row r="23" spans="1:7" ht="12.75">
      <c r="A23" s="36" t="s">
        <v>304</v>
      </c>
      <c r="B23" s="97">
        <v>328</v>
      </c>
      <c r="C23" s="84">
        <f t="shared" si="2"/>
        <v>11.271477663230241</v>
      </c>
      <c r="E23" s="34" t="s">
        <v>305</v>
      </c>
      <c r="F23" s="97">
        <v>15</v>
      </c>
      <c r="G23" s="84">
        <f t="shared" si="3"/>
        <v>21.12676056338028</v>
      </c>
    </row>
    <row r="24" spans="1:7" ht="12.75">
      <c r="A24" s="36" t="s">
        <v>306</v>
      </c>
      <c r="B24" s="97">
        <v>1051</v>
      </c>
      <c r="C24" s="84">
        <f t="shared" si="2"/>
        <v>36.11683848797251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407</v>
      </c>
      <c r="C25" s="84">
        <f t="shared" si="2"/>
        <v>13.986254295532646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</v>
      </c>
      <c r="G26" s="84">
        <f t="shared" si="3"/>
        <v>8.450704225352112</v>
      </c>
    </row>
    <row r="27" spans="1:7" ht="12.75">
      <c r="A27" s="36" t="s">
        <v>311</v>
      </c>
      <c r="B27" s="108">
        <v>95.2</v>
      </c>
      <c r="C27" s="37" t="s">
        <v>261</v>
      </c>
      <c r="E27" s="34" t="s">
        <v>312</v>
      </c>
      <c r="F27" s="97">
        <v>11</v>
      </c>
      <c r="G27" s="84">
        <f t="shared" si="3"/>
        <v>15.492957746478872</v>
      </c>
    </row>
    <row r="28" spans="1:7" ht="12.75">
      <c r="A28" s="36" t="s">
        <v>313</v>
      </c>
      <c r="B28" s="108">
        <v>50.1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3911</v>
      </c>
      <c r="G30" s="33">
        <f>(F30/$F$30)*100</f>
        <v>100</v>
      </c>
      <c r="J30" s="39"/>
    </row>
    <row r="31" spans="1:10" ht="12.75">
      <c r="A31" s="95" t="s">
        <v>296</v>
      </c>
      <c r="B31" s="93">
        <v>3296</v>
      </c>
      <c r="C31" s="33">
        <f>(B31/$B$31)*100</f>
        <v>100</v>
      </c>
      <c r="E31" s="34" t="s">
        <v>317</v>
      </c>
      <c r="F31" s="97">
        <v>3802</v>
      </c>
      <c r="G31" s="101">
        <f>(F31/$F$30)*100</f>
        <v>97.21298900536947</v>
      </c>
      <c r="J31" s="39"/>
    </row>
    <row r="32" spans="1:10" ht="12.75">
      <c r="A32" s="36" t="s">
        <v>318</v>
      </c>
      <c r="B32" s="97">
        <v>563</v>
      </c>
      <c r="C32" s="10">
        <f>(B32/$B$31)*100</f>
        <v>17.08131067961165</v>
      </c>
      <c r="E32" s="34" t="s">
        <v>319</v>
      </c>
      <c r="F32" s="97">
        <v>109</v>
      </c>
      <c r="G32" s="101">
        <f aca="true" t="shared" si="4" ref="G32:G39">(F32/$F$30)*100</f>
        <v>2.787010994630529</v>
      </c>
      <c r="J32" s="39"/>
    </row>
    <row r="33" spans="1:10" ht="12.75">
      <c r="A33" s="36" t="s">
        <v>320</v>
      </c>
      <c r="B33" s="97">
        <v>2283</v>
      </c>
      <c r="C33" s="10">
        <f aca="true" t="shared" si="5" ref="C33:C38">(B33/$B$31)*100</f>
        <v>69.26577669902912</v>
      </c>
      <c r="E33" s="34" t="s">
        <v>321</v>
      </c>
      <c r="F33" s="97">
        <v>29</v>
      </c>
      <c r="G33" s="101">
        <f t="shared" si="4"/>
        <v>0.7414983380209665</v>
      </c>
      <c r="J33" s="39"/>
    </row>
    <row r="34" spans="1:7" ht="12.75">
      <c r="A34" s="36" t="s">
        <v>322</v>
      </c>
      <c r="B34" s="97">
        <v>30</v>
      </c>
      <c r="C34" s="10">
        <f t="shared" si="5"/>
        <v>0.9101941747572815</v>
      </c>
      <c r="E34" s="34" t="s">
        <v>323</v>
      </c>
      <c r="F34" s="97">
        <v>33</v>
      </c>
      <c r="G34" s="101">
        <f t="shared" si="4"/>
        <v>0.8437739708514447</v>
      </c>
    </row>
    <row r="35" spans="1:7" ht="12.75">
      <c r="A35" s="36" t="s">
        <v>325</v>
      </c>
      <c r="B35" s="97">
        <v>211</v>
      </c>
      <c r="C35" s="10">
        <f t="shared" si="5"/>
        <v>6.401699029126213</v>
      </c>
      <c r="E35" s="34" t="s">
        <v>321</v>
      </c>
      <c r="F35" s="97">
        <v>9</v>
      </c>
      <c r="G35" s="101">
        <f t="shared" si="4"/>
        <v>0.2301201738685758</v>
      </c>
    </row>
    <row r="36" spans="1:7" ht="12.75">
      <c r="A36" s="36" t="s">
        <v>297</v>
      </c>
      <c r="B36" s="97">
        <v>131</v>
      </c>
      <c r="C36" s="10">
        <f t="shared" si="5"/>
        <v>3.9745145631067964</v>
      </c>
      <c r="E36" s="34" t="s">
        <v>327</v>
      </c>
      <c r="F36" s="97">
        <v>59</v>
      </c>
      <c r="G36" s="101">
        <f t="shared" si="4"/>
        <v>1.5085655842495524</v>
      </c>
    </row>
    <row r="37" spans="1:7" ht="12.75">
      <c r="A37" s="36" t="s">
        <v>326</v>
      </c>
      <c r="B37" s="97">
        <v>209</v>
      </c>
      <c r="C37" s="10">
        <f t="shared" si="5"/>
        <v>6.341019417475728</v>
      </c>
      <c r="E37" s="34" t="s">
        <v>321</v>
      </c>
      <c r="F37" s="97">
        <v>8</v>
      </c>
      <c r="G37" s="101">
        <f t="shared" si="4"/>
        <v>0.2045512656609563</v>
      </c>
    </row>
    <row r="38" spans="1:7" ht="12.75">
      <c r="A38" s="36" t="s">
        <v>297</v>
      </c>
      <c r="B38" s="97">
        <v>134</v>
      </c>
      <c r="C38" s="10">
        <f t="shared" si="5"/>
        <v>4.065533980582525</v>
      </c>
      <c r="E38" s="34" t="s">
        <v>259</v>
      </c>
      <c r="F38" s="97">
        <v>17</v>
      </c>
      <c r="G38" s="101">
        <f t="shared" si="4"/>
        <v>0.4346714395295321</v>
      </c>
    </row>
    <row r="39" spans="1:7" ht="12.75">
      <c r="A39" s="36"/>
      <c r="B39" s="97" t="s">
        <v>250</v>
      </c>
      <c r="C39" s="10"/>
      <c r="E39" s="34" t="s">
        <v>321</v>
      </c>
      <c r="F39" s="97">
        <v>12</v>
      </c>
      <c r="G39" s="101">
        <f t="shared" si="4"/>
        <v>0.3068268984914344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35</v>
      </c>
      <c r="C42" s="33">
        <f>(B42/$B$42)*100</f>
        <v>100</v>
      </c>
      <c r="E42" s="31" t="s">
        <v>268</v>
      </c>
      <c r="F42" s="80">
        <v>4173</v>
      </c>
      <c r="G42" s="99">
        <f>(F42/$F$42)*100</f>
        <v>100</v>
      </c>
      <c r="I42" s="39"/>
    </row>
    <row r="43" spans="1:7" ht="12.75">
      <c r="A43" s="36" t="s">
        <v>301</v>
      </c>
      <c r="B43" s="98">
        <v>21</v>
      </c>
      <c r="C43" s="102">
        <f>(B43/$B$42)*100</f>
        <v>60</v>
      </c>
      <c r="E43" s="60" t="s">
        <v>168</v>
      </c>
      <c r="F43" s="106">
        <v>5458</v>
      </c>
      <c r="G43" s="107">
        <f aca="true" t="shared" si="6" ref="G43:G71">(F43/$F$42)*100</f>
        <v>130.79319434459623</v>
      </c>
    </row>
    <row r="44" spans="1:7" ht="12.75">
      <c r="A44" s="36"/>
      <c r="B44" s="93" t="s">
        <v>250</v>
      </c>
      <c r="C44" s="10"/>
      <c r="E44" s="1" t="s">
        <v>329</v>
      </c>
      <c r="F44" s="97">
        <v>6</v>
      </c>
      <c r="G44" s="101">
        <f t="shared" si="6"/>
        <v>0.14378145219266716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45</v>
      </c>
      <c r="G45" s="101">
        <f t="shared" si="6"/>
        <v>1.0783608914450036</v>
      </c>
    </row>
    <row r="46" spans="1:7" ht="12.75">
      <c r="A46" s="29" t="s">
        <v>331</v>
      </c>
      <c r="B46" s="93">
        <v>3112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0.14378145219266716</v>
      </c>
    </row>
    <row r="47" spans="1:7" ht="12.75">
      <c r="A47" s="36" t="s">
        <v>333</v>
      </c>
      <c r="B47" s="97">
        <v>392</v>
      </c>
      <c r="C47" s="10">
        <f>(B47/$B$46)*100</f>
        <v>12.596401028277635</v>
      </c>
      <c r="E47" s="1" t="s">
        <v>334</v>
      </c>
      <c r="F47" s="97">
        <v>96</v>
      </c>
      <c r="G47" s="101">
        <f t="shared" si="6"/>
        <v>2.3005032350826746</v>
      </c>
    </row>
    <row r="48" spans="1:7" ht="12.75">
      <c r="A48" s="36"/>
      <c r="B48" s="93" t="s">
        <v>250</v>
      </c>
      <c r="C48" s="10"/>
      <c r="E48" s="1" t="s">
        <v>335</v>
      </c>
      <c r="F48" s="97">
        <v>912</v>
      </c>
      <c r="G48" s="101">
        <f t="shared" si="6"/>
        <v>21.854780733285406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106</v>
      </c>
      <c r="G49" s="101">
        <f t="shared" si="6"/>
        <v>2.5401389887371195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75</v>
      </c>
      <c r="G50" s="101">
        <f t="shared" si="6"/>
        <v>1.7972681524083391</v>
      </c>
    </row>
    <row r="51" spans="1:7" ht="12.75">
      <c r="A51" s="5" t="s">
        <v>338</v>
      </c>
      <c r="B51" s="93">
        <v>896</v>
      </c>
      <c r="C51" s="33">
        <f>(B51/$B$51)*100</f>
        <v>100</v>
      </c>
      <c r="E51" s="1" t="s">
        <v>339</v>
      </c>
      <c r="F51" s="97">
        <v>1051</v>
      </c>
      <c r="G51" s="101">
        <f t="shared" si="6"/>
        <v>25.185717709082194</v>
      </c>
    </row>
    <row r="52" spans="1:7" ht="12.75">
      <c r="A52" s="4" t="s">
        <v>340</v>
      </c>
      <c r="B52" s="98">
        <v>71</v>
      </c>
      <c r="C52" s="10">
        <f>(B52/$B$51)*100</f>
        <v>7.924107142857142</v>
      </c>
      <c r="E52" s="1" t="s">
        <v>341</v>
      </c>
      <c r="F52" s="97">
        <v>12</v>
      </c>
      <c r="G52" s="101">
        <f t="shared" si="6"/>
        <v>0.28756290438533433</v>
      </c>
    </row>
    <row r="53" spans="1:7" ht="12.75">
      <c r="A53" s="4"/>
      <c r="B53" s="93" t="s">
        <v>250</v>
      </c>
      <c r="C53" s="10"/>
      <c r="E53" s="1" t="s">
        <v>342</v>
      </c>
      <c r="F53" s="97">
        <v>63</v>
      </c>
      <c r="G53" s="101">
        <f t="shared" si="6"/>
        <v>1.509705248023005</v>
      </c>
    </row>
    <row r="54" spans="1:7" ht="14.25">
      <c r="A54" s="5" t="s">
        <v>343</v>
      </c>
      <c r="B54" s="93">
        <v>2492</v>
      </c>
      <c r="C54" s="33">
        <f>(B54/$B$54)*100</f>
        <v>100</v>
      </c>
      <c r="E54" s="1" t="s">
        <v>201</v>
      </c>
      <c r="F54" s="97">
        <v>1226</v>
      </c>
      <c r="G54" s="101">
        <f t="shared" si="6"/>
        <v>29.379343398034983</v>
      </c>
    </row>
    <row r="55" spans="1:7" ht="12.75">
      <c r="A55" s="4" t="s">
        <v>340</v>
      </c>
      <c r="B55" s="98">
        <v>221</v>
      </c>
      <c r="C55" s="10">
        <f>(B55/$B$54)*100</f>
        <v>8.868378812199037</v>
      </c>
      <c r="E55" s="1" t="s">
        <v>344</v>
      </c>
      <c r="F55" s="97">
        <v>878</v>
      </c>
      <c r="G55" s="101">
        <f t="shared" si="6"/>
        <v>21.04001917086029</v>
      </c>
    </row>
    <row r="56" spans="1:7" ht="12.75">
      <c r="A56" s="4" t="s">
        <v>345</v>
      </c>
      <c r="B56" s="119">
        <v>54.3</v>
      </c>
      <c r="C56" s="37" t="s">
        <v>261</v>
      </c>
      <c r="E56" s="1" t="s">
        <v>346</v>
      </c>
      <c r="F56" s="97">
        <v>35</v>
      </c>
      <c r="G56" s="101">
        <f t="shared" si="6"/>
        <v>0.8387251377905584</v>
      </c>
    </row>
    <row r="57" spans="1:7" ht="12.75">
      <c r="A57" s="4" t="s">
        <v>347</v>
      </c>
      <c r="B57" s="98">
        <v>2271</v>
      </c>
      <c r="C57" s="10">
        <f>(B57/$B$54)*100</f>
        <v>91.13162118780096</v>
      </c>
      <c r="E57" s="1" t="s">
        <v>348</v>
      </c>
      <c r="F57" s="97">
        <v>25</v>
      </c>
      <c r="G57" s="101">
        <f t="shared" si="6"/>
        <v>0.5990893841361131</v>
      </c>
    </row>
    <row r="58" spans="1:7" ht="12.75">
      <c r="A58" s="4" t="s">
        <v>345</v>
      </c>
      <c r="B58" s="119">
        <v>86.3</v>
      </c>
      <c r="C58" s="37" t="s">
        <v>261</v>
      </c>
      <c r="E58" s="1" t="s">
        <v>349</v>
      </c>
      <c r="F58" s="97">
        <v>154</v>
      </c>
      <c r="G58" s="101">
        <f t="shared" si="6"/>
        <v>3.690390606278457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517</v>
      </c>
      <c r="C60" s="33">
        <f>(B60/$B$60)*100</f>
        <v>100</v>
      </c>
      <c r="E60" s="1" t="s">
        <v>352</v>
      </c>
      <c r="F60" s="97">
        <v>54</v>
      </c>
      <c r="G60" s="101">
        <f t="shared" si="6"/>
        <v>1.2940330697340043</v>
      </c>
    </row>
    <row r="61" spans="1:7" ht="12.75">
      <c r="A61" s="4" t="s">
        <v>340</v>
      </c>
      <c r="B61" s="97">
        <v>96</v>
      </c>
      <c r="C61" s="10">
        <f>(B61/$B$60)*100</f>
        <v>18.568665377176018</v>
      </c>
      <c r="E61" s="1" t="s">
        <v>353</v>
      </c>
      <c r="F61" s="97">
        <v>102</v>
      </c>
      <c r="G61" s="101">
        <f t="shared" si="6"/>
        <v>2.4442846872753416</v>
      </c>
    </row>
    <row r="62" spans="1:7" ht="12.75">
      <c r="A62" s="4"/>
      <c r="B62" s="93" t="s">
        <v>250</v>
      </c>
      <c r="C62" s="10"/>
      <c r="E62" s="1" t="s">
        <v>354</v>
      </c>
      <c r="F62" s="97">
        <v>23</v>
      </c>
      <c r="G62" s="101">
        <f t="shared" si="6"/>
        <v>0.5511622334052241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16</v>
      </c>
      <c r="G63" s="101">
        <f t="shared" si="6"/>
        <v>0.3834172058471124</v>
      </c>
    </row>
    <row r="64" spans="1:7" ht="12.75">
      <c r="A64" s="29" t="s">
        <v>357</v>
      </c>
      <c r="B64" s="93">
        <v>3911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2626</v>
      </c>
      <c r="C65" s="10">
        <f>(B65/$B$64)*100</f>
        <v>67.1439529532089</v>
      </c>
      <c r="E65" s="1" t="s">
        <v>359</v>
      </c>
      <c r="F65" s="97">
        <v>36</v>
      </c>
      <c r="G65" s="101">
        <f t="shared" si="6"/>
        <v>0.8626887131560028</v>
      </c>
    </row>
    <row r="66" spans="1:7" ht="12.75">
      <c r="A66" s="4" t="s">
        <v>257</v>
      </c>
      <c r="B66" s="97">
        <v>1280</v>
      </c>
      <c r="C66" s="10">
        <f aca="true" t="shared" si="7" ref="C66:C71">(B66/$B$64)*100</f>
        <v>32.728202505753</v>
      </c>
      <c r="E66" s="1" t="s">
        <v>360</v>
      </c>
      <c r="F66" s="97">
        <v>12</v>
      </c>
      <c r="G66" s="101">
        <f t="shared" si="6"/>
        <v>0.28756290438533433</v>
      </c>
    </row>
    <row r="67" spans="1:7" ht="12.75">
      <c r="A67" s="4" t="s">
        <v>361</v>
      </c>
      <c r="B67" s="97">
        <v>744</v>
      </c>
      <c r="C67" s="10">
        <f t="shared" si="7"/>
        <v>19.023267706468932</v>
      </c>
      <c r="E67" s="1" t="s">
        <v>362</v>
      </c>
      <c r="F67" s="97">
        <v>18</v>
      </c>
      <c r="G67" s="101">
        <f t="shared" si="6"/>
        <v>0.4313443565780014</v>
      </c>
    </row>
    <row r="68" spans="1:7" ht="12.75">
      <c r="A68" s="4" t="s">
        <v>363</v>
      </c>
      <c r="B68" s="97">
        <v>536</v>
      </c>
      <c r="C68" s="10">
        <f t="shared" si="7"/>
        <v>13.704934799284072</v>
      </c>
      <c r="E68" s="1" t="s">
        <v>364</v>
      </c>
      <c r="F68" s="97">
        <v>223</v>
      </c>
      <c r="G68" s="101">
        <f t="shared" si="6"/>
        <v>5.343877306494129</v>
      </c>
    </row>
    <row r="69" spans="1:7" ht="12.75">
      <c r="A69" s="4" t="s">
        <v>365</v>
      </c>
      <c r="B69" s="97">
        <v>243</v>
      </c>
      <c r="C69" s="10">
        <f t="shared" si="7"/>
        <v>6.2132446944515465</v>
      </c>
      <c r="E69" s="1" t="s">
        <v>366</v>
      </c>
      <c r="F69" s="97">
        <v>34</v>
      </c>
      <c r="G69" s="101">
        <f t="shared" si="6"/>
        <v>0.8147615624251139</v>
      </c>
    </row>
    <row r="70" spans="1:7" ht="12.75">
      <c r="A70" s="4" t="s">
        <v>367</v>
      </c>
      <c r="B70" s="97">
        <v>293</v>
      </c>
      <c r="C70" s="10">
        <f t="shared" si="7"/>
        <v>7.491690104832524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5</v>
      </c>
      <c r="C71" s="40">
        <f t="shared" si="7"/>
        <v>0.12784454103809767</v>
      </c>
      <c r="D71" s="41"/>
      <c r="E71" s="9" t="s">
        <v>369</v>
      </c>
      <c r="F71" s="103">
        <v>250</v>
      </c>
      <c r="G71" s="104">
        <f t="shared" si="6"/>
        <v>5.990893841361132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3260</v>
      </c>
      <c r="C9" s="81">
        <f>(B9/$B$9)*100</f>
        <v>100</v>
      </c>
      <c r="D9" s="65"/>
      <c r="E9" s="79" t="s">
        <v>381</v>
      </c>
      <c r="F9" s="80">
        <v>1531</v>
      </c>
      <c r="G9" s="81">
        <f>(F9/$F$9)*100</f>
        <v>100</v>
      </c>
    </row>
    <row r="10" spans="1:7" ht="12.75">
      <c r="A10" s="82" t="s">
        <v>382</v>
      </c>
      <c r="B10" s="97">
        <v>2352</v>
      </c>
      <c r="C10" s="105">
        <f>(B10/$B$9)*100</f>
        <v>72.14723926380368</v>
      </c>
      <c r="D10" s="65"/>
      <c r="E10" s="78" t="s">
        <v>383</v>
      </c>
      <c r="F10" s="97">
        <v>22</v>
      </c>
      <c r="G10" s="105">
        <f aca="true" t="shared" si="0" ref="G10:G19">(F10/$F$9)*100</f>
        <v>1.4369693011103852</v>
      </c>
    </row>
    <row r="11" spans="1:7" ht="12.75">
      <c r="A11" s="82" t="s">
        <v>384</v>
      </c>
      <c r="B11" s="97">
        <v>2346</v>
      </c>
      <c r="C11" s="105">
        <f aca="true" t="shared" si="1" ref="C11:C16">(B11/$B$9)*100</f>
        <v>71.96319018404907</v>
      </c>
      <c r="D11" s="65"/>
      <c r="E11" s="78" t="s">
        <v>385</v>
      </c>
      <c r="F11" s="97">
        <v>43</v>
      </c>
      <c r="G11" s="105">
        <f t="shared" si="0"/>
        <v>2.8086218158066623</v>
      </c>
    </row>
    <row r="12" spans="1:7" ht="12.75">
      <c r="A12" s="82" t="s">
        <v>386</v>
      </c>
      <c r="B12" s="97">
        <v>2310</v>
      </c>
      <c r="C12" s="105">
        <f>(B12/$B$9)*100</f>
        <v>70.85889570552148</v>
      </c>
      <c r="D12" s="65"/>
      <c r="E12" s="78" t="s">
        <v>387</v>
      </c>
      <c r="F12" s="97">
        <v>67</v>
      </c>
      <c r="G12" s="105">
        <f t="shared" si="0"/>
        <v>4.376224689745264</v>
      </c>
    </row>
    <row r="13" spans="1:7" ht="12.75">
      <c r="A13" s="82" t="s">
        <v>388</v>
      </c>
      <c r="B13" s="97">
        <v>36</v>
      </c>
      <c r="C13" s="105">
        <f>(B13/$B$9)*100</f>
        <v>1.1042944785276074</v>
      </c>
      <c r="D13" s="65"/>
      <c r="E13" s="78" t="s">
        <v>389</v>
      </c>
      <c r="F13" s="97">
        <v>85</v>
      </c>
      <c r="G13" s="105">
        <f t="shared" si="0"/>
        <v>5.551926845199216</v>
      </c>
    </row>
    <row r="14" spans="1:7" ht="12.75">
      <c r="A14" s="82" t="s">
        <v>390</v>
      </c>
      <c r="B14" s="109">
        <v>1.5</v>
      </c>
      <c r="C14" s="112" t="s">
        <v>261</v>
      </c>
      <c r="D14" s="65"/>
      <c r="E14" s="78" t="s">
        <v>391</v>
      </c>
      <c r="F14" s="97">
        <v>180</v>
      </c>
      <c r="G14" s="105">
        <f t="shared" si="0"/>
        <v>11.757021554539516</v>
      </c>
    </row>
    <row r="15" spans="1:7" ht="12.75">
      <c r="A15" s="82" t="s">
        <v>392</v>
      </c>
      <c r="B15" s="109">
        <v>6</v>
      </c>
      <c r="C15" s="105">
        <f t="shared" si="1"/>
        <v>0.18404907975460122</v>
      </c>
      <c r="D15" s="65"/>
      <c r="E15" s="78" t="s">
        <v>393</v>
      </c>
      <c r="F15" s="97">
        <v>306</v>
      </c>
      <c r="G15" s="105">
        <f t="shared" si="0"/>
        <v>19.98693664271718</v>
      </c>
    </row>
    <row r="16" spans="1:7" ht="12.75">
      <c r="A16" s="82" t="s">
        <v>67</v>
      </c>
      <c r="B16" s="97">
        <v>908</v>
      </c>
      <c r="C16" s="105">
        <f t="shared" si="1"/>
        <v>27.85276073619632</v>
      </c>
      <c r="D16" s="65"/>
      <c r="E16" s="78" t="s">
        <v>68</v>
      </c>
      <c r="F16" s="97">
        <v>357</v>
      </c>
      <c r="G16" s="105">
        <f t="shared" si="0"/>
        <v>23.31809274983671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280</v>
      </c>
      <c r="G17" s="105">
        <f t="shared" si="0"/>
        <v>18.28870019595036</v>
      </c>
    </row>
    <row r="18" spans="1:7" ht="12.75">
      <c r="A18" s="77" t="s">
        <v>70</v>
      </c>
      <c r="B18" s="80">
        <v>1692</v>
      </c>
      <c r="C18" s="81">
        <f>(B18/$B$18)*100</f>
        <v>100</v>
      </c>
      <c r="D18" s="65"/>
      <c r="E18" s="78" t="s">
        <v>170</v>
      </c>
      <c r="F18" s="97">
        <v>116</v>
      </c>
      <c r="G18" s="105">
        <f t="shared" si="0"/>
        <v>7.576747224036577</v>
      </c>
    </row>
    <row r="19" spans="1:9" ht="12.75">
      <c r="A19" s="82" t="s">
        <v>382</v>
      </c>
      <c r="B19" s="97">
        <v>1171</v>
      </c>
      <c r="C19" s="105">
        <f>(B19/$B$18)*100</f>
        <v>69.2080378250591</v>
      </c>
      <c r="D19" s="65"/>
      <c r="E19" s="78" t="s">
        <v>169</v>
      </c>
      <c r="F19" s="98">
        <v>75</v>
      </c>
      <c r="G19" s="105">
        <f t="shared" si="0"/>
        <v>4.8987589810581325</v>
      </c>
      <c r="I19" s="117"/>
    </row>
    <row r="20" spans="1:7" ht="12.75">
      <c r="A20" s="82" t="s">
        <v>384</v>
      </c>
      <c r="B20" s="97">
        <v>1171</v>
      </c>
      <c r="C20" s="105">
        <f>(B20/$B$18)*100</f>
        <v>69.2080378250591</v>
      </c>
      <c r="D20" s="65"/>
      <c r="E20" s="78" t="s">
        <v>71</v>
      </c>
      <c r="F20" s="97">
        <v>77536</v>
      </c>
      <c r="G20" s="112" t="s">
        <v>261</v>
      </c>
    </row>
    <row r="21" spans="1:7" ht="12.75">
      <c r="A21" s="82" t="s">
        <v>386</v>
      </c>
      <c r="B21" s="97">
        <v>1164</v>
      </c>
      <c r="C21" s="105">
        <f>(B21/$B$18)*100</f>
        <v>68.79432624113475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1373</v>
      </c>
      <c r="G22" s="105">
        <f>(F22/$F$9)*100</f>
        <v>89.67994774657086</v>
      </c>
    </row>
    <row r="23" spans="1:7" ht="12.75">
      <c r="A23" s="77" t="s">
        <v>73</v>
      </c>
      <c r="B23" s="80">
        <v>335</v>
      </c>
      <c r="C23" s="81">
        <f>(B23/$B$23)*100</f>
        <v>100</v>
      </c>
      <c r="D23" s="65"/>
      <c r="E23" s="78" t="s">
        <v>74</v>
      </c>
      <c r="F23" s="97">
        <v>78680</v>
      </c>
      <c r="G23" s="112" t="s">
        <v>261</v>
      </c>
    </row>
    <row r="24" spans="1:7" ht="12.75">
      <c r="A24" s="82" t="s">
        <v>75</v>
      </c>
      <c r="B24" s="97">
        <v>247</v>
      </c>
      <c r="C24" s="105">
        <f>(B24/$B$23)*100</f>
        <v>73.73134328358208</v>
      </c>
      <c r="D24" s="65"/>
      <c r="E24" s="78" t="s">
        <v>76</v>
      </c>
      <c r="F24" s="97">
        <v>392</v>
      </c>
      <c r="G24" s="105">
        <f>(F24/$F$9)*100</f>
        <v>25.604180274330503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13861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25</v>
      </c>
      <c r="G26" s="105">
        <f>(F26/$F$9)*100</f>
        <v>1.6329196603527107</v>
      </c>
    </row>
    <row r="27" spans="1:7" ht="12.75">
      <c r="A27" s="77" t="s">
        <v>85</v>
      </c>
      <c r="B27" s="80">
        <v>2276</v>
      </c>
      <c r="C27" s="81">
        <f>(B27/$B$27)*100</f>
        <v>100</v>
      </c>
      <c r="D27" s="65"/>
      <c r="E27" s="78" t="s">
        <v>78</v>
      </c>
      <c r="F27" s="98">
        <v>9524</v>
      </c>
      <c r="G27" s="112" t="s">
        <v>261</v>
      </c>
    </row>
    <row r="28" spans="1:7" ht="12.75">
      <c r="A28" s="82" t="s">
        <v>86</v>
      </c>
      <c r="B28" s="97">
        <v>1942</v>
      </c>
      <c r="C28" s="105">
        <f aca="true" t="shared" si="2" ref="C28:C33">(B28/$B$27)*100</f>
        <v>85.32513181019333</v>
      </c>
      <c r="D28" s="65"/>
      <c r="E28" s="78" t="s">
        <v>79</v>
      </c>
      <c r="F28" s="97">
        <v>7</v>
      </c>
      <c r="G28" s="105">
        <f>(F28/$F$9)*100</f>
        <v>0.45721750489875895</v>
      </c>
    </row>
    <row r="29" spans="1:7" ht="12.75">
      <c r="A29" s="82" t="s">
        <v>87</v>
      </c>
      <c r="B29" s="97">
        <v>119</v>
      </c>
      <c r="C29" s="105">
        <f t="shared" si="2"/>
        <v>5.228471001757469</v>
      </c>
      <c r="D29" s="65"/>
      <c r="E29" s="78" t="s">
        <v>80</v>
      </c>
      <c r="F29" s="97">
        <v>3000</v>
      </c>
      <c r="G29" s="112" t="s">
        <v>261</v>
      </c>
    </row>
    <row r="30" spans="1:7" ht="12.75">
      <c r="A30" s="82" t="s">
        <v>88</v>
      </c>
      <c r="B30" s="97">
        <v>62</v>
      </c>
      <c r="C30" s="105">
        <f t="shared" si="2"/>
        <v>2.724077328646749</v>
      </c>
      <c r="D30" s="65"/>
      <c r="E30" s="78" t="s">
        <v>81</v>
      </c>
      <c r="F30" s="97">
        <v>290</v>
      </c>
      <c r="G30" s="105">
        <f>(F30/$F$9)*100</f>
        <v>18.941868060091444</v>
      </c>
    </row>
    <row r="31" spans="1:7" ht="12.75">
      <c r="A31" s="82" t="s">
        <v>115</v>
      </c>
      <c r="B31" s="97">
        <v>20</v>
      </c>
      <c r="C31" s="105">
        <f t="shared" si="2"/>
        <v>0.8787346221441126</v>
      </c>
      <c r="D31" s="65"/>
      <c r="E31" s="78" t="s">
        <v>82</v>
      </c>
      <c r="F31" s="97">
        <v>20938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133</v>
      </c>
      <c r="C33" s="105">
        <f t="shared" si="2"/>
        <v>5.843585237258348</v>
      </c>
      <c r="D33" s="65"/>
      <c r="E33" s="79" t="s">
        <v>84</v>
      </c>
      <c r="F33" s="80">
        <v>1272</v>
      </c>
      <c r="G33" s="81">
        <f>(F33/$F$33)*100</f>
        <v>100</v>
      </c>
    </row>
    <row r="34" spans="1:7" ht="12.75">
      <c r="A34" s="82" t="s">
        <v>91</v>
      </c>
      <c r="B34" s="120">
        <v>30.7</v>
      </c>
      <c r="C34" s="112" t="s">
        <v>261</v>
      </c>
      <c r="D34" s="65"/>
      <c r="E34" s="78" t="s">
        <v>383</v>
      </c>
      <c r="F34" s="97">
        <v>7</v>
      </c>
      <c r="G34" s="105">
        <f aca="true" t="shared" si="3" ref="G34:G43">(F34/$F$33)*100</f>
        <v>0.550314465408805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46</v>
      </c>
      <c r="G36" s="105">
        <f t="shared" si="3"/>
        <v>3.6163522012578615</v>
      </c>
    </row>
    <row r="37" spans="1:7" ht="12.75">
      <c r="A37" s="77" t="s">
        <v>94</v>
      </c>
      <c r="B37" s="80">
        <v>2310</v>
      </c>
      <c r="C37" s="81">
        <f>(B37/$B$37)*100</f>
        <v>100</v>
      </c>
      <c r="D37" s="65"/>
      <c r="E37" s="78" t="s">
        <v>389</v>
      </c>
      <c r="F37" s="97">
        <v>50</v>
      </c>
      <c r="G37" s="105">
        <f t="shared" si="3"/>
        <v>3.930817610062893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160</v>
      </c>
      <c r="G38" s="105">
        <f t="shared" si="3"/>
        <v>12.578616352201259</v>
      </c>
    </row>
    <row r="39" spans="1:7" ht="12.75">
      <c r="A39" s="82" t="s">
        <v>97</v>
      </c>
      <c r="B39" s="98">
        <v>1124</v>
      </c>
      <c r="C39" s="105">
        <f>(B39/$B$37)*100</f>
        <v>48.658008658008654</v>
      </c>
      <c r="D39" s="65"/>
      <c r="E39" s="78" t="s">
        <v>393</v>
      </c>
      <c r="F39" s="97">
        <v>257</v>
      </c>
      <c r="G39" s="105">
        <f t="shared" si="3"/>
        <v>20.20440251572327</v>
      </c>
    </row>
    <row r="40" spans="1:7" ht="12.75">
      <c r="A40" s="82" t="s">
        <v>98</v>
      </c>
      <c r="B40" s="98">
        <v>218</v>
      </c>
      <c r="C40" s="105">
        <f>(B40/$B$37)*100</f>
        <v>9.437229437229437</v>
      </c>
      <c r="D40" s="65"/>
      <c r="E40" s="78" t="s">
        <v>68</v>
      </c>
      <c r="F40" s="97">
        <v>314</v>
      </c>
      <c r="G40" s="105">
        <f t="shared" si="3"/>
        <v>24.68553459119497</v>
      </c>
    </row>
    <row r="41" spans="1:7" ht="12.75">
      <c r="A41" s="82" t="s">
        <v>100</v>
      </c>
      <c r="B41" s="98">
        <v>735</v>
      </c>
      <c r="C41" s="105">
        <f>(B41/$B$37)*100</f>
        <v>31.818181818181817</v>
      </c>
      <c r="D41" s="65"/>
      <c r="E41" s="78" t="s">
        <v>69</v>
      </c>
      <c r="F41" s="97">
        <v>270</v>
      </c>
      <c r="G41" s="105">
        <f t="shared" si="3"/>
        <v>21.22641509433962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101</v>
      </c>
      <c r="G42" s="105">
        <f t="shared" si="3"/>
        <v>7.9402515723270435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67</v>
      </c>
      <c r="G43" s="105">
        <f t="shared" si="3"/>
        <v>5.267295597484277</v>
      </c>
    </row>
    <row r="44" spans="1:7" ht="12.75">
      <c r="A44" s="82" t="s">
        <v>291</v>
      </c>
      <c r="B44" s="98">
        <v>96</v>
      </c>
      <c r="C44" s="105">
        <f>(B44/$B$37)*100</f>
        <v>4.1558441558441555</v>
      </c>
      <c r="D44" s="65"/>
      <c r="E44" s="78" t="s">
        <v>93</v>
      </c>
      <c r="F44" s="97">
        <v>83695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137</v>
      </c>
      <c r="C46" s="105">
        <f>(B46/$B$37)*100</f>
        <v>5.930735930735931</v>
      </c>
      <c r="D46" s="65"/>
      <c r="E46" s="78" t="s">
        <v>96</v>
      </c>
      <c r="F46" s="97">
        <v>31382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58854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36831</v>
      </c>
      <c r="G49" s="114" t="s">
        <v>261</v>
      </c>
    </row>
    <row r="50" spans="1:7" ht="13.5" thickTop="1">
      <c r="A50" s="82" t="s">
        <v>116</v>
      </c>
      <c r="B50" s="98">
        <v>117</v>
      </c>
      <c r="C50" s="105">
        <f t="shared" si="4"/>
        <v>5.0649350649350655</v>
      </c>
      <c r="D50" s="65"/>
      <c r="E50" s="78"/>
      <c r="F50" s="86"/>
      <c r="G50" s="85"/>
    </row>
    <row r="51" spans="1:7" ht="12.75">
      <c r="A51" s="82" t="s">
        <v>117</v>
      </c>
      <c r="B51" s="98">
        <v>207</v>
      </c>
      <c r="C51" s="105">
        <f t="shared" si="4"/>
        <v>8.96103896103896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111</v>
      </c>
      <c r="C52" s="105">
        <f t="shared" si="4"/>
        <v>4.805194805194805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256</v>
      </c>
      <c r="C53" s="105">
        <f t="shared" si="4"/>
        <v>11.082251082251082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77</v>
      </c>
      <c r="C54" s="105">
        <f t="shared" si="4"/>
        <v>3.3333333333333335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68</v>
      </c>
      <c r="C55" s="105">
        <f t="shared" si="4"/>
        <v>2.943722943722944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205</v>
      </c>
      <c r="C57" s="105">
        <f>(B57/$B$37)*100</f>
        <v>8.874458874458876</v>
      </c>
      <c r="D57" s="65"/>
      <c r="E57" s="79" t="s">
        <v>84</v>
      </c>
      <c r="F57" s="80">
        <v>14</v>
      </c>
      <c r="G57" s="105">
        <f>(F57/L57)*100</f>
        <v>1.10062893081761</v>
      </c>
      <c r="H57" s="79" t="s">
        <v>84</v>
      </c>
      <c r="L57" s="15">
        <v>1272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</v>
      </c>
      <c r="G58" s="105">
        <f>(F58/L58)*100</f>
        <v>1.25</v>
      </c>
      <c r="H58" s="78" t="s">
        <v>118</v>
      </c>
      <c r="L58" s="15">
        <v>560</v>
      </c>
    </row>
    <row r="59" spans="1:12" ht="12.75">
      <c r="A59" s="82" t="s">
        <v>112</v>
      </c>
      <c r="B59" s="98">
        <v>358</v>
      </c>
      <c r="C59" s="105">
        <f>(B59/$B$37)*100</f>
        <v>15.497835497835496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179</v>
      </c>
    </row>
    <row r="60" spans="1:7" ht="12.75">
      <c r="A60" s="82" t="s">
        <v>113</v>
      </c>
      <c r="B60" s="98">
        <v>586</v>
      </c>
      <c r="C60" s="105">
        <f>(B60/$B$37)*100</f>
        <v>25.36796536796537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138</v>
      </c>
      <c r="C62" s="105">
        <f>(B62/$B$37)*100</f>
        <v>5.974025974025974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91</v>
      </c>
    </row>
    <row r="63" spans="1:12" ht="12.75">
      <c r="A63" s="61" t="s">
        <v>293</v>
      </c>
      <c r="B63" s="98">
        <v>78</v>
      </c>
      <c r="C63" s="105">
        <f>(B63/$B$37)*100</f>
        <v>3.3766233766233764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53</v>
      </c>
    </row>
    <row r="64" spans="1:12" ht="12.75">
      <c r="A64" s="82" t="s">
        <v>114</v>
      </c>
      <c r="B64" s="98">
        <v>109</v>
      </c>
      <c r="C64" s="105">
        <f>(B64/$B$37)*100</f>
        <v>4.7186147186147185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89</v>
      </c>
      <c r="G66" s="105">
        <f aca="true" t="shared" si="5" ref="G66:G71">(F66/L66)*100</f>
        <v>2.1342925659472423</v>
      </c>
      <c r="H66" s="79" t="s">
        <v>124</v>
      </c>
      <c r="L66" s="15">
        <v>4170</v>
      </c>
    </row>
    <row r="67" spans="1:12" ht="12.75">
      <c r="A67" s="82" t="s">
        <v>126</v>
      </c>
      <c r="B67" s="97">
        <v>1764</v>
      </c>
      <c r="C67" s="105">
        <f>(B67/$B$37)*100</f>
        <v>76.36363636363637</v>
      </c>
      <c r="D67" s="65"/>
      <c r="E67" s="78" t="s">
        <v>262</v>
      </c>
      <c r="F67" s="97">
        <v>73</v>
      </c>
      <c r="G67" s="105">
        <f t="shared" si="5"/>
        <v>2.3412443874278384</v>
      </c>
      <c r="H67" s="78" t="s">
        <v>262</v>
      </c>
      <c r="L67" s="15">
        <v>3118</v>
      </c>
    </row>
    <row r="68" spans="1:12" ht="12.75">
      <c r="A68" s="82" t="s">
        <v>128</v>
      </c>
      <c r="B68" s="97">
        <v>407</v>
      </c>
      <c r="C68" s="105">
        <f>(B68/$B$37)*100</f>
        <v>17.61904761904762</v>
      </c>
      <c r="D68" s="65"/>
      <c r="E68" s="78" t="s">
        <v>127</v>
      </c>
      <c r="F68" s="97">
        <v>15</v>
      </c>
      <c r="G68" s="105">
        <f t="shared" si="5"/>
        <v>2.9013539651837523</v>
      </c>
      <c r="H68" s="78" t="s">
        <v>127</v>
      </c>
      <c r="L68" s="15">
        <v>517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</v>
      </c>
      <c r="G69" s="105">
        <f t="shared" si="5"/>
        <v>1.0506208213944603</v>
      </c>
      <c r="H69" s="78" t="s">
        <v>129</v>
      </c>
      <c r="L69" s="15">
        <v>1047</v>
      </c>
    </row>
    <row r="70" spans="1:12" ht="12.75">
      <c r="A70" s="82" t="s">
        <v>376</v>
      </c>
      <c r="B70" s="97">
        <v>134</v>
      </c>
      <c r="C70" s="105">
        <f>(B70/$B$37)*100</f>
        <v>5.800865800865801</v>
      </c>
      <c r="D70" s="65"/>
      <c r="E70" s="78" t="s">
        <v>130</v>
      </c>
      <c r="F70" s="97">
        <v>11</v>
      </c>
      <c r="G70" s="105">
        <f t="shared" si="5"/>
        <v>1.4012738853503186</v>
      </c>
      <c r="H70" s="78" t="s">
        <v>130</v>
      </c>
      <c r="L70" s="15">
        <v>785</v>
      </c>
    </row>
    <row r="71" spans="1:12" ht="13.5" thickBot="1">
      <c r="A71" s="90" t="s">
        <v>371</v>
      </c>
      <c r="B71" s="110">
        <v>5</v>
      </c>
      <c r="C71" s="111">
        <f>(B71/$B$37)*100</f>
        <v>0.21645021645021645</v>
      </c>
      <c r="D71" s="91"/>
      <c r="E71" s="92" t="s">
        <v>131</v>
      </c>
      <c r="F71" s="110">
        <v>49</v>
      </c>
      <c r="G71" s="118">
        <f t="shared" si="5"/>
        <v>14.84848484848485</v>
      </c>
      <c r="H71" s="92" t="s">
        <v>131</v>
      </c>
      <c r="L71" s="15">
        <v>330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1555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1527</v>
      </c>
      <c r="G9" s="81">
        <f>(F9/$F$9)*100</f>
        <v>100</v>
      </c>
      <c r="I9" s="53"/>
    </row>
    <row r="10" spans="1:7" ht="12.75">
      <c r="A10" s="36" t="s">
        <v>137</v>
      </c>
      <c r="B10" s="97">
        <v>1531</v>
      </c>
      <c r="C10" s="105">
        <f aca="true" t="shared" si="0" ref="C10:C18">(B10/$B$8)*100</f>
        <v>98.45659163987138</v>
      </c>
      <c r="E10" s="32" t="s">
        <v>138</v>
      </c>
      <c r="F10" s="97">
        <v>1527</v>
      </c>
      <c r="G10" s="105">
        <f>(F10/$F$9)*100</f>
        <v>100</v>
      </c>
    </row>
    <row r="11" spans="1:7" ht="12.75">
      <c r="A11" s="36" t="s">
        <v>139</v>
      </c>
      <c r="B11" s="97">
        <v>15</v>
      </c>
      <c r="C11" s="105">
        <f t="shared" si="0"/>
        <v>0.964630225080386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9</v>
      </c>
      <c r="C12" s="105">
        <f t="shared" si="0"/>
        <v>0.5787781350482315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1390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26</v>
      </c>
      <c r="G17" s="105">
        <f aca="true" t="shared" si="1" ref="G17:G23">(F17/$F$14)*100</f>
        <v>1.870503597122302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518</v>
      </c>
      <c r="G18" s="105">
        <f t="shared" si="1"/>
        <v>37.26618705035971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522</v>
      </c>
      <c r="G19" s="105">
        <f t="shared" si="1"/>
        <v>37.55395683453238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284</v>
      </c>
      <c r="G20" s="105">
        <f t="shared" si="1"/>
        <v>20.431654676258994</v>
      </c>
    </row>
    <row r="21" spans="1:7" ht="12.75">
      <c r="A21" s="36" t="s">
        <v>156</v>
      </c>
      <c r="B21" s="98">
        <v>13</v>
      </c>
      <c r="C21" s="105">
        <f aca="true" t="shared" si="2" ref="C21:C28">(B21/$B$8)*100</f>
        <v>0.8360128617363344</v>
      </c>
      <c r="E21" s="1" t="s">
        <v>157</v>
      </c>
      <c r="F21" s="97">
        <v>29</v>
      </c>
      <c r="G21" s="105">
        <f t="shared" si="1"/>
        <v>2.086330935251799</v>
      </c>
    </row>
    <row r="22" spans="1:7" ht="12.75">
      <c r="A22" s="36" t="s">
        <v>158</v>
      </c>
      <c r="B22" s="98">
        <v>16</v>
      </c>
      <c r="C22" s="105">
        <f t="shared" si="2"/>
        <v>1.0289389067524115</v>
      </c>
      <c r="E22" s="1" t="s">
        <v>159</v>
      </c>
      <c r="F22" s="97">
        <v>5</v>
      </c>
      <c r="G22" s="105">
        <f t="shared" si="1"/>
        <v>0.3597122302158274</v>
      </c>
    </row>
    <row r="23" spans="1:7" ht="12.75">
      <c r="A23" s="36" t="s">
        <v>160</v>
      </c>
      <c r="B23" s="98">
        <v>44</v>
      </c>
      <c r="C23" s="105">
        <f t="shared" si="2"/>
        <v>2.829581993569132</v>
      </c>
      <c r="E23" s="1" t="s">
        <v>161</v>
      </c>
      <c r="F23" s="98">
        <v>6</v>
      </c>
      <c r="G23" s="105">
        <f t="shared" si="1"/>
        <v>0.4316546762589928</v>
      </c>
    </row>
    <row r="24" spans="1:7" ht="12.75">
      <c r="A24" s="36" t="s">
        <v>162</v>
      </c>
      <c r="B24" s="97">
        <v>68</v>
      </c>
      <c r="C24" s="105">
        <f t="shared" si="2"/>
        <v>4.372990353697749</v>
      </c>
      <c r="E24" s="1" t="s">
        <v>163</v>
      </c>
      <c r="F24" s="97">
        <v>161100</v>
      </c>
      <c r="G24" s="112" t="s">
        <v>261</v>
      </c>
    </row>
    <row r="25" spans="1:7" ht="12.75">
      <c r="A25" s="36" t="s">
        <v>164</v>
      </c>
      <c r="B25" s="97">
        <v>177</v>
      </c>
      <c r="C25" s="105">
        <f t="shared" si="2"/>
        <v>11.382636655948552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464</v>
      </c>
      <c r="C26" s="105">
        <f t="shared" si="2"/>
        <v>29.839228295819936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599</v>
      </c>
      <c r="C27" s="105">
        <f t="shared" si="2"/>
        <v>38.52090032154341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174</v>
      </c>
      <c r="C28" s="105">
        <f t="shared" si="2"/>
        <v>11.189710610932476</v>
      </c>
      <c r="E28" s="32" t="s">
        <v>176</v>
      </c>
      <c r="F28" s="97">
        <v>1093</v>
      </c>
      <c r="G28" s="105">
        <f aca="true" t="shared" si="3" ref="G28:G35">(F28/$F$14)*100</f>
        <v>78.63309352517986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19</v>
      </c>
      <c r="G31" s="105">
        <f t="shared" si="3"/>
        <v>1.3669064748201438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55</v>
      </c>
      <c r="G32" s="105">
        <f t="shared" si="3"/>
        <v>3.9568345323741005</v>
      </c>
    </row>
    <row r="33" spans="1:7" ht="12.75">
      <c r="A33" s="36" t="s">
        <v>184</v>
      </c>
      <c r="B33" s="97">
        <v>10</v>
      </c>
      <c r="C33" s="105">
        <f t="shared" si="4"/>
        <v>0.6430868167202572</v>
      </c>
      <c r="E33" s="32" t="s">
        <v>185</v>
      </c>
      <c r="F33" s="97">
        <v>335</v>
      </c>
      <c r="G33" s="105">
        <f t="shared" si="3"/>
        <v>24.100719424460433</v>
      </c>
    </row>
    <row r="34" spans="1:7" ht="12.75">
      <c r="A34" s="36" t="s">
        <v>186</v>
      </c>
      <c r="B34" s="97">
        <v>58</v>
      </c>
      <c r="C34" s="105">
        <f t="shared" si="4"/>
        <v>3.729903536977492</v>
      </c>
      <c r="E34" s="32" t="s">
        <v>187</v>
      </c>
      <c r="F34" s="97">
        <v>490</v>
      </c>
      <c r="G34" s="105">
        <f t="shared" si="3"/>
        <v>35.25179856115108</v>
      </c>
    </row>
    <row r="35" spans="1:7" ht="12.75">
      <c r="A35" s="36" t="s">
        <v>188</v>
      </c>
      <c r="B35" s="97">
        <v>111</v>
      </c>
      <c r="C35" s="105">
        <f t="shared" si="4"/>
        <v>7.138263665594856</v>
      </c>
      <c r="E35" s="32" t="s">
        <v>189</v>
      </c>
      <c r="F35" s="97">
        <v>194</v>
      </c>
      <c r="G35" s="105">
        <f t="shared" si="3"/>
        <v>13.956834532374101</v>
      </c>
    </row>
    <row r="36" spans="1:7" ht="12.75">
      <c r="A36" s="36" t="s">
        <v>190</v>
      </c>
      <c r="B36" s="97">
        <v>259</v>
      </c>
      <c r="C36" s="105">
        <f t="shared" si="4"/>
        <v>16.65594855305466</v>
      </c>
      <c r="E36" s="32" t="s">
        <v>191</v>
      </c>
      <c r="F36" s="97">
        <v>1570</v>
      </c>
      <c r="G36" s="112" t="s">
        <v>261</v>
      </c>
    </row>
    <row r="37" spans="1:7" ht="12.75">
      <c r="A37" s="36" t="s">
        <v>192</v>
      </c>
      <c r="B37" s="97">
        <v>398</v>
      </c>
      <c r="C37" s="105">
        <f t="shared" si="4"/>
        <v>25.594855305466236</v>
      </c>
      <c r="E37" s="32" t="s">
        <v>193</v>
      </c>
      <c r="F37" s="97">
        <v>297</v>
      </c>
      <c r="G37" s="105">
        <f>(F37/$F$14)*100</f>
        <v>21.366906474820144</v>
      </c>
    </row>
    <row r="38" spans="1:7" ht="12.75">
      <c r="A38" s="36" t="s">
        <v>194</v>
      </c>
      <c r="B38" s="97">
        <v>313</v>
      </c>
      <c r="C38" s="105">
        <f t="shared" si="4"/>
        <v>20.128617363344052</v>
      </c>
      <c r="E38" s="32" t="s">
        <v>191</v>
      </c>
      <c r="F38" s="97">
        <v>563</v>
      </c>
      <c r="G38" s="112" t="s">
        <v>261</v>
      </c>
    </row>
    <row r="39" spans="1:7" ht="12.75">
      <c r="A39" s="36" t="s">
        <v>195</v>
      </c>
      <c r="B39" s="97">
        <v>406</v>
      </c>
      <c r="C39" s="105">
        <f t="shared" si="4"/>
        <v>26.109324758842444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1527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329</v>
      </c>
      <c r="G43" s="105">
        <f aca="true" t="shared" si="5" ref="G43:G48">(F43/$F$14)*100</f>
        <v>23.66906474820144</v>
      </c>
    </row>
    <row r="44" spans="1:7" ht="12.75">
      <c r="A44" s="36" t="s">
        <v>209</v>
      </c>
      <c r="B44" s="98">
        <v>146</v>
      </c>
      <c r="C44" s="105">
        <f aca="true" t="shared" si="6" ref="C44:C49">(B44/$B$42)*100</f>
        <v>9.561231172233137</v>
      </c>
      <c r="E44" s="32" t="s">
        <v>210</v>
      </c>
      <c r="F44" s="97">
        <v>253</v>
      </c>
      <c r="G44" s="105">
        <f t="shared" si="5"/>
        <v>18.201438848920866</v>
      </c>
    </row>
    <row r="45" spans="1:7" ht="12.75">
      <c r="A45" s="36" t="s">
        <v>211</v>
      </c>
      <c r="B45" s="98">
        <v>380</v>
      </c>
      <c r="C45" s="105">
        <f t="shared" si="6"/>
        <v>24.885396201702683</v>
      </c>
      <c r="E45" s="32" t="s">
        <v>212</v>
      </c>
      <c r="F45" s="97">
        <v>277</v>
      </c>
      <c r="G45" s="105">
        <f t="shared" si="5"/>
        <v>19.928057553956833</v>
      </c>
    </row>
    <row r="46" spans="1:7" ht="12.75">
      <c r="A46" s="36" t="s">
        <v>213</v>
      </c>
      <c r="B46" s="98">
        <v>226</v>
      </c>
      <c r="C46" s="105">
        <f t="shared" si="6"/>
        <v>14.800261951538966</v>
      </c>
      <c r="E46" s="32" t="s">
        <v>214</v>
      </c>
      <c r="F46" s="97">
        <v>186</v>
      </c>
      <c r="G46" s="105">
        <f t="shared" si="5"/>
        <v>13.381294964028779</v>
      </c>
    </row>
    <row r="47" spans="1:7" ht="12.75">
      <c r="A47" s="36" t="s">
        <v>215</v>
      </c>
      <c r="B47" s="97">
        <v>291</v>
      </c>
      <c r="C47" s="105">
        <f t="shared" si="6"/>
        <v>19.05697445972495</v>
      </c>
      <c r="E47" s="32" t="s">
        <v>216</v>
      </c>
      <c r="F47" s="97">
        <v>80</v>
      </c>
      <c r="G47" s="105">
        <f t="shared" si="5"/>
        <v>5.755395683453238</v>
      </c>
    </row>
    <row r="48" spans="1:7" ht="12.75">
      <c r="A48" s="36" t="s">
        <v>217</v>
      </c>
      <c r="B48" s="97">
        <v>254</v>
      </c>
      <c r="C48" s="105">
        <f t="shared" si="6"/>
        <v>16.633922724296006</v>
      </c>
      <c r="E48" s="32" t="s">
        <v>218</v>
      </c>
      <c r="F48" s="97">
        <v>265</v>
      </c>
      <c r="G48" s="105">
        <f t="shared" si="5"/>
        <v>19.06474820143885</v>
      </c>
    </row>
    <row r="49" spans="1:7" ht="12.75">
      <c r="A49" s="36" t="s">
        <v>219</v>
      </c>
      <c r="B49" s="97">
        <v>230</v>
      </c>
      <c r="C49" s="105">
        <f t="shared" si="6"/>
        <v>15.062213490504256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89</v>
      </c>
      <c r="G51" s="81">
        <f>(F51/F$51)*100</f>
        <v>100</v>
      </c>
    </row>
    <row r="52" spans="1:7" ht="12.75">
      <c r="A52" s="4" t="s">
        <v>223</v>
      </c>
      <c r="B52" s="97">
        <v>36</v>
      </c>
      <c r="C52" s="105">
        <f>(B52/$B$42)*100</f>
        <v>2.357563850687623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310</v>
      </c>
      <c r="C53" s="105">
        <f>(B53/$B$42)*100</f>
        <v>20.301244269810084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818</v>
      </c>
      <c r="C54" s="105">
        <f>(B54/$B$42)*100</f>
        <v>53.5690897184021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363</v>
      </c>
      <c r="C55" s="105">
        <f>(B55/$B$42)*100</f>
        <v>23.772102161100197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15</v>
      </c>
      <c r="G56" s="105">
        <f t="shared" si="7"/>
        <v>16.853932584269664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26</v>
      </c>
      <c r="G57" s="105">
        <f t="shared" si="7"/>
        <v>29.213483146067414</v>
      </c>
    </row>
    <row r="58" spans="1:7" ht="12.75">
      <c r="A58" s="36" t="s">
        <v>234</v>
      </c>
      <c r="B58" s="97">
        <v>847</v>
      </c>
      <c r="C58" s="105">
        <f aca="true" t="shared" si="8" ref="C58:C66">(B58/$B$42)*100</f>
        <v>55.468238375900455</v>
      </c>
      <c r="E58" s="32" t="s">
        <v>235</v>
      </c>
      <c r="F58" s="97">
        <v>28</v>
      </c>
      <c r="G58" s="105">
        <f t="shared" si="7"/>
        <v>31.46067415730337</v>
      </c>
    </row>
    <row r="59" spans="1:7" ht="12.75">
      <c r="A59" s="36" t="s">
        <v>236</v>
      </c>
      <c r="B59" s="97">
        <v>4</v>
      </c>
      <c r="C59" s="105">
        <f t="shared" si="8"/>
        <v>0.26195153896529144</v>
      </c>
      <c r="E59" s="32" t="s">
        <v>237</v>
      </c>
      <c r="F59" s="98">
        <v>5</v>
      </c>
      <c r="G59" s="105">
        <f t="shared" si="7"/>
        <v>5.617977528089887</v>
      </c>
    </row>
    <row r="60" spans="1:7" ht="12.75">
      <c r="A60" s="36" t="s">
        <v>238</v>
      </c>
      <c r="B60" s="97">
        <v>36</v>
      </c>
      <c r="C60" s="105">
        <f t="shared" si="8"/>
        <v>2.357563850687623</v>
      </c>
      <c r="E60" s="32" t="s">
        <v>239</v>
      </c>
      <c r="F60" s="97">
        <v>15</v>
      </c>
      <c r="G60" s="105">
        <f t="shared" si="7"/>
        <v>16.853932584269664</v>
      </c>
    </row>
    <row r="61" spans="1:7" ht="12.75">
      <c r="A61" s="36" t="s">
        <v>240</v>
      </c>
      <c r="B61" s="97">
        <v>633</v>
      </c>
      <c r="C61" s="105">
        <f t="shared" si="8"/>
        <v>41.45383104125737</v>
      </c>
      <c r="E61" s="32" t="s">
        <v>163</v>
      </c>
      <c r="F61" s="97">
        <v>920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0.45841519318926005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20</v>
      </c>
      <c r="G65" s="105">
        <f aca="true" t="shared" si="9" ref="G65:G71">(F65/F$51)*100</f>
        <v>22.47191011235955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</v>
      </c>
      <c r="G66" s="105">
        <f t="shared" si="9"/>
        <v>5.617977528089887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</v>
      </c>
      <c r="G67" s="105">
        <f t="shared" si="9"/>
        <v>19.101123595505616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14</v>
      </c>
      <c r="G68" s="105">
        <f t="shared" si="9"/>
        <v>15.730337078651685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18</v>
      </c>
      <c r="G70" s="105">
        <f t="shared" si="9"/>
        <v>20.224719101123593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15</v>
      </c>
      <c r="G71" s="115">
        <f t="shared" si="9"/>
        <v>16.853932584269664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2002-05-09T13:16:29Z</cp:lastPrinted>
  <dcterms:created xsi:type="dcterms:W3CDTF">2001-10-15T13:22:32Z</dcterms:created>
  <dcterms:modified xsi:type="dcterms:W3CDTF">2002-06-06T17:35:15Z</dcterms:modified>
  <cp:category/>
  <cp:version/>
  <cp:contentType/>
  <cp:contentStatus/>
</cp:coreProperties>
</file>