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<sst xmlns="http://schemas.openxmlformats.org/spreadsheetml/2006/main" count="676" uniqueCount="437">
  <si>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</si>
  <si>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</si>
  <si>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</si>
  <si>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</si>
  <si>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</si>
  <si>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</si>
  <si>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</si>
  <si>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</si>
  <si>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</si>
  <si>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</si>
  <si>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</si>
  <si>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</si>
  <si>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</si>
  <si>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</si>
  <si>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</si>
  <si>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</si>
  <si>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</si>
  <si>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</si>
  <si>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</si>
  <si>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</si>
  <si>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</si>
  <si>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</si>
  <si>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</si>
  <si>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</si>
  <si>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</si>
  <si>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</si>
  <si>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</si>
  <si>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</si>
  <si>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</si>
  <si>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</si>
  <si>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</si>
  <si>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</si>
  <si>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</si>
  <si>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</si>
  <si>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</si>
  <si>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</si>
  <si>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</si>
  <si>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</si>
  <si>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</si>
  <si>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</si>
  <si>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</si>
  <si>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</si>
  <si>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</si>
  <si>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</si>
  <si>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</si>
  <si>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</si>
  <si>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</si>
  <si>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</si>
  <si>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</si>
  <si>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</si>
  <si>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</si>
  <si>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</si>
  <si>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</si>
  <si>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</si>
  <si>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</si>
  <si>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</si>
  <si>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</si>
  <si>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</si>
  <si>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</si>
  <si>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</si>
  <si>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</si>
  <si>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</si>
  <si>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</si>
  <si>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</si>
  <si>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</si>
  <si>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</si>
  <si>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</si>
  <si>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</si>
  <si>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</si>
  <si>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</si>
  <si>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</si>
  <si>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</si>
  <si>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</si>
  <si>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</si>
  <si>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</si>
  <si>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</si>
  <si>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</si>
  <si>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</si>
  <si>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</si>
  <si>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</si>
  <si>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</si>
  <si>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</si>
  <si>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</si>
  <si>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</si>
  <si>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</si>
  <si>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</si>
  <si>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</si>
  <si>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</si>
  <si>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</si>
  <si>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</si>
  <si>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</si>
  <si>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</si>
  <si>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</si>
  <si>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</si>
  <si>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</si>
  <si>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</si>
  <si>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</si>
  <si>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</si>
  <si>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</si>
  <si>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</si>
  <si>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</si>
  <si>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</si>
  <si>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</si>
  <si>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</si>
  <si>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</si>
  <si>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</si>
  <si>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</si>
  <si>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</si>
  <si>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</si>
  <si>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</si>
  <si>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</si>
  <si>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</si>
  <si>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</si>
  <si>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</si>
  <si>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</si>
  <si>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</si>
  <si>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</si>
  <si>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</si>
  <si>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</si>
  <si>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</si>
  <si>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</si>
  <si>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</si>
  <si>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</si>
  <si>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</si>
  <si>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</si>
  <si>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</si>
  <si>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</si>
  <si>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</si>
  <si>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</si>
  <si>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</si>
  <si>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</si>
  <si>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</si>
  <si>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</si>
  <si>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</si>
  <si>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</si>
  <si>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</si>
  <si>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</si>
  <si>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</si>
  <si>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</si>
  <si>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</si>
  <si>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</si>
  <si>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</si>
  <si>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</si>
  <si>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</si>
  <si>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</si>
  <si>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</si>
  <si>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</si>
  <si>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</si>
  <si>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</si>
  <si>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</si>
  <si>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</si>
  <si>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</si>
  <si>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</si>
  <si>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</si>
  <si>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</si>
  <si>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</si>
  <si>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</si>
  <si>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</si>
  <si>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</si>
  <si>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</si>
  <si>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</si>
  <si>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</si>
  <si>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</si>
  <si>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</si>
  <si>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</si>
  <si>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</si>
  <si>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</si>
  <si>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</si>
  <si>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</si>
  <si>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</si>
  <si>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</si>
  <si>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</si>
  <si>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</si>
  <si>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</si>
  <si>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</si>
  <si>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</si>
  <si>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</si>
  <si>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</si>
  <si>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</si>
  <si>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</si>
  <si>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</si>
  <si>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</si>
  <si>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</si>
  <si>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</si>
  <si>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</si>
  <si>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</si>
  <si>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</si>
  <si>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</si>
  <si>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</si>
  <si>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</si>
  <si>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</si>
  <si>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</si>
  <si>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</si>
  <si>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</si>
  <si>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</si>
  <si>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</si>
  <si>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</si>
  <si>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</si>
  <si>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Barclay-Kingston CDP, Camden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</si>
  <si>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</si>
  <si>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</si>
  <si>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</si>
  <si>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</si>
  <si>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</si>
  <si>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</si>
  <si>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</si>
  <si>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</si>
  <si>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</si>
  <si>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</si>
  <si>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</si>
  <si>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</si>
  <si>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</si>
  <si>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</si>
  <si>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</si>
  <si>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</si>
  <si>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</si>
  <si>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</si>
  <si>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</si>
  <si>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</si>
  <si>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</si>
  <si>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</si>
  <si>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</si>
  <si>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</si>
  <si>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</si>
  <si>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</si>
  <si>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</si>
  <si>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</si>
  <si>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</si>
  <si>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</si>
  <si>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</si>
  <si>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</si>
  <si>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</si>
  <si>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</si>
  <si>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</si>
  <si>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</si>
  <si>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</si>
  <si>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</si>
  <si>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</si>
  <si>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</si>
  <si>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</si>
  <si>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</si>
  <si>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</si>
  <si>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</si>
  <si>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</si>
  <si>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</si>
  <si>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</si>
  <si>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</si>
  <si>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</si>
  <si>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</si>
  <si>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</si>
  <si>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</si>
  <si>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</si>
  <si>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</si>
  <si>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</si>
  <si>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</si>
  <si>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</si>
  <si>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</si>
  <si>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</si>
  <si>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</si>
  <si>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</si>
  <si>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</si>
  <si>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</si>
  <si>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</si>
  <si>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</si>
  <si>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</si>
  <si>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</si>
  <si>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</si>
  <si>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</si>
  <si>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</si>
  <si>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</si>
  <si>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</si>
  <si>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</si>
  <si>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</si>
  <si>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</si>
  <si>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</si>
  <si>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</si>
  <si>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</si>
  <si>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</si>
  <si>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</si>
  <si>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</si>
  <si>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</si>
  <si>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</si>
  <si>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</si>
  <si>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</si>
  <si>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</si>
  <si>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</si>
  <si>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</si>
  <si>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</si>
  <si>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</si>
  <si>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</si>
  <si>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</si>
  <si>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</si>
  <si>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</si>
  <si>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</si>
  <si>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</si>
  <si>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</si>
  <si>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</si>
  <si>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</si>
  <si>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</si>
  <si>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</si>
  <si>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</si>
  <si>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</si>
  <si>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</si>
  <si>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</si>
  <si>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</si>
  <si>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Barclay-Kingston CDP, Camden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</si>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</sst>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9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10728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10728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5217</v>
      </c>
      <c r="C9" s="152">
        <f>(B9/$B$7)*100</f>
        <v>48.62975391498882</v>
      </c>
      <c r="D9" s="153"/>
      <c r="E9" s="153" t="s">
        <v>204</v>
      </c>
      <c r="F9" s="151">
        <v>244</v>
      </c>
      <c r="G9" s="154">
        <f t="shared" si="0"/>
        <v>2.274422073079791</v>
      </c>
    </row>
    <row r="10" spans="1:7" ht="12.75">
      <c r="A10" s="150" t="s">
        <v>205</v>
      </c>
      <c r="B10" s="151">
        <v>5511</v>
      </c>
      <c r="C10" s="152">
        <f>(B10/$B$7)*100</f>
        <v>51.37024608501118</v>
      </c>
      <c r="D10" s="153"/>
      <c r="E10" s="153" t="s">
        <v>206</v>
      </c>
      <c r="F10" s="151">
        <v>35</v>
      </c>
      <c r="G10" s="154">
        <f t="shared" si="0"/>
        <v>0.3262490678598061</v>
      </c>
    </row>
    <row r="11" spans="1:7" ht="12.75">
      <c r="A11" s="150"/>
      <c r="B11" s="151"/>
      <c r="C11" s="152"/>
      <c r="D11" s="153"/>
      <c r="E11" s="153" t="s">
        <v>207</v>
      </c>
      <c r="F11" s="151">
        <v>97</v>
      </c>
      <c r="G11" s="154">
        <f t="shared" si="0"/>
        <v>0.9041759880686056</v>
      </c>
    </row>
    <row r="12" spans="1:7" ht="12.75">
      <c r="A12" s="150" t="s">
        <v>208</v>
      </c>
      <c r="B12" s="151">
        <v>611</v>
      </c>
      <c r="C12" s="152">
        <f aca="true" t="shared" si="1" ref="C12:C24">B12*100/B$7</f>
        <v>5.695376584638329</v>
      </c>
      <c r="D12" s="153"/>
      <c r="E12" s="153" t="s">
        <v>209</v>
      </c>
      <c r="F12" s="151">
        <v>19</v>
      </c>
      <c r="G12" s="154">
        <f t="shared" si="0"/>
        <v>0.17710663683818045</v>
      </c>
    </row>
    <row r="13" spans="1:7" ht="12.75">
      <c r="A13" s="150" t="s">
        <v>210</v>
      </c>
      <c r="B13" s="151">
        <v>726</v>
      </c>
      <c r="C13" s="152">
        <f t="shared" si="1"/>
        <v>6.767337807606264</v>
      </c>
      <c r="D13" s="153"/>
      <c r="E13" s="153" t="s">
        <v>211</v>
      </c>
      <c r="F13" s="151">
        <v>93</v>
      </c>
      <c r="G13" s="154">
        <f t="shared" si="0"/>
        <v>0.8668903803131991</v>
      </c>
    </row>
    <row r="14" spans="1:7" ht="12.75">
      <c r="A14" s="150" t="s">
        <v>212</v>
      </c>
      <c r="B14" s="151">
        <v>774</v>
      </c>
      <c r="C14" s="152">
        <f t="shared" si="1"/>
        <v>7.214765100671141</v>
      </c>
      <c r="D14" s="153"/>
      <c r="E14" s="153" t="s">
        <v>213</v>
      </c>
      <c r="F14" s="151">
        <v>10484</v>
      </c>
      <c r="G14" s="154">
        <f t="shared" si="0"/>
        <v>97.72557792692021</v>
      </c>
    </row>
    <row r="15" spans="1:7" ht="12.75">
      <c r="A15" s="150" t="s">
        <v>214</v>
      </c>
      <c r="B15" s="151">
        <v>618</v>
      </c>
      <c r="C15" s="152">
        <f t="shared" si="1"/>
        <v>5.760626398210291</v>
      </c>
      <c r="D15" s="153"/>
      <c r="E15" s="153" t="s">
        <v>215</v>
      </c>
      <c r="F15" s="151">
        <v>9219</v>
      </c>
      <c r="G15" s="154">
        <f t="shared" si="0"/>
        <v>85.93400447427292</v>
      </c>
    </row>
    <row r="16" spans="1:7" ht="12.75">
      <c r="A16" s="150" t="s">
        <v>216</v>
      </c>
      <c r="B16" s="151">
        <v>418</v>
      </c>
      <c r="C16" s="152">
        <f t="shared" si="1"/>
        <v>3.89634601043997</v>
      </c>
      <c r="D16" s="153"/>
      <c r="E16" s="153"/>
      <c r="F16" s="146"/>
      <c r="G16" s="147"/>
    </row>
    <row r="17" spans="1:7" ht="12.75">
      <c r="A17" s="150" t="s">
        <v>217</v>
      </c>
      <c r="B17" s="151">
        <v>1081</v>
      </c>
      <c r="C17" s="152">
        <f t="shared" si="1"/>
        <v>10.076435495898583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1691</v>
      </c>
      <c r="C18" s="152">
        <f t="shared" si="1"/>
        <v>15.762490678598061</v>
      </c>
      <c r="D18" s="153"/>
      <c r="E18" s="144" t="s">
        <v>220</v>
      </c>
      <c r="F18" s="142">
        <v>10728</v>
      </c>
      <c r="G18" s="149">
        <v>100</v>
      </c>
    </row>
    <row r="19" spans="1:7" ht="12.75">
      <c r="A19" s="150" t="s">
        <v>221</v>
      </c>
      <c r="B19" s="151">
        <v>1627</v>
      </c>
      <c r="C19" s="152">
        <f t="shared" si="1"/>
        <v>15.16592095451156</v>
      </c>
      <c r="D19" s="153"/>
      <c r="E19" s="153" t="s">
        <v>222</v>
      </c>
      <c r="F19" s="151">
        <v>10657</v>
      </c>
      <c r="G19" s="154">
        <f aca="true" t="shared" si="2" ref="G19:G30">F19*100/F$18</f>
        <v>99.33818046234154</v>
      </c>
    </row>
    <row r="20" spans="1:7" ht="12.75">
      <c r="A20" s="150" t="s">
        <v>223</v>
      </c>
      <c r="B20" s="151">
        <v>558</v>
      </c>
      <c r="C20" s="152">
        <f t="shared" si="1"/>
        <v>5.201342281879195</v>
      </c>
      <c r="D20" s="153"/>
      <c r="E20" s="153" t="s">
        <v>224</v>
      </c>
      <c r="F20" s="151">
        <v>4106</v>
      </c>
      <c r="G20" s="154">
        <f t="shared" si="2"/>
        <v>38.27367636092468</v>
      </c>
    </row>
    <row r="21" spans="1:7" ht="12.75">
      <c r="A21" s="150" t="s">
        <v>225</v>
      </c>
      <c r="B21" s="151">
        <v>531</v>
      </c>
      <c r="C21" s="152">
        <f t="shared" si="1"/>
        <v>4.949664429530201</v>
      </c>
      <c r="D21" s="153"/>
      <c r="E21" s="153" t="s">
        <v>226</v>
      </c>
      <c r="F21" s="151">
        <v>2614</v>
      </c>
      <c r="G21" s="154">
        <f t="shared" si="2"/>
        <v>24.366144668158093</v>
      </c>
    </row>
    <row r="22" spans="1:7" ht="12.75">
      <c r="A22" s="150" t="s">
        <v>227</v>
      </c>
      <c r="B22" s="151">
        <v>1110</v>
      </c>
      <c r="C22" s="152">
        <f t="shared" si="1"/>
        <v>10.34675615212528</v>
      </c>
      <c r="D22" s="153"/>
      <c r="E22" s="153" t="s">
        <v>228</v>
      </c>
      <c r="F22" s="151">
        <v>3306</v>
      </c>
      <c r="G22" s="154">
        <f t="shared" si="2"/>
        <v>30.8165548098434</v>
      </c>
    </row>
    <row r="23" spans="1:7" ht="12.75">
      <c r="A23" s="150" t="s">
        <v>229</v>
      </c>
      <c r="B23" s="151">
        <v>818</v>
      </c>
      <c r="C23" s="152">
        <f t="shared" si="1"/>
        <v>7.6249067859806114</v>
      </c>
      <c r="D23" s="153"/>
      <c r="E23" s="153" t="s">
        <v>230</v>
      </c>
      <c r="F23" s="151">
        <v>2415</v>
      </c>
      <c r="G23" s="154">
        <f t="shared" si="2"/>
        <v>22.511185682326623</v>
      </c>
    </row>
    <row r="24" spans="1:7" ht="12.75">
      <c r="A24" s="150" t="s">
        <v>231</v>
      </c>
      <c r="B24" s="151">
        <v>165</v>
      </c>
      <c r="C24" s="152">
        <f t="shared" si="1"/>
        <v>1.5380313199105144</v>
      </c>
      <c r="D24" s="153"/>
      <c r="E24" s="153" t="s">
        <v>232</v>
      </c>
      <c r="F24" s="151">
        <v>352</v>
      </c>
      <c r="G24" s="154">
        <f t="shared" si="2"/>
        <v>3.2811334824757643</v>
      </c>
    </row>
    <row r="25" spans="1:7" ht="12.75">
      <c r="A25" s="150"/>
      <c r="B25" s="146"/>
      <c r="C25" s="155"/>
      <c r="D25" s="153"/>
      <c r="E25" s="153" t="s">
        <v>233</v>
      </c>
      <c r="F25" s="151">
        <v>96</v>
      </c>
      <c r="G25" s="154">
        <f t="shared" si="2"/>
        <v>0.8948545861297539</v>
      </c>
    </row>
    <row r="26" spans="1:7" ht="12.75">
      <c r="A26" s="150" t="s">
        <v>234</v>
      </c>
      <c r="B26" s="156">
        <v>42</v>
      </c>
      <c r="C26" s="157" t="s">
        <v>63</v>
      </c>
      <c r="D26" s="153"/>
      <c r="E26" s="158" t="s">
        <v>235</v>
      </c>
      <c r="F26" s="151">
        <v>279</v>
      </c>
      <c r="G26" s="154">
        <f t="shared" si="2"/>
        <v>2.6006711409395975</v>
      </c>
    </row>
    <row r="27" spans="1:7" ht="12.75">
      <c r="A27" s="150"/>
      <c r="B27" s="146"/>
      <c r="C27" s="155"/>
      <c r="D27" s="153"/>
      <c r="E27" s="159" t="s">
        <v>236</v>
      </c>
      <c r="F27" s="151">
        <v>117</v>
      </c>
      <c r="G27" s="154">
        <f t="shared" si="2"/>
        <v>1.0906040268456376</v>
      </c>
    </row>
    <row r="28" spans="1:7" ht="12.75">
      <c r="A28" s="150" t="s">
        <v>64</v>
      </c>
      <c r="B28" s="151">
        <v>8183</v>
      </c>
      <c r="C28" s="152">
        <f aca="true" t="shared" si="3" ref="C28:C35">B28*100/B$7</f>
        <v>76.27703206562266</v>
      </c>
      <c r="D28" s="153"/>
      <c r="E28" s="153" t="s">
        <v>237</v>
      </c>
      <c r="F28" s="151">
        <v>71</v>
      </c>
      <c r="G28" s="154">
        <f t="shared" si="2"/>
        <v>0.6618195376584638</v>
      </c>
    </row>
    <row r="29" spans="1:7" ht="12.75">
      <c r="A29" s="150" t="s">
        <v>238</v>
      </c>
      <c r="B29" s="151">
        <v>3880</v>
      </c>
      <c r="C29" s="152">
        <f t="shared" si="3"/>
        <v>36.16703952274422</v>
      </c>
      <c r="D29" s="153"/>
      <c r="E29" s="153" t="s">
        <v>239</v>
      </c>
      <c r="F29" s="151">
        <v>55</v>
      </c>
      <c r="G29" s="154">
        <f t="shared" si="2"/>
        <v>0.5126771066368382</v>
      </c>
    </row>
    <row r="30" spans="1:7" ht="12.75">
      <c r="A30" s="150" t="s">
        <v>240</v>
      </c>
      <c r="B30" s="151">
        <v>4303</v>
      </c>
      <c r="C30" s="152">
        <f t="shared" si="3"/>
        <v>40.10999254287845</v>
      </c>
      <c r="D30" s="153"/>
      <c r="E30" s="153" t="s">
        <v>241</v>
      </c>
      <c r="F30" s="151">
        <v>16</v>
      </c>
      <c r="G30" s="154">
        <f t="shared" si="2"/>
        <v>0.14914243102162567</v>
      </c>
    </row>
    <row r="31" spans="1:7" ht="12.75">
      <c r="A31" s="150" t="s">
        <v>242</v>
      </c>
      <c r="B31" s="151">
        <v>7922</v>
      </c>
      <c r="C31" s="152">
        <f t="shared" si="3"/>
        <v>73.84414615958241</v>
      </c>
      <c r="D31" s="153"/>
      <c r="E31" s="153"/>
      <c r="F31" s="146"/>
      <c r="G31" s="147"/>
    </row>
    <row r="32" spans="1:7" ht="12.75">
      <c r="A32" s="150" t="s">
        <v>243</v>
      </c>
      <c r="B32" s="151">
        <v>2417</v>
      </c>
      <c r="C32" s="152">
        <f t="shared" si="3"/>
        <v>22.529828486204327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2093</v>
      </c>
      <c r="C33" s="152">
        <f t="shared" si="3"/>
        <v>19.509694258016406</v>
      </c>
      <c r="D33" s="153"/>
      <c r="E33" s="144" t="s">
        <v>246</v>
      </c>
      <c r="F33" s="142">
        <v>4106</v>
      </c>
      <c r="G33" s="149">
        <v>100</v>
      </c>
    </row>
    <row r="34" spans="1:7" ht="12.75">
      <c r="A34" s="150" t="s">
        <v>238</v>
      </c>
      <c r="B34" s="151">
        <v>886</v>
      </c>
      <c r="C34" s="152">
        <f t="shared" si="3"/>
        <v>8.25876211782252</v>
      </c>
      <c r="D34" s="153"/>
      <c r="E34" s="153" t="s">
        <v>247</v>
      </c>
      <c r="F34" s="151">
        <v>3033</v>
      </c>
      <c r="G34" s="154">
        <f aca="true" t="shared" si="4" ref="G34:G42">F34*100/F$33</f>
        <v>73.86751095957136</v>
      </c>
    </row>
    <row r="35" spans="1:7" ht="12.75">
      <c r="A35" s="150" t="s">
        <v>240</v>
      </c>
      <c r="B35" s="151">
        <v>1207</v>
      </c>
      <c r="C35" s="152">
        <f t="shared" si="3"/>
        <v>11.250932140193886</v>
      </c>
      <c r="D35" s="153"/>
      <c r="E35" s="153" t="s">
        <v>248</v>
      </c>
      <c r="F35" s="151">
        <v>1281</v>
      </c>
      <c r="G35" s="154">
        <f t="shared" si="4"/>
        <v>31.19824646858256</v>
      </c>
    </row>
    <row r="36" spans="1:7" ht="12.75">
      <c r="A36" s="150"/>
      <c r="B36" s="146"/>
      <c r="C36" s="155"/>
      <c r="D36" s="153"/>
      <c r="E36" s="153" t="s">
        <v>249</v>
      </c>
      <c r="F36" s="151">
        <v>2614</v>
      </c>
      <c r="G36" s="154">
        <f t="shared" si="4"/>
        <v>63.66293229420361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1130</v>
      </c>
      <c r="G37" s="154">
        <f t="shared" si="4"/>
        <v>27.520701412566975</v>
      </c>
    </row>
    <row r="38" spans="1:7" ht="12.75">
      <c r="A38" s="162" t="s">
        <v>251</v>
      </c>
      <c r="B38" s="151">
        <v>10580</v>
      </c>
      <c r="C38" s="152">
        <f aca="true" t="shared" si="5" ref="C38:C54">B38*100/B$7</f>
        <v>98.62043251304996</v>
      </c>
      <c r="D38" s="153"/>
      <c r="E38" s="153" t="s">
        <v>252</v>
      </c>
      <c r="F38" s="151">
        <v>312</v>
      </c>
      <c r="G38" s="154">
        <f t="shared" si="4"/>
        <v>7.598636142230881</v>
      </c>
    </row>
    <row r="39" spans="1:7" ht="12.75">
      <c r="A39" s="150" t="s">
        <v>253</v>
      </c>
      <c r="B39" s="151">
        <v>9371</v>
      </c>
      <c r="C39" s="152">
        <f t="shared" si="5"/>
        <v>87.35085756897837</v>
      </c>
      <c r="D39" s="153"/>
      <c r="E39" s="153" t="s">
        <v>248</v>
      </c>
      <c r="F39" s="151">
        <v>112</v>
      </c>
      <c r="G39" s="154">
        <f t="shared" si="4"/>
        <v>2.7277155382367266</v>
      </c>
    </row>
    <row r="40" spans="1:7" ht="12.75">
      <c r="A40" s="150" t="s">
        <v>254</v>
      </c>
      <c r="B40" s="151">
        <v>386</v>
      </c>
      <c r="C40" s="152">
        <f t="shared" si="5"/>
        <v>3.598061148396719</v>
      </c>
      <c r="D40" s="153"/>
      <c r="E40" s="153" t="s">
        <v>255</v>
      </c>
      <c r="F40" s="151">
        <v>1073</v>
      </c>
      <c r="G40" s="154">
        <f t="shared" si="4"/>
        <v>26.13248904042864</v>
      </c>
    </row>
    <row r="41" spans="1:7" ht="12.75">
      <c r="A41" s="150" t="s">
        <v>256</v>
      </c>
      <c r="B41" s="151">
        <v>18</v>
      </c>
      <c r="C41" s="152">
        <f t="shared" si="5"/>
        <v>0.16778523489932887</v>
      </c>
      <c r="D41" s="153"/>
      <c r="E41" s="153" t="s">
        <v>257</v>
      </c>
      <c r="F41" s="151">
        <v>928</v>
      </c>
      <c r="G41" s="154">
        <f t="shared" si="4"/>
        <v>22.60107160253288</v>
      </c>
    </row>
    <row r="42" spans="1:7" ht="12.75">
      <c r="A42" s="150" t="s">
        <v>258</v>
      </c>
      <c r="B42" s="151">
        <v>734</v>
      </c>
      <c r="C42" s="152">
        <f t="shared" si="5"/>
        <v>6.8419090231170765</v>
      </c>
      <c r="D42" s="153"/>
      <c r="E42" s="153" t="s">
        <v>259</v>
      </c>
      <c r="F42" s="151">
        <v>508</v>
      </c>
      <c r="G42" s="154">
        <f t="shared" si="4"/>
        <v>12.372138334145154</v>
      </c>
    </row>
    <row r="43" spans="1:7" ht="12.75">
      <c r="A43" s="150" t="s">
        <v>260</v>
      </c>
      <c r="B43" s="151">
        <v>109</v>
      </c>
      <c r="C43" s="152">
        <f t="shared" si="5"/>
        <v>1.0160328113348247</v>
      </c>
      <c r="D43" s="153"/>
      <c r="E43" s="153"/>
      <c r="F43" s="146"/>
      <c r="G43" s="147"/>
    </row>
    <row r="44" spans="1:7" ht="12.75">
      <c r="A44" s="150" t="s">
        <v>261</v>
      </c>
      <c r="B44" s="151">
        <v>121</v>
      </c>
      <c r="C44" s="152">
        <f t="shared" si="5"/>
        <v>1.127889634601044</v>
      </c>
      <c r="D44" s="153"/>
      <c r="E44" s="153" t="s">
        <v>262</v>
      </c>
      <c r="F44" s="151">
        <v>1346</v>
      </c>
      <c r="G44" s="163">
        <f>F44*100/F33</f>
        <v>32.78129566488066</v>
      </c>
    </row>
    <row r="45" spans="1:7" ht="12.75">
      <c r="A45" s="150" t="s">
        <v>263</v>
      </c>
      <c r="B45" s="151">
        <v>288</v>
      </c>
      <c r="C45" s="152">
        <f t="shared" si="5"/>
        <v>2.684563758389262</v>
      </c>
      <c r="D45" s="153"/>
      <c r="E45" s="153" t="s">
        <v>264</v>
      </c>
      <c r="F45" s="151">
        <v>1449</v>
      </c>
      <c r="G45" s="163">
        <f>F45*100/F33</f>
        <v>35.28981977593765</v>
      </c>
    </row>
    <row r="46" spans="1:7" ht="12.75">
      <c r="A46" s="150" t="s">
        <v>265</v>
      </c>
      <c r="B46" s="151">
        <v>5</v>
      </c>
      <c r="C46" s="152">
        <f t="shared" si="5"/>
        <v>0.04660700969425802</v>
      </c>
      <c r="D46" s="153"/>
      <c r="E46" s="153"/>
      <c r="F46" s="146"/>
      <c r="G46" s="147"/>
    </row>
    <row r="47" spans="1:7" ht="12.75">
      <c r="A47" s="150" t="s">
        <v>266</v>
      </c>
      <c r="B47" s="151">
        <v>101</v>
      </c>
      <c r="C47" s="152">
        <f t="shared" si="5"/>
        <v>0.9414615958240119</v>
      </c>
      <c r="D47" s="153"/>
      <c r="E47" s="153" t="s">
        <v>267</v>
      </c>
      <c r="F47" s="164">
        <v>2.6</v>
      </c>
      <c r="G47" s="165" t="s">
        <v>63</v>
      </c>
    </row>
    <row r="48" spans="1:7" ht="12.75">
      <c r="A48" s="150" t="s">
        <v>268</v>
      </c>
      <c r="B48" s="151">
        <v>44</v>
      </c>
      <c r="C48" s="152">
        <f t="shared" si="5"/>
        <v>0.41014168530947054</v>
      </c>
      <c r="D48" s="153"/>
      <c r="E48" s="153" t="s">
        <v>269</v>
      </c>
      <c r="F48" s="164">
        <v>3.07</v>
      </c>
      <c r="G48" s="165" t="s">
        <v>63</v>
      </c>
    </row>
    <row r="49" spans="1:7" ht="14.25">
      <c r="A49" s="150" t="s">
        <v>270</v>
      </c>
      <c r="B49" s="151">
        <v>66</v>
      </c>
      <c r="C49" s="152">
        <f t="shared" si="5"/>
        <v>0.6152125279642058</v>
      </c>
      <c r="D49" s="153"/>
      <c r="E49" s="153"/>
      <c r="F49" s="146"/>
      <c r="G49" s="147"/>
    </row>
    <row r="50" spans="1:7" ht="12.75">
      <c r="A50" s="150" t="s">
        <v>271</v>
      </c>
      <c r="B50" s="151">
        <v>1</v>
      </c>
      <c r="C50" s="152">
        <f t="shared" si="5"/>
        <v>0.009321401938851604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1</v>
      </c>
      <c r="C51" s="152">
        <f t="shared" si="5"/>
        <v>0.009321401938851604</v>
      </c>
      <c r="D51" s="153"/>
      <c r="E51" s="144" t="s">
        <v>274</v>
      </c>
      <c r="F51" s="142">
        <v>4214</v>
      </c>
      <c r="G51" s="149">
        <v>100</v>
      </c>
    </row>
    <row r="52" spans="1:7" ht="12.75">
      <c r="A52" s="150" t="s">
        <v>275</v>
      </c>
      <c r="B52" s="151">
        <v>0</v>
      </c>
      <c r="C52" s="152">
        <f t="shared" si="5"/>
        <v>0</v>
      </c>
      <c r="D52" s="153"/>
      <c r="E52" s="153" t="s">
        <v>276</v>
      </c>
      <c r="F52" s="151">
        <v>4106</v>
      </c>
      <c r="G52" s="154">
        <f>F52*100/F$51</f>
        <v>97.43711438063598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108</v>
      </c>
      <c r="G53" s="154">
        <f>F53*100/F$51</f>
        <v>2.5628856193640246</v>
      </c>
    </row>
    <row r="54" spans="1:7" ht="14.25">
      <c r="A54" s="150" t="s">
        <v>279</v>
      </c>
      <c r="B54" s="151">
        <v>0</v>
      </c>
      <c r="C54" s="152">
        <f t="shared" si="5"/>
        <v>0</v>
      </c>
      <c r="D54" s="153"/>
      <c r="E54" s="153" t="s">
        <v>280</v>
      </c>
      <c r="F54" s="151">
        <v>28</v>
      </c>
      <c r="G54" s="154">
        <f>F54*100/F$51</f>
        <v>0.6644518272425249</v>
      </c>
    </row>
    <row r="55" spans="1:7" ht="12.75">
      <c r="A55" s="150" t="s">
        <v>281</v>
      </c>
      <c r="B55" s="151">
        <v>70</v>
      </c>
      <c r="C55" s="152">
        <f>B55*100/B$7</f>
        <v>0.6524981357196122</v>
      </c>
      <c r="D55" s="153"/>
      <c r="E55" s="153"/>
      <c r="F55" s="146"/>
      <c r="G55" s="147"/>
    </row>
    <row r="56" spans="1:7" ht="12.75">
      <c r="A56" s="150" t="s">
        <v>282</v>
      </c>
      <c r="B56" s="166">
        <v>148</v>
      </c>
      <c r="C56" s="167">
        <f>B56*100/B$7</f>
        <v>1.3795674869500374</v>
      </c>
      <c r="D56" s="153"/>
      <c r="E56" s="153" t="s">
        <v>283</v>
      </c>
      <c r="F56" s="168">
        <v>0.4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5.4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9489</v>
      </c>
      <c r="C60" s="167">
        <f>B60*100/B7</f>
        <v>88.45078299776286</v>
      </c>
      <c r="D60" s="153"/>
      <c r="E60" s="144" t="s">
        <v>289</v>
      </c>
      <c r="F60" s="142">
        <v>4106</v>
      </c>
      <c r="G60" s="149">
        <v>100</v>
      </c>
    </row>
    <row r="61" spans="1:7" ht="12.75">
      <c r="A61" s="150" t="s">
        <v>290</v>
      </c>
      <c r="B61" s="166">
        <v>437</v>
      </c>
      <c r="C61" s="167">
        <f>B61*100/B7</f>
        <v>4.073452647278151</v>
      </c>
      <c r="D61" s="153"/>
      <c r="E61" s="153" t="s">
        <v>291</v>
      </c>
      <c r="F61" s="171">
        <v>3319</v>
      </c>
      <c r="G61" s="154">
        <f>F61*100/F$60</f>
        <v>80.832927423283</v>
      </c>
    </row>
    <row r="62" spans="1:7" ht="12.75">
      <c r="A62" s="150" t="s">
        <v>292</v>
      </c>
      <c r="B62" s="166">
        <v>40</v>
      </c>
      <c r="C62" s="167">
        <f>B62*100/B7</f>
        <v>0.37285607755406414</v>
      </c>
      <c r="D62" s="153"/>
      <c r="E62" s="153" t="s">
        <v>293</v>
      </c>
      <c r="F62" s="171">
        <v>787</v>
      </c>
      <c r="G62" s="154">
        <f>F62*100/F$60</f>
        <v>19.167072576717</v>
      </c>
    </row>
    <row r="63" spans="1:7" ht="12.75">
      <c r="A63" s="150" t="s">
        <v>294</v>
      </c>
      <c r="B63" s="166">
        <v>795</v>
      </c>
      <c r="C63" s="167">
        <f>B63*100/B7</f>
        <v>7.410514541387025</v>
      </c>
      <c r="D63" s="153"/>
      <c r="E63" s="153"/>
      <c r="F63" s="146"/>
      <c r="G63" s="147"/>
    </row>
    <row r="64" spans="1:7" ht="12.75">
      <c r="A64" s="150" t="s">
        <v>295</v>
      </c>
      <c r="B64" s="166">
        <v>6</v>
      </c>
      <c r="C64" s="167">
        <f>B64*100/B7</f>
        <v>0.05592841163310962</v>
      </c>
      <c r="D64" s="153"/>
      <c r="E64" s="153" t="s">
        <v>296</v>
      </c>
      <c r="F64" s="164">
        <v>2.79</v>
      </c>
      <c r="G64" s="165" t="s">
        <v>63</v>
      </c>
    </row>
    <row r="65" spans="1:7" ht="13.5" thickBot="1">
      <c r="A65" s="172" t="s">
        <v>297</v>
      </c>
      <c r="B65" s="173">
        <v>128</v>
      </c>
      <c r="C65" s="174">
        <f>B65*100/B7</f>
        <v>1.1931394481730053</v>
      </c>
      <c r="D65" s="175"/>
      <c r="E65" s="175" t="s">
        <v>298</v>
      </c>
      <c r="F65" s="176">
        <v>1.78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10778</v>
      </c>
      <c r="G9" s="33">
        <f>(F9/$F$9)*100</f>
        <v>100</v>
      </c>
    </row>
    <row r="10" spans="1:7" ht="12.75">
      <c r="A10" s="29" t="s">
        <v>71</v>
      </c>
      <c r="B10" s="93">
        <v>2668</v>
      </c>
      <c r="C10" s="33">
        <f aca="true" t="shared" si="0" ref="C10:C15">(B10/$B$10)*100</f>
        <v>100</v>
      </c>
      <c r="E10" s="34" t="s">
        <v>72</v>
      </c>
      <c r="F10" s="97">
        <v>9792</v>
      </c>
      <c r="G10" s="84">
        <f aca="true" t="shared" si="1" ref="G10:G16">(F10/$F$9)*100</f>
        <v>90.85173501577287</v>
      </c>
    </row>
    <row r="11" spans="1:8" ht="12.75">
      <c r="A11" s="36" t="s">
        <v>73</v>
      </c>
      <c r="B11" s="98">
        <v>193</v>
      </c>
      <c r="C11" s="35">
        <f t="shared" si="0"/>
        <v>7.233883058470765</v>
      </c>
      <c r="E11" s="34" t="s">
        <v>74</v>
      </c>
      <c r="F11" s="97">
        <v>9700</v>
      </c>
      <c r="G11" s="84">
        <f t="shared" si="1"/>
        <v>89.99814436815737</v>
      </c>
      <c r="H11" s="15" t="s">
        <v>52</v>
      </c>
    </row>
    <row r="12" spans="1:8" ht="12.75">
      <c r="A12" s="36" t="s">
        <v>75</v>
      </c>
      <c r="B12" s="98">
        <v>235</v>
      </c>
      <c r="C12" s="35">
        <f t="shared" si="0"/>
        <v>8.808095952023988</v>
      </c>
      <c r="E12" s="34" t="s">
        <v>76</v>
      </c>
      <c r="F12" s="97">
        <v>3985</v>
      </c>
      <c r="G12" s="84">
        <f t="shared" si="1"/>
        <v>36.97346446465021</v>
      </c>
      <c r="H12" s="15" t="s">
        <v>52</v>
      </c>
    </row>
    <row r="13" spans="1:7" ht="12.75">
      <c r="A13" s="36" t="s">
        <v>77</v>
      </c>
      <c r="B13" s="98">
        <v>1175</v>
      </c>
      <c r="C13" s="35">
        <f t="shared" si="0"/>
        <v>44.040479760119936</v>
      </c>
      <c r="E13" s="34" t="s">
        <v>78</v>
      </c>
      <c r="F13" s="97">
        <v>5715</v>
      </c>
      <c r="G13" s="84">
        <f t="shared" si="1"/>
        <v>53.02467990350714</v>
      </c>
    </row>
    <row r="14" spans="1:7" ht="12.75">
      <c r="A14" s="36" t="s">
        <v>79</v>
      </c>
      <c r="B14" s="98">
        <v>544</v>
      </c>
      <c r="C14" s="35">
        <f t="shared" si="0"/>
        <v>20.389805097451273</v>
      </c>
      <c r="E14" s="34" t="s">
        <v>405</v>
      </c>
      <c r="F14" s="97">
        <v>92</v>
      </c>
      <c r="G14" s="84">
        <f t="shared" si="1"/>
        <v>0.8535906476155131</v>
      </c>
    </row>
    <row r="15" spans="1:7" ht="12.75">
      <c r="A15" s="36" t="s">
        <v>126</v>
      </c>
      <c r="B15" s="97">
        <v>521</v>
      </c>
      <c r="C15" s="35">
        <f t="shared" si="0"/>
        <v>19.527736131934034</v>
      </c>
      <c r="E15" s="34" t="s">
        <v>80</v>
      </c>
      <c r="F15" s="97">
        <v>986</v>
      </c>
      <c r="G15" s="84">
        <f t="shared" si="1"/>
        <v>9.14826498422713</v>
      </c>
    </row>
    <row r="16" spans="1:7" ht="12.75">
      <c r="A16" s="36"/>
      <c r="B16" s="93" t="s">
        <v>52</v>
      </c>
      <c r="C16" s="10"/>
      <c r="E16" s="34" t="s">
        <v>81</v>
      </c>
      <c r="F16" s="98">
        <v>236</v>
      </c>
      <c r="G16" s="84">
        <f t="shared" si="1"/>
        <v>2.1896455743180554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793</v>
      </c>
      <c r="G17" s="84">
        <f>(F17/$F$9)*100</f>
        <v>7.357580256077194</v>
      </c>
    </row>
    <row r="18" spans="1:7" ht="12.75">
      <c r="A18" s="29" t="s">
        <v>84</v>
      </c>
      <c r="B18" s="93">
        <v>7533</v>
      </c>
      <c r="C18" s="33">
        <f>(B18/$B$18)*100</f>
        <v>100</v>
      </c>
      <c r="E18" s="34" t="s">
        <v>85</v>
      </c>
      <c r="F18" s="97">
        <v>193</v>
      </c>
      <c r="G18" s="84">
        <f>(F18/$F$9)*100</f>
        <v>1.7906847281499352</v>
      </c>
    </row>
    <row r="19" spans="1:7" ht="12.75">
      <c r="A19" s="36" t="s">
        <v>86</v>
      </c>
      <c r="B19" s="97">
        <v>84</v>
      </c>
      <c r="C19" s="84">
        <f aca="true" t="shared" si="2" ref="C19:C25">(B19/$B$18)*100</f>
        <v>1.1150935882118678</v>
      </c>
      <c r="E19" s="34"/>
      <c r="F19" s="97" t="s">
        <v>52</v>
      </c>
      <c r="G19" s="84"/>
    </row>
    <row r="20" spans="1:7" ht="12.75">
      <c r="A20" s="36" t="s">
        <v>87</v>
      </c>
      <c r="B20" s="97">
        <v>341</v>
      </c>
      <c r="C20" s="84">
        <f t="shared" si="2"/>
        <v>4.526748971193416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1777</v>
      </c>
      <c r="C21" s="84">
        <f t="shared" si="2"/>
        <v>23.589539360148677</v>
      </c>
      <c r="E21" s="38" t="s">
        <v>406</v>
      </c>
      <c r="F21" s="80">
        <v>986</v>
      </c>
      <c r="G21" s="33">
        <f>(F21/$F$21)*100</f>
        <v>100</v>
      </c>
    </row>
    <row r="22" spans="1:7" ht="12.75">
      <c r="A22" s="36" t="s">
        <v>104</v>
      </c>
      <c r="B22" s="97">
        <v>1481</v>
      </c>
      <c r="C22" s="84">
        <f t="shared" si="2"/>
        <v>19.660161954068762</v>
      </c>
      <c r="E22" s="34" t="s">
        <v>105</v>
      </c>
      <c r="F22" s="97">
        <v>209</v>
      </c>
      <c r="G22" s="84">
        <f aca="true" t="shared" si="3" ref="G22:G27">(F22/$F$21)*100</f>
        <v>21.196754563894523</v>
      </c>
    </row>
    <row r="23" spans="1:7" ht="12.75">
      <c r="A23" s="36" t="s">
        <v>106</v>
      </c>
      <c r="B23" s="97">
        <v>539</v>
      </c>
      <c r="C23" s="84">
        <f t="shared" si="2"/>
        <v>7.155183857692818</v>
      </c>
      <c r="E23" s="34" t="s">
        <v>107</v>
      </c>
      <c r="F23" s="97">
        <v>644</v>
      </c>
      <c r="G23" s="84">
        <f t="shared" si="3"/>
        <v>65.31440162271805</v>
      </c>
    </row>
    <row r="24" spans="1:7" ht="12.75">
      <c r="A24" s="36" t="s">
        <v>108</v>
      </c>
      <c r="B24" s="97">
        <v>2107</v>
      </c>
      <c r="C24" s="84">
        <f t="shared" si="2"/>
        <v>27.970264170981018</v>
      </c>
      <c r="E24" s="34" t="s">
        <v>109</v>
      </c>
      <c r="F24" s="97">
        <v>29</v>
      </c>
      <c r="G24" s="84">
        <f t="shared" si="3"/>
        <v>2.941176470588235</v>
      </c>
    </row>
    <row r="25" spans="1:7" ht="12.75">
      <c r="A25" s="36" t="s">
        <v>110</v>
      </c>
      <c r="B25" s="97">
        <v>1204</v>
      </c>
      <c r="C25" s="84">
        <f t="shared" si="2"/>
        <v>15.983008097703438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56</v>
      </c>
      <c r="G26" s="84">
        <f t="shared" si="3"/>
        <v>5.679513184584178</v>
      </c>
    </row>
    <row r="27" spans="1:7" ht="12.75">
      <c r="A27" s="36" t="s">
        <v>113</v>
      </c>
      <c r="B27" s="108">
        <v>94.4</v>
      </c>
      <c r="C27" s="37" t="s">
        <v>63</v>
      </c>
      <c r="E27" s="34" t="s">
        <v>114</v>
      </c>
      <c r="F27" s="97">
        <v>48</v>
      </c>
      <c r="G27" s="84">
        <f t="shared" si="3"/>
        <v>4.86815415821501</v>
      </c>
    </row>
    <row r="28" spans="1:7" ht="12.75">
      <c r="A28" s="36" t="s">
        <v>115</v>
      </c>
      <c r="B28" s="108">
        <v>44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10175</v>
      </c>
      <c r="G30" s="33">
        <f>(F30/$F$30)*100</f>
        <v>100</v>
      </c>
      <c r="J30" s="39"/>
    </row>
    <row r="31" spans="1:10" ht="12.75">
      <c r="A31" s="95" t="s">
        <v>98</v>
      </c>
      <c r="B31" s="93">
        <v>8626</v>
      </c>
      <c r="C31" s="33">
        <f>(B31/$B$31)*100</f>
        <v>100</v>
      </c>
      <c r="E31" s="34" t="s">
        <v>119</v>
      </c>
      <c r="F31" s="97">
        <v>8987</v>
      </c>
      <c r="G31" s="101">
        <f>(F31/$F$30)*100</f>
        <v>88.32432432432432</v>
      </c>
      <c r="J31" s="39"/>
    </row>
    <row r="32" spans="1:10" ht="12.75">
      <c r="A32" s="36" t="s">
        <v>120</v>
      </c>
      <c r="B32" s="97">
        <v>1954</v>
      </c>
      <c r="C32" s="10">
        <f>(B32/$B$31)*100</f>
        <v>22.652446093206585</v>
      </c>
      <c r="E32" s="34" t="s">
        <v>121</v>
      </c>
      <c r="F32" s="97">
        <v>1188</v>
      </c>
      <c r="G32" s="101">
        <f aca="true" t="shared" si="4" ref="G32:G39">(F32/$F$30)*100</f>
        <v>11.675675675675675</v>
      </c>
      <c r="J32" s="39"/>
    </row>
    <row r="33" spans="1:10" ht="12.75">
      <c r="A33" s="36" t="s">
        <v>122</v>
      </c>
      <c r="B33" s="97">
        <v>5356</v>
      </c>
      <c r="C33" s="10">
        <f aca="true" t="shared" si="5" ref="C33:C38">(B33/$B$31)*100</f>
        <v>62.09135172733596</v>
      </c>
      <c r="E33" s="34" t="s">
        <v>123</v>
      </c>
      <c r="F33" s="97">
        <v>320</v>
      </c>
      <c r="G33" s="101">
        <f t="shared" si="4"/>
        <v>3.1449631449631448</v>
      </c>
      <c r="J33" s="39"/>
    </row>
    <row r="34" spans="1:7" ht="12.75">
      <c r="A34" s="36" t="s">
        <v>124</v>
      </c>
      <c r="B34" s="97">
        <v>85</v>
      </c>
      <c r="C34" s="10">
        <f t="shared" si="5"/>
        <v>0.9853929979132854</v>
      </c>
      <c r="E34" s="34" t="s">
        <v>125</v>
      </c>
      <c r="F34" s="97">
        <v>134</v>
      </c>
      <c r="G34" s="101">
        <f t="shared" si="4"/>
        <v>1.316953316953317</v>
      </c>
    </row>
    <row r="35" spans="1:7" ht="12.75">
      <c r="A35" s="36" t="s">
        <v>127</v>
      </c>
      <c r="B35" s="97">
        <v>728</v>
      </c>
      <c r="C35" s="10">
        <f t="shared" si="5"/>
        <v>8.439601205657315</v>
      </c>
      <c r="E35" s="34" t="s">
        <v>123</v>
      </c>
      <c r="F35" s="97">
        <v>39</v>
      </c>
      <c r="G35" s="101">
        <f t="shared" si="4"/>
        <v>0.3832923832923833</v>
      </c>
    </row>
    <row r="36" spans="1:7" ht="12.75">
      <c r="A36" s="36" t="s">
        <v>99</v>
      </c>
      <c r="B36" s="97">
        <v>597</v>
      </c>
      <c r="C36" s="10">
        <f t="shared" si="5"/>
        <v>6.920936702990958</v>
      </c>
      <c r="E36" s="34" t="s">
        <v>129</v>
      </c>
      <c r="F36" s="97">
        <v>406</v>
      </c>
      <c r="G36" s="101">
        <f t="shared" si="4"/>
        <v>3.9901719901719903</v>
      </c>
    </row>
    <row r="37" spans="1:7" ht="12.75">
      <c r="A37" s="36" t="s">
        <v>128</v>
      </c>
      <c r="B37" s="97">
        <v>503</v>
      </c>
      <c r="C37" s="10">
        <f t="shared" si="5"/>
        <v>5.831207975886854</v>
      </c>
      <c r="E37" s="34" t="s">
        <v>123</v>
      </c>
      <c r="F37" s="97">
        <v>103</v>
      </c>
      <c r="G37" s="101">
        <f t="shared" si="4"/>
        <v>1.0122850122850124</v>
      </c>
    </row>
    <row r="38" spans="1:7" ht="12.75">
      <c r="A38" s="36" t="s">
        <v>99</v>
      </c>
      <c r="B38" s="97">
        <v>315</v>
      </c>
      <c r="C38" s="10">
        <f t="shared" si="5"/>
        <v>3.6517505216786463</v>
      </c>
      <c r="E38" s="34" t="s">
        <v>61</v>
      </c>
      <c r="F38" s="97">
        <v>546</v>
      </c>
      <c r="G38" s="101">
        <f t="shared" si="4"/>
        <v>5.3660933660933665</v>
      </c>
    </row>
    <row r="39" spans="1:7" ht="12.75">
      <c r="A39" s="36"/>
      <c r="B39" s="97" t="s">
        <v>52</v>
      </c>
      <c r="C39" s="10"/>
      <c r="E39" s="34" t="s">
        <v>123</v>
      </c>
      <c r="F39" s="97">
        <v>138</v>
      </c>
      <c r="G39" s="101">
        <f t="shared" si="4"/>
        <v>1.3562653562653562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137</v>
      </c>
      <c r="C42" s="33">
        <f>(B42/$B$42)*100</f>
        <v>100</v>
      </c>
      <c r="E42" s="31" t="s">
        <v>70</v>
      </c>
      <c r="F42" s="80">
        <v>10778</v>
      </c>
      <c r="G42" s="99">
        <f>(F42/$F$42)*100</f>
        <v>100</v>
      </c>
      <c r="I42" s="39"/>
    </row>
    <row r="43" spans="1:7" ht="12.75">
      <c r="A43" s="36" t="s">
        <v>103</v>
      </c>
      <c r="B43" s="98">
        <v>63</v>
      </c>
      <c r="C43" s="102">
        <f>(B43/$B$42)*100</f>
        <v>45.98540145985402</v>
      </c>
      <c r="E43" s="60" t="s">
        <v>407</v>
      </c>
      <c r="F43" s="106">
        <v>13426</v>
      </c>
      <c r="G43" s="107">
        <f aca="true" t="shared" si="6" ref="G43:G71">(F43/$F$42)*100</f>
        <v>124.56856559658564</v>
      </c>
    </row>
    <row r="44" spans="1:7" ht="12.75">
      <c r="A44" s="36"/>
      <c r="B44" s="93" t="s">
        <v>52</v>
      </c>
      <c r="C44" s="10"/>
      <c r="E44" s="1" t="s">
        <v>131</v>
      </c>
      <c r="F44" s="97">
        <v>125</v>
      </c>
      <c r="G44" s="101">
        <f t="shared" si="6"/>
        <v>1.1597699016515124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64</v>
      </c>
      <c r="G45" s="101">
        <f t="shared" si="6"/>
        <v>0.5938021896455743</v>
      </c>
    </row>
    <row r="46" spans="1:7" ht="12.75">
      <c r="A46" s="29" t="s">
        <v>133</v>
      </c>
      <c r="B46" s="93">
        <v>8215</v>
      </c>
      <c r="C46" s="33">
        <f>(B46/$B$46)*100</f>
        <v>100</v>
      </c>
      <c r="E46" s="1" t="s">
        <v>134</v>
      </c>
      <c r="F46" s="97">
        <v>6</v>
      </c>
      <c r="G46" s="101">
        <f t="shared" si="6"/>
        <v>0.0556689552792726</v>
      </c>
    </row>
    <row r="47" spans="1:7" ht="12.75">
      <c r="A47" s="36" t="s">
        <v>135</v>
      </c>
      <c r="B47" s="97">
        <v>1129</v>
      </c>
      <c r="C47" s="10">
        <f>(B47/$B$46)*100</f>
        <v>13.743152769324407</v>
      </c>
      <c r="E47" s="1" t="s">
        <v>136</v>
      </c>
      <c r="F47" s="97">
        <v>73</v>
      </c>
      <c r="G47" s="101">
        <f t="shared" si="6"/>
        <v>0.6773056225644832</v>
      </c>
    </row>
    <row r="48" spans="1:7" ht="12.75">
      <c r="A48" s="36"/>
      <c r="B48" s="93" t="s">
        <v>52</v>
      </c>
      <c r="C48" s="10"/>
      <c r="E48" s="1" t="s">
        <v>137</v>
      </c>
      <c r="F48" s="97">
        <v>1275</v>
      </c>
      <c r="G48" s="101">
        <f t="shared" si="6"/>
        <v>11.829652996845425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318</v>
      </c>
      <c r="G49" s="101">
        <f t="shared" si="6"/>
        <v>2.9504546298014476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85</v>
      </c>
      <c r="G50" s="101">
        <f t="shared" si="6"/>
        <v>0.7886435331230284</v>
      </c>
    </row>
    <row r="51" spans="1:7" ht="12.75">
      <c r="A51" s="5" t="s">
        <v>140</v>
      </c>
      <c r="B51" s="93">
        <v>2165</v>
      </c>
      <c r="C51" s="33">
        <f>(B51/$B$51)*100</f>
        <v>100</v>
      </c>
      <c r="E51" s="1" t="s">
        <v>141</v>
      </c>
      <c r="F51" s="97">
        <v>2077</v>
      </c>
      <c r="G51" s="101">
        <f t="shared" si="6"/>
        <v>19.27073668584153</v>
      </c>
    </row>
    <row r="52" spans="1:7" ht="12.75">
      <c r="A52" s="4" t="s">
        <v>142</v>
      </c>
      <c r="B52" s="98">
        <v>109</v>
      </c>
      <c r="C52" s="10">
        <f>(B52/$B$51)*100</f>
        <v>5.034642032332563</v>
      </c>
      <c r="E52" s="1" t="s">
        <v>143</v>
      </c>
      <c r="F52" s="97">
        <v>94</v>
      </c>
      <c r="G52" s="101">
        <f t="shared" si="6"/>
        <v>0.8721469660419373</v>
      </c>
    </row>
    <row r="53" spans="1:7" ht="12.75">
      <c r="A53" s="4"/>
      <c r="B53" s="93" t="s">
        <v>52</v>
      </c>
      <c r="C53" s="10"/>
      <c r="E53" s="1" t="s">
        <v>144</v>
      </c>
      <c r="F53" s="97">
        <v>114</v>
      </c>
      <c r="G53" s="101">
        <f t="shared" si="6"/>
        <v>1.0577101503061792</v>
      </c>
    </row>
    <row r="54" spans="1:7" ht="14.25">
      <c r="A54" s="5" t="s">
        <v>145</v>
      </c>
      <c r="B54" s="93">
        <v>5931</v>
      </c>
      <c r="C54" s="33">
        <f>(B54/$B$54)*100</f>
        <v>100</v>
      </c>
      <c r="E54" s="1" t="s">
        <v>3</v>
      </c>
      <c r="F54" s="97">
        <v>2420</v>
      </c>
      <c r="G54" s="101">
        <f t="shared" si="6"/>
        <v>22.45314529597328</v>
      </c>
    </row>
    <row r="55" spans="1:7" ht="12.75">
      <c r="A55" s="4" t="s">
        <v>142</v>
      </c>
      <c r="B55" s="98">
        <v>637</v>
      </c>
      <c r="C55" s="10">
        <f>(B55/$B$54)*100</f>
        <v>10.740178721969313</v>
      </c>
      <c r="E55" s="1" t="s">
        <v>146</v>
      </c>
      <c r="F55" s="97">
        <v>1895</v>
      </c>
      <c r="G55" s="101">
        <f t="shared" si="6"/>
        <v>17.582111709036926</v>
      </c>
    </row>
    <row r="56" spans="1:7" ht="12.75">
      <c r="A56" s="4" t="s">
        <v>147</v>
      </c>
      <c r="B56" s="120">
        <v>64.4</v>
      </c>
      <c r="C56" s="37" t="s">
        <v>63</v>
      </c>
      <c r="E56" s="1" t="s">
        <v>148</v>
      </c>
      <c r="F56" s="97">
        <v>78</v>
      </c>
      <c r="G56" s="101">
        <f t="shared" si="6"/>
        <v>0.7236964186305437</v>
      </c>
    </row>
    <row r="57" spans="1:7" ht="12.75">
      <c r="A57" s="4" t="s">
        <v>149</v>
      </c>
      <c r="B57" s="98">
        <v>5294</v>
      </c>
      <c r="C57" s="10">
        <f>(B57/$B$54)*100</f>
        <v>89.25982127803069</v>
      </c>
      <c r="E57" s="1" t="s">
        <v>150</v>
      </c>
      <c r="F57" s="97">
        <v>68</v>
      </c>
      <c r="G57" s="101">
        <f t="shared" si="6"/>
        <v>0.6309148264984227</v>
      </c>
    </row>
    <row r="58" spans="1:7" ht="12.75">
      <c r="A58" s="4" t="s">
        <v>147</v>
      </c>
      <c r="B58" s="120">
        <v>82</v>
      </c>
      <c r="C58" s="37" t="s">
        <v>63</v>
      </c>
      <c r="E58" s="1" t="s">
        <v>151</v>
      </c>
      <c r="F58" s="97">
        <v>623</v>
      </c>
      <c r="G58" s="101">
        <f t="shared" si="6"/>
        <v>5.780293189831137</v>
      </c>
    </row>
    <row r="59" spans="1:7" ht="12.75">
      <c r="A59" s="4"/>
      <c r="B59" s="93" t="s">
        <v>52</v>
      </c>
      <c r="C59" s="10"/>
      <c r="E59" s="1" t="s">
        <v>152</v>
      </c>
      <c r="F59" s="97">
        <v>0</v>
      </c>
      <c r="G59" s="101">
        <f t="shared" si="6"/>
        <v>0</v>
      </c>
    </row>
    <row r="60" spans="1:7" ht="12.75">
      <c r="A60" s="5" t="s">
        <v>153</v>
      </c>
      <c r="B60" s="93">
        <v>2020</v>
      </c>
      <c r="C60" s="33">
        <f>(B60/$B$60)*100</f>
        <v>100</v>
      </c>
      <c r="E60" s="1" t="s">
        <v>154</v>
      </c>
      <c r="F60" s="97">
        <v>413</v>
      </c>
      <c r="G60" s="101">
        <f t="shared" si="6"/>
        <v>3.831879755056597</v>
      </c>
    </row>
    <row r="61" spans="1:7" ht="12.75">
      <c r="A61" s="4" t="s">
        <v>142</v>
      </c>
      <c r="B61" s="97">
        <v>419</v>
      </c>
      <c r="C61" s="10">
        <f>(B61/$B$60)*100</f>
        <v>20.74257425742574</v>
      </c>
      <c r="E61" s="1" t="s">
        <v>155</v>
      </c>
      <c r="F61" s="97">
        <v>233</v>
      </c>
      <c r="G61" s="101">
        <f t="shared" si="6"/>
        <v>2.161811096678419</v>
      </c>
    </row>
    <row r="62" spans="1:7" ht="12.75">
      <c r="A62" s="4"/>
      <c r="B62" s="93" t="s">
        <v>52</v>
      </c>
      <c r="C62" s="10"/>
      <c r="E62" s="1" t="s">
        <v>156</v>
      </c>
      <c r="F62" s="97">
        <v>324</v>
      </c>
      <c r="G62" s="101">
        <f t="shared" si="6"/>
        <v>3.00612358508072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47</v>
      </c>
      <c r="G63" s="101">
        <f t="shared" si="6"/>
        <v>0.43607348302096866</v>
      </c>
    </row>
    <row r="64" spans="1:7" ht="12.75">
      <c r="A64" s="29" t="s">
        <v>159</v>
      </c>
      <c r="B64" s="93">
        <v>10175</v>
      </c>
      <c r="C64" s="33">
        <f>(B64/$B$64)*100</f>
        <v>100</v>
      </c>
      <c r="E64" s="1" t="s">
        <v>160</v>
      </c>
      <c r="F64" s="97">
        <v>14</v>
      </c>
      <c r="G64" s="101">
        <f t="shared" si="6"/>
        <v>0.12989422898496938</v>
      </c>
    </row>
    <row r="65" spans="1:7" ht="12.75">
      <c r="A65" s="4" t="s">
        <v>58</v>
      </c>
      <c r="B65" s="97">
        <v>6755</v>
      </c>
      <c r="C65" s="10">
        <f>(B65/$B$64)*100</f>
        <v>66.38820638820638</v>
      </c>
      <c r="E65" s="1" t="s">
        <v>161</v>
      </c>
      <c r="F65" s="97">
        <v>52</v>
      </c>
      <c r="G65" s="101">
        <f t="shared" si="6"/>
        <v>0.48246427908702916</v>
      </c>
    </row>
    <row r="66" spans="1:7" ht="12.75">
      <c r="A66" s="4" t="s">
        <v>59</v>
      </c>
      <c r="B66" s="97">
        <v>3315</v>
      </c>
      <c r="C66" s="10">
        <f aca="true" t="shared" si="7" ref="C66:C71">(B66/$B$64)*100</f>
        <v>32.57985257985258</v>
      </c>
      <c r="E66" s="1" t="s">
        <v>162</v>
      </c>
      <c r="F66" s="97">
        <v>26</v>
      </c>
      <c r="G66" s="101">
        <f t="shared" si="6"/>
        <v>0.24123213954351458</v>
      </c>
    </row>
    <row r="67" spans="1:7" ht="12.75">
      <c r="A67" s="4" t="s">
        <v>163</v>
      </c>
      <c r="B67" s="97">
        <v>2032</v>
      </c>
      <c r="C67" s="10">
        <f t="shared" si="7"/>
        <v>19.97051597051597</v>
      </c>
      <c r="E67" s="1" t="s">
        <v>164</v>
      </c>
      <c r="F67" s="97">
        <v>136</v>
      </c>
      <c r="G67" s="101">
        <f t="shared" si="6"/>
        <v>1.2618296529968454</v>
      </c>
    </row>
    <row r="68" spans="1:7" ht="12.75">
      <c r="A68" s="4" t="s">
        <v>165</v>
      </c>
      <c r="B68" s="97">
        <v>1283</v>
      </c>
      <c r="C68" s="10">
        <f t="shared" si="7"/>
        <v>12.60933660933661</v>
      </c>
      <c r="E68" s="1" t="s">
        <v>166</v>
      </c>
      <c r="F68" s="97">
        <v>462</v>
      </c>
      <c r="G68" s="101">
        <f t="shared" si="6"/>
        <v>4.286509556503989</v>
      </c>
    </row>
    <row r="69" spans="1:7" ht="12.75">
      <c r="A69" s="4" t="s">
        <v>167</v>
      </c>
      <c r="B69" s="97">
        <v>635</v>
      </c>
      <c r="C69" s="10">
        <f t="shared" si="7"/>
        <v>6.240786240786241</v>
      </c>
      <c r="E69" s="1" t="s">
        <v>168</v>
      </c>
      <c r="F69" s="97">
        <v>178</v>
      </c>
      <c r="G69" s="101">
        <f t="shared" si="6"/>
        <v>1.6515123399517537</v>
      </c>
    </row>
    <row r="70" spans="1:7" ht="12.75">
      <c r="A70" s="4" t="s">
        <v>169</v>
      </c>
      <c r="B70" s="97">
        <v>648</v>
      </c>
      <c r="C70" s="10">
        <f t="shared" si="7"/>
        <v>6.368550368550369</v>
      </c>
      <c r="E70" s="1" t="s">
        <v>170</v>
      </c>
      <c r="F70" s="97">
        <v>25</v>
      </c>
      <c r="G70" s="101">
        <f t="shared" si="6"/>
        <v>0.23195398033030246</v>
      </c>
    </row>
    <row r="71" spans="1:7" ht="12.75">
      <c r="A71" s="7" t="s">
        <v>60</v>
      </c>
      <c r="B71" s="103">
        <v>105</v>
      </c>
      <c r="C71" s="40">
        <f t="shared" si="7"/>
        <v>1.0319410319410318</v>
      </c>
      <c r="D71" s="41"/>
      <c r="E71" s="9" t="s">
        <v>171</v>
      </c>
      <c r="F71" s="103">
        <v>2201</v>
      </c>
      <c r="G71" s="104">
        <f t="shared" si="6"/>
        <v>20.421228428279832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8435</v>
      </c>
      <c r="C9" s="81">
        <f>(B9/$B$9)*100</f>
        <v>100</v>
      </c>
      <c r="D9" s="65"/>
      <c r="E9" s="79" t="s">
        <v>183</v>
      </c>
      <c r="F9" s="80">
        <v>4104</v>
      </c>
      <c r="G9" s="81">
        <f>(F9/$F$9)*100</f>
        <v>100</v>
      </c>
    </row>
    <row r="10" spans="1:7" ht="12.75">
      <c r="A10" s="82" t="s">
        <v>184</v>
      </c>
      <c r="B10" s="97">
        <v>5574</v>
      </c>
      <c r="C10" s="105">
        <f>(B10/$B$9)*100</f>
        <v>66.08180201541197</v>
      </c>
      <c r="D10" s="65"/>
      <c r="E10" s="78" t="s">
        <v>185</v>
      </c>
      <c r="F10" s="97">
        <v>107</v>
      </c>
      <c r="G10" s="105">
        <f aca="true" t="shared" si="0" ref="G10:G19">(F10/$F$9)*100</f>
        <v>2.607212475633528</v>
      </c>
    </row>
    <row r="11" spans="1:7" ht="12.75">
      <c r="A11" s="82" t="s">
        <v>186</v>
      </c>
      <c r="B11" s="97">
        <v>5574</v>
      </c>
      <c r="C11" s="105">
        <f aca="true" t="shared" si="1" ref="C11:C16">(B11/$B$9)*100</f>
        <v>66.08180201541197</v>
      </c>
      <c r="D11" s="65"/>
      <c r="E11" s="78" t="s">
        <v>187</v>
      </c>
      <c r="F11" s="97">
        <v>130</v>
      </c>
      <c r="G11" s="105">
        <f t="shared" si="0"/>
        <v>3.1676413255360623</v>
      </c>
    </row>
    <row r="12" spans="1:7" ht="12.75">
      <c r="A12" s="82" t="s">
        <v>188</v>
      </c>
      <c r="B12" s="97">
        <v>5362</v>
      </c>
      <c r="C12" s="105">
        <f>(B12/$B$9)*100</f>
        <v>63.56846473029045</v>
      </c>
      <c r="D12" s="65"/>
      <c r="E12" s="78" t="s">
        <v>189</v>
      </c>
      <c r="F12" s="97">
        <v>350</v>
      </c>
      <c r="G12" s="105">
        <f t="shared" si="0"/>
        <v>8.528265107212475</v>
      </c>
    </row>
    <row r="13" spans="1:7" ht="12.75">
      <c r="A13" s="82" t="s">
        <v>190</v>
      </c>
      <c r="B13" s="97">
        <v>212</v>
      </c>
      <c r="C13" s="105">
        <f>(B13/$B$9)*100</f>
        <v>2.5133372851215174</v>
      </c>
      <c r="D13" s="65"/>
      <c r="E13" s="78" t="s">
        <v>191</v>
      </c>
      <c r="F13" s="97">
        <v>312</v>
      </c>
      <c r="G13" s="105">
        <f t="shared" si="0"/>
        <v>7.602339181286549</v>
      </c>
    </row>
    <row r="14" spans="1:7" ht="12.75">
      <c r="A14" s="82" t="s">
        <v>192</v>
      </c>
      <c r="B14" s="109">
        <v>3.8</v>
      </c>
      <c r="C14" s="112" t="s">
        <v>63</v>
      </c>
      <c r="D14" s="65"/>
      <c r="E14" s="78" t="s">
        <v>193</v>
      </c>
      <c r="F14" s="97">
        <v>479</v>
      </c>
      <c r="G14" s="105">
        <f t="shared" si="0"/>
        <v>11.671539961013645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907</v>
      </c>
      <c r="G15" s="105">
        <f t="shared" si="0"/>
        <v>22.100389863547758</v>
      </c>
    </row>
    <row r="16" spans="1:7" ht="12.75">
      <c r="A16" s="82" t="s">
        <v>306</v>
      </c>
      <c r="B16" s="97">
        <v>2861</v>
      </c>
      <c r="C16" s="105">
        <f t="shared" si="1"/>
        <v>33.918197984588026</v>
      </c>
      <c r="D16" s="65"/>
      <c r="E16" s="78" t="s">
        <v>307</v>
      </c>
      <c r="F16" s="97">
        <v>765</v>
      </c>
      <c r="G16" s="105">
        <f t="shared" si="0"/>
        <v>18.640350877192983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620</v>
      </c>
      <c r="G17" s="105">
        <f t="shared" si="0"/>
        <v>15.107212475633528</v>
      </c>
    </row>
    <row r="18" spans="1:7" ht="12.75">
      <c r="A18" s="77" t="s">
        <v>309</v>
      </c>
      <c r="B18" s="80">
        <v>4436</v>
      </c>
      <c r="C18" s="81">
        <f>(B18/$B$18)*100</f>
        <v>100</v>
      </c>
      <c r="D18" s="65"/>
      <c r="E18" s="78" t="s">
        <v>409</v>
      </c>
      <c r="F18" s="97">
        <v>238</v>
      </c>
      <c r="G18" s="105">
        <f t="shared" si="0"/>
        <v>5.799220272904483</v>
      </c>
    </row>
    <row r="19" spans="1:9" ht="12.75">
      <c r="A19" s="82" t="s">
        <v>184</v>
      </c>
      <c r="B19" s="97">
        <v>2644</v>
      </c>
      <c r="C19" s="105">
        <f>(B19/$B$18)*100</f>
        <v>59.60324616771867</v>
      </c>
      <c r="D19" s="65"/>
      <c r="E19" s="78" t="s">
        <v>408</v>
      </c>
      <c r="F19" s="98">
        <v>196</v>
      </c>
      <c r="G19" s="105">
        <f t="shared" si="0"/>
        <v>4.775828460038986</v>
      </c>
      <c r="I19" s="118"/>
    </row>
    <row r="20" spans="1:7" ht="12.75">
      <c r="A20" s="82" t="s">
        <v>186</v>
      </c>
      <c r="B20" s="97">
        <v>2644</v>
      </c>
      <c r="C20" s="105">
        <f>(B20/$B$18)*100</f>
        <v>59.60324616771867</v>
      </c>
      <c r="D20" s="65"/>
      <c r="E20" s="78" t="s">
        <v>310</v>
      </c>
      <c r="F20" s="97">
        <v>68561</v>
      </c>
      <c r="G20" s="112" t="s">
        <v>63</v>
      </c>
    </row>
    <row r="21" spans="1:7" ht="12.75">
      <c r="A21" s="82" t="s">
        <v>188</v>
      </c>
      <c r="B21" s="97">
        <v>2534</v>
      </c>
      <c r="C21" s="105">
        <f>(B21/$B$18)*100</f>
        <v>57.123534715960325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3314</v>
      </c>
      <c r="G22" s="105">
        <f>(F22/$F$9)*100</f>
        <v>80.75048732943469</v>
      </c>
    </row>
    <row r="23" spans="1:7" ht="12.75">
      <c r="A23" s="77" t="s">
        <v>312</v>
      </c>
      <c r="B23" s="80">
        <v>767</v>
      </c>
      <c r="C23" s="81">
        <f>(B23/$B$23)*100</f>
        <v>100</v>
      </c>
      <c r="D23" s="65"/>
      <c r="E23" s="78" t="s">
        <v>313</v>
      </c>
      <c r="F23" s="97">
        <v>80616</v>
      </c>
      <c r="G23" s="112" t="s">
        <v>63</v>
      </c>
    </row>
    <row r="24" spans="1:7" ht="12.75">
      <c r="A24" s="82" t="s">
        <v>314</v>
      </c>
      <c r="B24" s="97">
        <v>396</v>
      </c>
      <c r="C24" s="105">
        <f>(B24/$B$23)*100</f>
        <v>51.62972620599739</v>
      </c>
      <c r="D24" s="65"/>
      <c r="E24" s="78" t="s">
        <v>315</v>
      </c>
      <c r="F24" s="97">
        <v>1426</v>
      </c>
      <c r="G24" s="105">
        <f>(F24/$F$9)*100</f>
        <v>34.746588693957115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14379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106</v>
      </c>
      <c r="G26" s="105">
        <f>(F26/$F$9)*100</f>
        <v>2.582846003898635</v>
      </c>
    </row>
    <row r="27" spans="1:7" ht="12.75">
      <c r="A27" s="77" t="s">
        <v>324</v>
      </c>
      <c r="B27" s="80">
        <v>5284</v>
      </c>
      <c r="C27" s="81">
        <f>(B27/$B$27)*100</f>
        <v>100</v>
      </c>
      <c r="D27" s="65"/>
      <c r="E27" s="78" t="s">
        <v>317</v>
      </c>
      <c r="F27" s="98">
        <v>7730</v>
      </c>
      <c r="G27" s="112" t="s">
        <v>63</v>
      </c>
    </row>
    <row r="28" spans="1:7" ht="12.75">
      <c r="A28" s="82" t="s">
        <v>325</v>
      </c>
      <c r="B28" s="97">
        <v>4204</v>
      </c>
      <c r="C28" s="105">
        <f aca="true" t="shared" si="2" ref="C28:C33">(B28/$B$27)*100</f>
        <v>79.56093868281606</v>
      </c>
      <c r="D28" s="65"/>
      <c r="E28" s="78" t="s">
        <v>318</v>
      </c>
      <c r="F28" s="97">
        <v>40</v>
      </c>
      <c r="G28" s="105">
        <f>(F28/$F$9)*100</f>
        <v>0.9746588693957114</v>
      </c>
    </row>
    <row r="29" spans="1:7" ht="12.75">
      <c r="A29" s="82" t="s">
        <v>326</v>
      </c>
      <c r="B29" s="97">
        <v>400</v>
      </c>
      <c r="C29" s="105">
        <f t="shared" si="2"/>
        <v>7.57002271006813</v>
      </c>
      <c r="D29" s="65"/>
      <c r="E29" s="78" t="s">
        <v>319</v>
      </c>
      <c r="F29" s="97">
        <v>7010</v>
      </c>
      <c r="G29" s="112" t="s">
        <v>63</v>
      </c>
    </row>
    <row r="30" spans="1:7" ht="12.75">
      <c r="A30" s="82" t="s">
        <v>327</v>
      </c>
      <c r="B30" s="97">
        <v>373</v>
      </c>
      <c r="C30" s="105">
        <f t="shared" si="2"/>
        <v>7.059046177138531</v>
      </c>
      <c r="D30" s="65"/>
      <c r="E30" s="78" t="s">
        <v>320</v>
      </c>
      <c r="F30" s="97">
        <v>952</v>
      </c>
      <c r="G30" s="105">
        <f>(F30/$F$9)*100</f>
        <v>23.196881091617932</v>
      </c>
    </row>
    <row r="31" spans="1:7" ht="12.75">
      <c r="A31" s="82" t="s">
        <v>354</v>
      </c>
      <c r="B31" s="97">
        <v>71</v>
      </c>
      <c r="C31" s="105">
        <f t="shared" si="2"/>
        <v>1.3436790310370932</v>
      </c>
      <c r="D31" s="65"/>
      <c r="E31" s="78" t="s">
        <v>321</v>
      </c>
      <c r="F31" s="97">
        <v>17522</v>
      </c>
      <c r="G31" s="112" t="s">
        <v>63</v>
      </c>
    </row>
    <row r="32" spans="1:7" ht="12.75">
      <c r="A32" s="82" t="s">
        <v>328</v>
      </c>
      <c r="B32" s="97">
        <v>0</v>
      </c>
      <c r="C32" s="105">
        <f t="shared" si="2"/>
        <v>0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236</v>
      </c>
      <c r="C33" s="105">
        <f t="shared" si="2"/>
        <v>4.466313398940197</v>
      </c>
      <c r="D33" s="65"/>
      <c r="E33" s="79" t="s">
        <v>323</v>
      </c>
      <c r="F33" s="80">
        <v>3083</v>
      </c>
      <c r="G33" s="81">
        <f>(F33/$F$33)*100</f>
        <v>100</v>
      </c>
    </row>
    <row r="34" spans="1:7" ht="12.75">
      <c r="A34" s="82" t="s">
        <v>330</v>
      </c>
      <c r="B34" s="178">
        <v>24</v>
      </c>
      <c r="C34" s="112" t="s">
        <v>63</v>
      </c>
      <c r="D34" s="65"/>
      <c r="E34" s="78" t="s">
        <v>185</v>
      </c>
      <c r="F34" s="97">
        <v>65</v>
      </c>
      <c r="G34" s="105">
        <f aca="true" t="shared" si="3" ref="G34:G43">(F34/$F$33)*100</f>
        <v>2.108336036328252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25</v>
      </c>
      <c r="G35" s="105">
        <f t="shared" si="3"/>
        <v>0.8108984755108661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142</v>
      </c>
      <c r="G36" s="105">
        <f t="shared" si="3"/>
        <v>4.60590334090172</v>
      </c>
    </row>
    <row r="37" spans="1:7" ht="12.75">
      <c r="A37" s="77" t="s">
        <v>333</v>
      </c>
      <c r="B37" s="80">
        <v>5362</v>
      </c>
      <c r="C37" s="81">
        <f>(B37/$B$37)*100</f>
        <v>100</v>
      </c>
      <c r="D37" s="65"/>
      <c r="E37" s="78" t="s">
        <v>191</v>
      </c>
      <c r="F37" s="97">
        <v>155</v>
      </c>
      <c r="G37" s="105">
        <f t="shared" si="3"/>
        <v>5.02757054816737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324</v>
      </c>
      <c r="G38" s="105">
        <f t="shared" si="3"/>
        <v>10.509244242620824</v>
      </c>
    </row>
    <row r="39" spans="1:7" ht="12.75">
      <c r="A39" s="82" t="s">
        <v>336</v>
      </c>
      <c r="B39" s="98">
        <v>2674</v>
      </c>
      <c r="C39" s="105">
        <f>(B39/$B$37)*100</f>
        <v>49.869451697127936</v>
      </c>
      <c r="D39" s="65"/>
      <c r="E39" s="78" t="s">
        <v>195</v>
      </c>
      <c r="F39" s="97">
        <v>747</v>
      </c>
      <c r="G39" s="105">
        <f t="shared" si="3"/>
        <v>24.229646448264678</v>
      </c>
    </row>
    <row r="40" spans="1:7" ht="12.75">
      <c r="A40" s="82" t="s">
        <v>337</v>
      </c>
      <c r="B40" s="98">
        <v>504</v>
      </c>
      <c r="C40" s="105">
        <f>(B40/$B$37)*100</f>
        <v>9.39947780678851</v>
      </c>
      <c r="D40" s="65"/>
      <c r="E40" s="78" t="s">
        <v>307</v>
      </c>
      <c r="F40" s="97">
        <v>702</v>
      </c>
      <c r="G40" s="105">
        <f t="shared" si="3"/>
        <v>22.770029192345117</v>
      </c>
    </row>
    <row r="41" spans="1:7" ht="12.75">
      <c r="A41" s="82" t="s">
        <v>339</v>
      </c>
      <c r="B41" s="98">
        <v>1731</v>
      </c>
      <c r="C41" s="105">
        <f>(B41/$B$37)*100</f>
        <v>32.282730324505785</v>
      </c>
      <c r="D41" s="65"/>
      <c r="E41" s="78" t="s">
        <v>308</v>
      </c>
      <c r="F41" s="97">
        <v>538</v>
      </c>
      <c r="G41" s="105">
        <f t="shared" si="3"/>
        <v>17.450535192993836</v>
      </c>
    </row>
    <row r="42" spans="1:7" ht="12.75">
      <c r="A42" s="82" t="s">
        <v>62</v>
      </c>
      <c r="B42" s="98">
        <v>0</v>
      </c>
      <c r="C42" s="105">
        <f>(B42/$B$37)*100</f>
        <v>0</v>
      </c>
      <c r="D42" s="65"/>
      <c r="E42" s="78" t="s">
        <v>409</v>
      </c>
      <c r="F42" s="97">
        <v>212</v>
      </c>
      <c r="G42" s="105">
        <f t="shared" si="3"/>
        <v>6.876419072332143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173</v>
      </c>
      <c r="G43" s="105">
        <f t="shared" si="3"/>
        <v>5.611417450535193</v>
      </c>
    </row>
    <row r="44" spans="1:7" ht="12.75">
      <c r="A44" s="82" t="s">
        <v>93</v>
      </c>
      <c r="B44" s="98">
        <v>152</v>
      </c>
      <c r="C44" s="105">
        <f>(B44/$B$37)*100</f>
        <v>2.834763148079075</v>
      </c>
      <c r="D44" s="65"/>
      <c r="E44" s="78" t="s">
        <v>332</v>
      </c>
      <c r="F44" s="97">
        <v>78465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301</v>
      </c>
      <c r="C46" s="105">
        <f>(B46/$B$37)*100</f>
        <v>5.613577023498695</v>
      </c>
      <c r="D46" s="65"/>
      <c r="E46" s="78" t="s">
        <v>335</v>
      </c>
      <c r="F46" s="97">
        <v>32259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52403</v>
      </c>
      <c r="G48" s="112" t="s">
        <v>63</v>
      </c>
    </row>
    <row r="49" spans="1:7" ht="13.5" thickBot="1">
      <c r="A49" s="82" t="s">
        <v>94</v>
      </c>
      <c r="B49" s="98">
        <v>0</v>
      </c>
      <c r="C49" s="105">
        <f aca="true" t="shared" si="4" ref="C49:C55">(B49/$B$37)*100</f>
        <v>0</v>
      </c>
      <c r="D49" s="87"/>
      <c r="E49" s="88" t="s">
        <v>341</v>
      </c>
      <c r="F49" s="113">
        <v>37650</v>
      </c>
      <c r="G49" s="114" t="s">
        <v>63</v>
      </c>
    </row>
    <row r="50" spans="1:7" ht="13.5" thickTop="1">
      <c r="A50" s="82" t="s">
        <v>355</v>
      </c>
      <c r="B50" s="98">
        <v>152</v>
      </c>
      <c r="C50" s="105">
        <f t="shared" si="4"/>
        <v>2.834763148079075</v>
      </c>
      <c r="D50" s="65"/>
      <c r="E50" s="78"/>
      <c r="F50" s="86"/>
      <c r="G50" s="85"/>
    </row>
    <row r="51" spans="1:7" ht="12.75">
      <c r="A51" s="82" t="s">
        <v>356</v>
      </c>
      <c r="B51" s="98">
        <v>575</v>
      </c>
      <c r="C51" s="105">
        <f t="shared" si="4"/>
        <v>10.72361059306229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213</v>
      </c>
      <c r="C52" s="105">
        <f t="shared" si="4"/>
        <v>3.972398358821335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674</v>
      </c>
      <c r="C53" s="105">
        <f t="shared" si="4"/>
        <v>12.569936590824318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154</v>
      </c>
      <c r="C54" s="105">
        <f t="shared" si="4"/>
        <v>2.8720626631853787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166</v>
      </c>
      <c r="C55" s="105">
        <f t="shared" si="4"/>
        <v>3.0958597538232002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573</v>
      </c>
      <c r="C57" s="105">
        <f>(B57/$B$37)*100</f>
        <v>10.686311077955986</v>
      </c>
      <c r="D57" s="65"/>
      <c r="E57" s="79" t="s">
        <v>323</v>
      </c>
      <c r="F57" s="80">
        <v>65</v>
      </c>
      <c r="G57" s="81">
        <f>(F57/L57)*100</f>
        <v>2.108336036328252</v>
      </c>
      <c r="H57" s="79" t="s">
        <v>323</v>
      </c>
      <c r="L57" s="15">
        <v>3083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31</v>
      </c>
      <c r="G58" s="105">
        <f>(F58/L58)*100</f>
        <v>2.2895125553914326</v>
      </c>
      <c r="H58" s="78" t="s">
        <v>357</v>
      </c>
      <c r="L58" s="15">
        <v>1354</v>
      </c>
    </row>
    <row r="59" spans="1:12" ht="12.75">
      <c r="A59" s="82" t="s">
        <v>351</v>
      </c>
      <c r="B59" s="98">
        <v>763</v>
      </c>
      <c r="C59" s="105">
        <f>(B59/$B$37)*100</f>
        <v>14.229765013054829</v>
      </c>
      <c r="D59" s="65"/>
      <c r="E59" s="78" t="s">
        <v>359</v>
      </c>
      <c r="F59" s="97">
        <v>18</v>
      </c>
      <c r="G59" s="105">
        <f>(F59/L59)*100</f>
        <v>3.9911308203991127</v>
      </c>
      <c r="H59" s="78" t="s">
        <v>359</v>
      </c>
      <c r="L59" s="15">
        <v>451</v>
      </c>
    </row>
    <row r="60" spans="1:7" ht="12.75">
      <c r="A60" s="82" t="s">
        <v>352</v>
      </c>
      <c r="B60" s="98">
        <v>1199</v>
      </c>
      <c r="C60" s="105">
        <f>(B60/$B$37)*100</f>
        <v>22.36105930622902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352</v>
      </c>
      <c r="C62" s="105">
        <f>(B62/$B$37)*100</f>
        <v>6.564714658709436</v>
      </c>
      <c r="D62" s="65"/>
      <c r="E62" s="79" t="s">
        <v>362</v>
      </c>
      <c r="F62" s="80">
        <v>12</v>
      </c>
      <c r="G62" s="81">
        <f>(F62/L62)*100</f>
        <v>3.4090909090909087</v>
      </c>
      <c r="H62" s="79" t="s">
        <v>196</v>
      </c>
      <c r="L62" s="15">
        <v>352</v>
      </c>
    </row>
    <row r="63" spans="1:12" ht="12.75">
      <c r="A63" s="61" t="s">
        <v>95</v>
      </c>
      <c r="B63" s="98">
        <v>214</v>
      </c>
      <c r="C63" s="105">
        <f>(B63/$B$37)*100</f>
        <v>3.991048116374487</v>
      </c>
      <c r="D63" s="65"/>
      <c r="E63" s="78" t="s">
        <v>357</v>
      </c>
      <c r="F63" s="97">
        <v>6</v>
      </c>
      <c r="G63" s="105">
        <f>(F63/L63)*100</f>
        <v>4.25531914893617</v>
      </c>
      <c r="H63" s="78" t="s">
        <v>357</v>
      </c>
      <c r="L63" s="15">
        <v>141</v>
      </c>
    </row>
    <row r="64" spans="1:12" ht="12.75">
      <c r="A64" s="82" t="s">
        <v>353</v>
      </c>
      <c r="B64" s="98">
        <v>327</v>
      </c>
      <c r="C64" s="105">
        <f>(B64/$B$37)*100</f>
        <v>6.098470719880641</v>
      </c>
      <c r="D64" s="65"/>
      <c r="E64" s="78" t="s">
        <v>359</v>
      </c>
      <c r="F64" s="97">
        <v>0</v>
      </c>
      <c r="G64" s="105">
        <f>(F64/L64)*100</f>
        <v>0</v>
      </c>
      <c r="H64" s="78" t="s">
        <v>359</v>
      </c>
      <c r="L64" s="15">
        <v>45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282</v>
      </c>
      <c r="G66" s="81">
        <f aca="true" t="shared" si="5" ref="G66:G71">(F66/L66)*100</f>
        <v>2.630842429331094</v>
      </c>
      <c r="H66" s="79" t="s">
        <v>363</v>
      </c>
      <c r="L66" s="15">
        <v>10719</v>
      </c>
    </row>
    <row r="67" spans="1:12" ht="12.75">
      <c r="A67" s="82" t="s">
        <v>365</v>
      </c>
      <c r="B67" s="97">
        <v>4178</v>
      </c>
      <c r="C67" s="105">
        <f>(B67/$B$37)*100</f>
        <v>77.91868705706825</v>
      </c>
      <c r="D67" s="65"/>
      <c r="E67" s="78" t="s">
        <v>64</v>
      </c>
      <c r="F67" s="97">
        <v>221</v>
      </c>
      <c r="G67" s="105">
        <f t="shared" si="5"/>
        <v>2.7063433749693853</v>
      </c>
      <c r="H67" s="78" t="s">
        <v>64</v>
      </c>
      <c r="L67" s="15">
        <v>8166</v>
      </c>
    </row>
    <row r="68" spans="1:12" ht="12.75">
      <c r="A68" s="82" t="s">
        <v>367</v>
      </c>
      <c r="B68" s="97">
        <v>874</v>
      </c>
      <c r="C68" s="105">
        <f>(B68/$B$37)*100</f>
        <v>16.29988810145468</v>
      </c>
      <c r="D68" s="65"/>
      <c r="E68" s="78" t="s">
        <v>366</v>
      </c>
      <c r="F68" s="97">
        <v>66</v>
      </c>
      <c r="G68" s="105">
        <f t="shared" si="5"/>
        <v>3.2673267326732676</v>
      </c>
      <c r="H68" s="78" t="s">
        <v>366</v>
      </c>
      <c r="L68" s="15">
        <v>2020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61</v>
      </c>
      <c r="G69" s="105">
        <f t="shared" si="5"/>
        <v>2.389345867606737</v>
      </c>
      <c r="H69" s="78" t="s">
        <v>368</v>
      </c>
      <c r="L69" s="15">
        <v>2553</v>
      </c>
    </row>
    <row r="70" spans="1:12" ht="12.75">
      <c r="A70" s="82" t="s">
        <v>178</v>
      </c>
      <c r="B70" s="97">
        <v>291</v>
      </c>
      <c r="C70" s="105">
        <f>(B70/$B$37)*100</f>
        <v>5.427079447967176</v>
      </c>
      <c r="D70" s="65"/>
      <c r="E70" s="78" t="s">
        <v>369</v>
      </c>
      <c r="F70" s="97">
        <v>41</v>
      </c>
      <c r="G70" s="105">
        <f t="shared" si="5"/>
        <v>2.1025641025641026</v>
      </c>
      <c r="H70" s="78" t="s">
        <v>369</v>
      </c>
      <c r="L70" s="15">
        <v>1950</v>
      </c>
    </row>
    <row r="71" spans="1:12" ht="13.5" thickBot="1">
      <c r="A71" s="90" t="s">
        <v>173</v>
      </c>
      <c r="B71" s="110">
        <v>19</v>
      </c>
      <c r="C71" s="111">
        <f>(B71/$B$37)*100</f>
        <v>0.35434539350988437</v>
      </c>
      <c r="D71" s="91"/>
      <c r="E71" s="92" t="s">
        <v>370</v>
      </c>
      <c r="F71" s="110">
        <v>96</v>
      </c>
      <c r="G71" s="119">
        <f t="shared" si="5"/>
        <v>7.6190476190476195</v>
      </c>
      <c r="H71" s="92" t="s">
        <v>370</v>
      </c>
      <c r="L71" s="15">
        <v>1260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4203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4102</v>
      </c>
      <c r="G9" s="81">
        <f>(F9/$F$9)*100</f>
        <v>100</v>
      </c>
      <c r="I9" s="53"/>
    </row>
    <row r="10" spans="1:7" ht="12.75">
      <c r="A10" s="36" t="s">
        <v>376</v>
      </c>
      <c r="B10" s="97">
        <v>3209</v>
      </c>
      <c r="C10" s="105">
        <f aca="true" t="shared" si="0" ref="C10:C18">(B10/$B$8)*100</f>
        <v>76.35022602902689</v>
      </c>
      <c r="E10" s="32" t="s">
        <v>377</v>
      </c>
      <c r="F10" s="97">
        <v>4082</v>
      </c>
      <c r="G10" s="105">
        <f>(F10/$F$9)*100</f>
        <v>99.51243295953194</v>
      </c>
    </row>
    <row r="11" spans="1:7" ht="12.75">
      <c r="A11" s="36" t="s">
        <v>378</v>
      </c>
      <c r="B11" s="97">
        <v>36</v>
      </c>
      <c r="C11" s="105">
        <f t="shared" si="0"/>
        <v>0.8565310492505354</v>
      </c>
      <c r="E11" s="32" t="s">
        <v>379</v>
      </c>
      <c r="F11" s="97">
        <v>11</v>
      </c>
      <c r="G11" s="105">
        <f>(F11/$F$9)*100</f>
        <v>0.2681618722574354</v>
      </c>
    </row>
    <row r="12" spans="1:7" ht="12.75">
      <c r="A12" s="36" t="s">
        <v>380</v>
      </c>
      <c r="B12" s="97">
        <v>7</v>
      </c>
      <c r="C12" s="105">
        <f t="shared" si="0"/>
        <v>0.16654770402093744</v>
      </c>
      <c r="E12" s="32" t="s">
        <v>381</v>
      </c>
      <c r="F12" s="97">
        <v>9</v>
      </c>
      <c r="G12" s="105">
        <f>(F12/$F$9)*100</f>
        <v>0.21940516821062897</v>
      </c>
    </row>
    <row r="13" spans="1:7" ht="12.75">
      <c r="A13" s="36" t="s">
        <v>382</v>
      </c>
      <c r="B13" s="97">
        <v>9</v>
      </c>
      <c r="C13" s="105">
        <f t="shared" si="0"/>
        <v>0.21413276231263384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27</v>
      </c>
      <c r="C14" s="105">
        <f t="shared" si="0"/>
        <v>0.6423982869379015</v>
      </c>
      <c r="E14" s="42" t="s">
        <v>384</v>
      </c>
      <c r="F14" s="80">
        <v>3049</v>
      </c>
      <c r="G14" s="81">
        <f>(F14/$F$14)*100</f>
        <v>100</v>
      </c>
    </row>
    <row r="15" spans="1:7" ht="12.75">
      <c r="A15" s="36" t="s">
        <v>385</v>
      </c>
      <c r="B15" s="97">
        <v>15</v>
      </c>
      <c r="C15" s="105">
        <f t="shared" si="0"/>
        <v>0.35688793718772305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900</v>
      </c>
      <c r="C16" s="105">
        <f t="shared" si="0"/>
        <v>21.413276231263385</v>
      </c>
      <c r="E16" s="1" t="s">
        <v>388</v>
      </c>
      <c r="F16" s="97">
        <v>8</v>
      </c>
      <c r="G16" s="105">
        <f>(F16/$F$14)*100</f>
        <v>0.26238110856018365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114</v>
      </c>
      <c r="G17" s="105">
        <f aca="true" t="shared" si="1" ref="G17:G23">(F17/$F$14)*100</f>
        <v>3.7389307969826175</v>
      </c>
    </row>
    <row r="18" spans="1:7" ht="12.75">
      <c r="A18" s="36" t="s">
        <v>391</v>
      </c>
      <c r="B18" s="97">
        <v>0</v>
      </c>
      <c r="C18" s="105">
        <f t="shared" si="0"/>
        <v>0</v>
      </c>
      <c r="E18" s="1" t="s">
        <v>308</v>
      </c>
      <c r="F18" s="97">
        <v>1481</v>
      </c>
      <c r="G18" s="105">
        <f t="shared" si="1"/>
        <v>48.573302722204005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907</v>
      </c>
      <c r="G19" s="105">
        <f t="shared" si="1"/>
        <v>29.74745818301082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453</v>
      </c>
      <c r="G20" s="105">
        <f t="shared" si="1"/>
        <v>14.8573302722204</v>
      </c>
    </row>
    <row r="21" spans="1:7" ht="12.75">
      <c r="A21" s="36" t="s">
        <v>395</v>
      </c>
      <c r="B21" s="98">
        <v>0</v>
      </c>
      <c r="C21" s="105">
        <f aca="true" t="shared" si="2" ref="C21:C28">(B21/$B$8)*100</f>
        <v>0</v>
      </c>
      <c r="E21" s="1" t="s">
        <v>396</v>
      </c>
      <c r="F21" s="97">
        <v>75</v>
      </c>
      <c r="G21" s="105">
        <f t="shared" si="1"/>
        <v>2.459822892751722</v>
      </c>
    </row>
    <row r="22" spans="1:7" ht="12.75">
      <c r="A22" s="36" t="s">
        <v>397</v>
      </c>
      <c r="B22" s="98">
        <v>24</v>
      </c>
      <c r="C22" s="105">
        <f t="shared" si="2"/>
        <v>0.5710206995003569</v>
      </c>
      <c r="E22" s="1" t="s">
        <v>398</v>
      </c>
      <c r="F22" s="97">
        <v>11</v>
      </c>
      <c r="G22" s="105">
        <f t="shared" si="1"/>
        <v>0.36077402427025257</v>
      </c>
    </row>
    <row r="23" spans="1:7" ht="12.75">
      <c r="A23" s="36" t="s">
        <v>399</v>
      </c>
      <c r="B23" s="98">
        <v>37</v>
      </c>
      <c r="C23" s="105">
        <f t="shared" si="2"/>
        <v>0.8803235783963836</v>
      </c>
      <c r="E23" s="1" t="s">
        <v>400</v>
      </c>
      <c r="F23" s="98">
        <v>0</v>
      </c>
      <c r="G23" s="105">
        <f t="shared" si="1"/>
        <v>0</v>
      </c>
    </row>
    <row r="24" spans="1:7" ht="12.75">
      <c r="A24" s="36" t="s">
        <v>401</v>
      </c>
      <c r="B24" s="97">
        <v>195</v>
      </c>
      <c r="C24" s="105">
        <f t="shared" si="2"/>
        <v>4.6395431834403995</v>
      </c>
      <c r="E24" s="1" t="s">
        <v>402</v>
      </c>
      <c r="F24" s="97">
        <v>148000</v>
      </c>
      <c r="G24" s="112" t="s">
        <v>63</v>
      </c>
    </row>
    <row r="25" spans="1:7" ht="12.75">
      <c r="A25" s="36" t="s">
        <v>403</v>
      </c>
      <c r="B25" s="97">
        <v>623</v>
      </c>
      <c r="C25" s="105">
        <f t="shared" si="2"/>
        <v>14.82274565786343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1960</v>
      </c>
      <c r="C26" s="105">
        <f t="shared" si="2"/>
        <v>46.63335712586248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1313</v>
      </c>
      <c r="C27" s="105">
        <f t="shared" si="2"/>
        <v>31.239590768498694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51</v>
      </c>
      <c r="C28" s="105">
        <f t="shared" si="2"/>
        <v>1.2134189864382585</v>
      </c>
      <c r="E28" s="32" t="s">
        <v>415</v>
      </c>
      <c r="F28" s="97">
        <v>2075</v>
      </c>
      <c r="G28" s="105">
        <f aca="true" t="shared" si="3" ref="G28:G35">(F28/$F$14)*100</f>
        <v>68.05510003279764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7</v>
      </c>
      <c r="G30" s="105">
        <f t="shared" si="3"/>
        <v>0.22958346999016072</v>
      </c>
    </row>
    <row r="31" spans="1:7" ht="12.75">
      <c r="A31" s="36" t="s">
        <v>419</v>
      </c>
      <c r="B31" s="97">
        <v>15</v>
      </c>
      <c r="C31" s="105">
        <f aca="true" t="shared" si="4" ref="C31:C39">(B31/$B$8)*100</f>
        <v>0.35688793718772305</v>
      </c>
      <c r="E31" s="32" t="s">
        <v>420</v>
      </c>
      <c r="F31" s="97">
        <v>39</v>
      </c>
      <c r="G31" s="105">
        <f t="shared" si="3"/>
        <v>1.2791079042308953</v>
      </c>
    </row>
    <row r="32" spans="1:7" ht="12.75">
      <c r="A32" s="36" t="s">
        <v>421</v>
      </c>
      <c r="B32" s="97">
        <v>112</v>
      </c>
      <c r="C32" s="105">
        <f t="shared" si="4"/>
        <v>2.664763264334999</v>
      </c>
      <c r="E32" s="32" t="s">
        <v>422</v>
      </c>
      <c r="F32" s="97">
        <v>167</v>
      </c>
      <c r="G32" s="105">
        <f t="shared" si="3"/>
        <v>5.477205641193834</v>
      </c>
    </row>
    <row r="33" spans="1:7" ht="12.75">
      <c r="A33" s="36" t="s">
        <v>423</v>
      </c>
      <c r="B33" s="97">
        <v>266</v>
      </c>
      <c r="C33" s="105">
        <f t="shared" si="4"/>
        <v>6.328812752795622</v>
      </c>
      <c r="E33" s="32" t="s">
        <v>424</v>
      </c>
      <c r="F33" s="97">
        <v>770</v>
      </c>
      <c r="G33" s="105">
        <f t="shared" si="3"/>
        <v>25.254181698917677</v>
      </c>
    </row>
    <row r="34" spans="1:7" ht="12.75">
      <c r="A34" s="36" t="s">
        <v>425</v>
      </c>
      <c r="B34" s="97">
        <v>394</v>
      </c>
      <c r="C34" s="105">
        <f t="shared" si="4"/>
        <v>9.374256483464192</v>
      </c>
      <c r="E34" s="32" t="s">
        <v>426</v>
      </c>
      <c r="F34" s="97">
        <v>757</v>
      </c>
      <c r="G34" s="105">
        <f t="shared" si="3"/>
        <v>24.82781239750738</v>
      </c>
    </row>
    <row r="35" spans="1:7" ht="12.75">
      <c r="A35" s="36" t="s">
        <v>427</v>
      </c>
      <c r="B35" s="97">
        <v>341</v>
      </c>
      <c r="C35" s="105">
        <f t="shared" si="4"/>
        <v>8.113252438734238</v>
      </c>
      <c r="E35" s="32" t="s">
        <v>428</v>
      </c>
      <c r="F35" s="97">
        <v>335</v>
      </c>
      <c r="G35" s="105">
        <f t="shared" si="3"/>
        <v>10.98720892095769</v>
      </c>
    </row>
    <row r="36" spans="1:7" ht="12.75">
      <c r="A36" s="36" t="s">
        <v>429</v>
      </c>
      <c r="B36" s="97">
        <v>350</v>
      </c>
      <c r="C36" s="105">
        <f t="shared" si="4"/>
        <v>8.327385201046871</v>
      </c>
      <c r="E36" s="32" t="s">
        <v>430</v>
      </c>
      <c r="F36" s="97">
        <v>1518</v>
      </c>
      <c r="G36" s="112" t="s">
        <v>63</v>
      </c>
    </row>
    <row r="37" spans="1:7" ht="12.75">
      <c r="A37" s="36" t="s">
        <v>431</v>
      </c>
      <c r="B37" s="97">
        <v>884</v>
      </c>
      <c r="C37" s="105">
        <f t="shared" si="4"/>
        <v>21.032595764929813</v>
      </c>
      <c r="E37" s="32" t="s">
        <v>432</v>
      </c>
      <c r="F37" s="97">
        <v>974</v>
      </c>
      <c r="G37" s="105">
        <f>(F37/$F$14)*100</f>
        <v>31.94489996720236</v>
      </c>
    </row>
    <row r="38" spans="1:7" ht="12.75">
      <c r="A38" s="36" t="s">
        <v>433</v>
      </c>
      <c r="B38" s="97">
        <v>1100</v>
      </c>
      <c r="C38" s="105">
        <f t="shared" si="4"/>
        <v>26.171782060433024</v>
      </c>
      <c r="E38" s="32" t="s">
        <v>430</v>
      </c>
      <c r="F38" s="97">
        <v>555</v>
      </c>
      <c r="G38" s="112" t="s">
        <v>63</v>
      </c>
    </row>
    <row r="39" spans="1:7" ht="12.75">
      <c r="A39" s="36" t="s">
        <v>434</v>
      </c>
      <c r="B39" s="97">
        <v>741</v>
      </c>
      <c r="C39" s="105">
        <f t="shared" si="4"/>
        <v>17.63026409707352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7.2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4102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992</v>
      </c>
      <c r="G43" s="105">
        <f aca="true" t="shared" si="5" ref="G43:G48">(F43/$F$14)*100</f>
        <v>32.53525746146278</v>
      </c>
    </row>
    <row r="44" spans="1:7" ht="12.75">
      <c r="A44" s="36" t="s">
        <v>11</v>
      </c>
      <c r="B44" s="98">
        <v>376</v>
      </c>
      <c r="C44" s="105">
        <f aca="true" t="shared" si="6" ref="C44:C49">(B44/$B$42)*100</f>
        <v>9.16626036079961</v>
      </c>
      <c r="E44" s="32" t="s">
        <v>12</v>
      </c>
      <c r="F44" s="97">
        <v>542</v>
      </c>
      <c r="G44" s="105">
        <f t="shared" si="5"/>
        <v>17.776320104952443</v>
      </c>
    </row>
    <row r="45" spans="1:7" ht="12.75">
      <c r="A45" s="36" t="s">
        <v>13</v>
      </c>
      <c r="B45" s="98">
        <v>959</v>
      </c>
      <c r="C45" s="105">
        <f t="shared" si="6"/>
        <v>23.378839590443686</v>
      </c>
      <c r="E45" s="32" t="s">
        <v>14</v>
      </c>
      <c r="F45" s="97">
        <v>468</v>
      </c>
      <c r="G45" s="105">
        <f t="shared" si="5"/>
        <v>15.349294850770745</v>
      </c>
    </row>
    <row r="46" spans="1:7" ht="12.75">
      <c r="A46" s="36" t="s">
        <v>15</v>
      </c>
      <c r="B46" s="98">
        <v>561</v>
      </c>
      <c r="C46" s="105">
        <f t="shared" si="6"/>
        <v>13.676255485129204</v>
      </c>
      <c r="E46" s="32" t="s">
        <v>16</v>
      </c>
      <c r="F46" s="97">
        <v>405</v>
      </c>
      <c r="G46" s="105">
        <f t="shared" si="5"/>
        <v>13.283043620859297</v>
      </c>
    </row>
    <row r="47" spans="1:7" ht="12.75">
      <c r="A47" s="36" t="s">
        <v>17</v>
      </c>
      <c r="B47" s="97">
        <v>822</v>
      </c>
      <c r="C47" s="105">
        <f t="shared" si="6"/>
        <v>20.039005363237443</v>
      </c>
      <c r="E47" s="32" t="s">
        <v>18</v>
      </c>
      <c r="F47" s="97">
        <v>186</v>
      </c>
      <c r="G47" s="105">
        <f t="shared" si="5"/>
        <v>6.10036077402427</v>
      </c>
    </row>
    <row r="48" spans="1:7" ht="12.75">
      <c r="A48" s="36" t="s">
        <v>19</v>
      </c>
      <c r="B48" s="97">
        <v>641</v>
      </c>
      <c r="C48" s="105">
        <f t="shared" si="6"/>
        <v>15.626523647001465</v>
      </c>
      <c r="E48" s="32" t="s">
        <v>20</v>
      </c>
      <c r="F48" s="97">
        <v>448</v>
      </c>
      <c r="G48" s="105">
        <f t="shared" si="5"/>
        <v>14.693342079370286</v>
      </c>
    </row>
    <row r="49" spans="1:7" ht="12.75">
      <c r="A49" s="36" t="s">
        <v>21</v>
      </c>
      <c r="B49" s="97">
        <v>743</v>
      </c>
      <c r="C49" s="105">
        <f t="shared" si="6"/>
        <v>18.11311555338859</v>
      </c>
      <c r="E49" s="32" t="s">
        <v>22</v>
      </c>
      <c r="F49" s="97">
        <v>8</v>
      </c>
      <c r="G49" s="105">
        <f>(F49/$F$14)*100</f>
        <v>0.26238110856018365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797</v>
      </c>
      <c r="G51" s="81">
        <f>(F51/F$51)*100</f>
        <v>100</v>
      </c>
    </row>
    <row r="52" spans="1:7" ht="12.75">
      <c r="A52" s="4" t="s">
        <v>25</v>
      </c>
      <c r="B52" s="97">
        <v>146</v>
      </c>
      <c r="C52" s="105">
        <f>(B52/$B$42)*100</f>
        <v>3.5592393954168697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1357</v>
      </c>
      <c r="C53" s="105">
        <f>(B53/$B$42)*100</f>
        <v>33.08142369575817</v>
      </c>
      <c r="E53" s="32" t="s">
        <v>28</v>
      </c>
      <c r="F53" s="97">
        <v>0</v>
      </c>
      <c r="G53" s="105">
        <f>(F53/F$51)*100</f>
        <v>0</v>
      </c>
    </row>
    <row r="54" spans="1:7" ht="12.75">
      <c r="A54" s="4" t="s">
        <v>29</v>
      </c>
      <c r="B54" s="97">
        <v>1910</v>
      </c>
      <c r="C54" s="105">
        <f>(B54/$B$42)*100</f>
        <v>46.56265236470015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689</v>
      </c>
      <c r="C55" s="105">
        <f>(B55/$B$42)*100</f>
        <v>16.79668454412482</v>
      </c>
      <c r="E55" s="32" t="s">
        <v>32</v>
      </c>
      <c r="F55" s="97">
        <v>22</v>
      </c>
      <c r="G55" s="105">
        <f t="shared" si="7"/>
        <v>2.7603513174404015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162</v>
      </c>
      <c r="G56" s="105">
        <f t="shared" si="7"/>
        <v>20.326223337515685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548</v>
      </c>
      <c r="G57" s="105">
        <f t="shared" si="7"/>
        <v>68.75784190715181</v>
      </c>
    </row>
    <row r="58" spans="1:7" ht="12.75">
      <c r="A58" s="36" t="s">
        <v>36</v>
      </c>
      <c r="B58" s="97">
        <v>3635</v>
      </c>
      <c r="C58" s="105">
        <f aca="true" t="shared" si="8" ref="C58:C66">(B58/$B$42)*100</f>
        <v>88.6153096050707</v>
      </c>
      <c r="E58" s="32" t="s">
        <v>37</v>
      </c>
      <c r="F58" s="97">
        <v>31</v>
      </c>
      <c r="G58" s="105">
        <f t="shared" si="7"/>
        <v>3.889585947302384</v>
      </c>
    </row>
    <row r="59" spans="1:7" ht="12.75">
      <c r="A59" s="36" t="s">
        <v>38</v>
      </c>
      <c r="B59" s="97">
        <v>24</v>
      </c>
      <c r="C59" s="105">
        <f t="shared" si="8"/>
        <v>0.5850804485616773</v>
      </c>
      <c r="E59" s="32" t="s">
        <v>39</v>
      </c>
      <c r="F59" s="98">
        <v>15</v>
      </c>
      <c r="G59" s="105">
        <f t="shared" si="7"/>
        <v>1.8820577164366372</v>
      </c>
    </row>
    <row r="60" spans="1:7" ht="12.75">
      <c r="A60" s="36" t="s">
        <v>40</v>
      </c>
      <c r="B60" s="97">
        <v>202</v>
      </c>
      <c r="C60" s="105">
        <f t="shared" si="8"/>
        <v>4.92442710872745</v>
      </c>
      <c r="E60" s="32" t="s">
        <v>41</v>
      </c>
      <c r="F60" s="97">
        <v>19</v>
      </c>
      <c r="G60" s="105">
        <f t="shared" si="7"/>
        <v>2.3839397741530743</v>
      </c>
    </row>
    <row r="61" spans="1:7" ht="12.75">
      <c r="A61" s="36" t="s">
        <v>42</v>
      </c>
      <c r="B61" s="97">
        <v>166</v>
      </c>
      <c r="C61" s="105">
        <f t="shared" si="8"/>
        <v>4.0468064358849345</v>
      </c>
      <c r="E61" s="32" t="s">
        <v>402</v>
      </c>
      <c r="F61" s="97">
        <v>800</v>
      </c>
      <c r="G61" s="112" t="s">
        <v>63</v>
      </c>
    </row>
    <row r="62" spans="1:7" ht="12.75">
      <c r="A62" s="36" t="s">
        <v>43</v>
      </c>
      <c r="B62" s="97">
        <v>10</v>
      </c>
      <c r="C62" s="105">
        <f t="shared" si="8"/>
        <v>0.24378352023403219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13</v>
      </c>
      <c r="C63" s="105">
        <f t="shared" si="8"/>
        <v>0.31691857630424186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43</v>
      </c>
      <c r="C65" s="105">
        <f t="shared" si="8"/>
        <v>1.0482691370063384</v>
      </c>
      <c r="E65" s="32" t="s">
        <v>10</v>
      </c>
      <c r="F65" s="97">
        <v>131</v>
      </c>
      <c r="G65" s="105">
        <f aca="true" t="shared" si="9" ref="G65:G71">(F65/F$51)*100</f>
        <v>16.4366373902133</v>
      </c>
    </row>
    <row r="66" spans="1:7" ht="12.75">
      <c r="A66" s="36" t="s">
        <v>49</v>
      </c>
      <c r="B66" s="97">
        <v>9</v>
      </c>
      <c r="C66" s="105">
        <f t="shared" si="8"/>
        <v>0.21940516821062897</v>
      </c>
      <c r="E66" s="32" t="s">
        <v>12</v>
      </c>
      <c r="F66" s="97">
        <v>95</v>
      </c>
      <c r="G66" s="105">
        <f t="shared" si="9"/>
        <v>11.91969887076537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137</v>
      </c>
      <c r="G67" s="105">
        <f t="shared" si="9"/>
        <v>17.189460476787954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62</v>
      </c>
      <c r="G68" s="105">
        <f t="shared" si="9"/>
        <v>7.779171894604768</v>
      </c>
    </row>
    <row r="69" spans="1:7" ht="12.75">
      <c r="A69" s="36" t="s">
        <v>51</v>
      </c>
      <c r="B69" s="97">
        <v>0</v>
      </c>
      <c r="C69" s="105">
        <f>(B69/$B$42)*100</f>
        <v>0</v>
      </c>
      <c r="E69" s="32" t="s">
        <v>18</v>
      </c>
      <c r="F69" s="97">
        <v>54</v>
      </c>
      <c r="G69" s="105">
        <f t="shared" si="9"/>
        <v>6.775407779171895</v>
      </c>
    </row>
    <row r="70" spans="1:7" ht="12.75">
      <c r="A70" s="36" t="s">
        <v>53</v>
      </c>
      <c r="B70" s="97">
        <v>0</v>
      </c>
      <c r="C70" s="105">
        <f>(B70/$B$42)*100</f>
        <v>0</v>
      </c>
      <c r="E70" s="32" t="s">
        <v>20</v>
      </c>
      <c r="F70" s="97">
        <v>294</v>
      </c>
      <c r="G70" s="105">
        <f t="shared" si="9"/>
        <v>36.888331242158095</v>
      </c>
    </row>
    <row r="71" spans="1:7" ht="12.75">
      <c r="A71" s="54" t="s">
        <v>54</v>
      </c>
      <c r="B71" s="103">
        <v>7</v>
      </c>
      <c r="C71" s="115">
        <f>(B71/$B$42)*100</f>
        <v>0.17064846416382254</v>
      </c>
      <c r="D71" s="41"/>
      <c r="E71" s="44" t="s">
        <v>22</v>
      </c>
      <c r="F71" s="103">
        <v>24</v>
      </c>
      <c r="G71" s="115">
        <f t="shared" si="9"/>
        <v>3.0112923462986196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2002-06-18T14:58:26Z</cp:lastPrinted>
  <dcterms:created xsi:type="dcterms:W3CDTF">2001-10-15T13:22:32Z</dcterms:created>
  <dcterms:modified xsi:type="dcterms:W3CDTF">2002-06-18T15:54:29Z</dcterms:modified>
  <cp:category/>
  <cp:version/>
  <cp:contentType/>
  <cp:contentStatus/>
</cp:coreProperties>
</file>