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<sst xmlns="http://schemas.openxmlformats.org/spreadsheetml/2006/main" count="694" uniqueCount="437">
  <si>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</si>
  <si>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</si>
  <si>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</si>
  <si>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</si>
  <si>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</si>
  <si>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</si>
  <si>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</si>
  <si>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</si>
  <si>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</si>
  <si>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</si>
  <si>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</si>
  <si>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</si>
  <si>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</si>
  <si>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</si>
  <si>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</si>
  <si>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</si>
  <si>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</si>
  <si>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</si>
  <si>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</si>
  <si>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</si>
  <si>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</si>
  <si>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</si>
  <si>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</si>
  <si>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</si>
  <si>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</si>
  <si>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</si>
  <si>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</si>
  <si>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</si>
  <si>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</si>
  <si>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</si>
  <si>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</si>
  <si>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</si>
  <si>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</si>
  <si>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</si>
  <si>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</si>
  <si>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</si>
  <si>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</si>
  <si>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</si>
  <si>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</si>
  <si>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</si>
  <si>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</si>
  <si>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</si>
  <si>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</si>
  <si>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</si>
  <si>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</si>
  <si>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</si>
  <si>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</si>
  <si>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</si>
  <si>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</si>
  <si>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</si>
  <si>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</si>
  <si>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</si>
  <si>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</si>
  <si>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</si>
  <si>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</si>
  <si>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</si>
  <si>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</si>
  <si>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</si>
  <si>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</si>
  <si>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</si>
  <si>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</si>
  <si>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</si>
  <si>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</si>
  <si>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</si>
  <si>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</si>
  <si>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</si>
  <si>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</si>
  <si>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</si>
  <si>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</si>
  <si>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</si>
  <si>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</si>
  <si>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</si>
  <si>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</si>
  <si>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</si>
  <si>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</si>
  <si>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</si>
  <si>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</si>
  <si>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</si>
  <si>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</si>
  <si>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</si>
  <si>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</si>
  <si>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</si>
  <si>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</si>
  <si>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</si>
  <si>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</si>
  <si>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</si>
  <si>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</si>
  <si>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</si>
  <si>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</si>
  <si>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</si>
  <si>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</si>
  <si>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</si>
  <si>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</si>
  <si>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</si>
  <si>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</si>
  <si>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</si>
  <si>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</si>
  <si>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</si>
  <si>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</si>
  <si>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</si>
  <si>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</si>
  <si>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</si>
  <si>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</si>
  <si>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</si>
  <si>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</si>
  <si>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</si>
  <si>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</si>
  <si>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</si>
  <si>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</si>
  <si>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</si>
  <si>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</si>
  <si>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</si>
  <si>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</si>
  <si>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</si>
  <si>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</si>
  <si>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</si>
  <si>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</si>
  <si>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</si>
  <si>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</si>
  <si>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</si>
  <si>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</si>
  <si>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</si>
  <si>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</si>
  <si>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</si>
  <si>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</si>
  <si>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</si>
  <si>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</si>
  <si>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</si>
  <si>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</si>
  <si>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</si>
  <si>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</si>
  <si>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</si>
  <si>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</si>
  <si>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</si>
  <si>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</si>
  <si>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</si>
  <si>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</si>
  <si>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</si>
  <si>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</si>
  <si>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</si>
  <si>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</si>
  <si>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</si>
  <si>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</si>
  <si>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</si>
  <si>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</si>
  <si>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</si>
  <si>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</si>
  <si>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</si>
  <si>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</si>
  <si>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</si>
  <si>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</si>
  <si>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</si>
  <si>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</si>
  <si>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</si>
  <si>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</si>
  <si>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</si>
  <si>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</si>
  <si>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</si>
  <si>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</si>
  <si>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</si>
  <si>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</si>
  <si>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</si>
  <si>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</si>
  <si>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</si>
  <si>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</si>
  <si>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</si>
  <si>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</si>
  <si>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</si>
  <si>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</si>
  <si>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</si>
  <si>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</si>
  <si>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</si>
  <si>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</si>
  <si>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</si>
  <si>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</si>
  <si>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</si>
  <si>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</si>
  <si>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</si>
  <si>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</si>
  <si>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</si>
  <si>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</si>
  <si>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</si>
  <si>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</si>
  <si>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</si>
  <si>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</si>
  <si>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</si>
  <si>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</si>
  <si>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</si>
  <si>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</si>
  <si>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</si>
  <si>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</si>
  <si>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</si>
  <si>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</si>
  <si>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</si>
  <si>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</si>
  <si>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</si>
  <si>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</si>
  <si>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</si>
  <si>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</si>
  <si>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</si>
  <si>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</si>
  <si>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</si>
  <si>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</si>
  <si>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</si>
  <si>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</si>
  <si>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</si>
  <si>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</si>
  <si>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</si>
  <si>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</si>
  <si>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</si>
  <si>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</si>
  <si>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</si>
  <si>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</si>
  <si>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</si>
  <si>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</si>
  <si>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</si>
  <si>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</si>
  <si>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</si>
  <si>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</si>
  <si>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</si>
  <si>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</si>
  <si>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</si>
  <si>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</si>
  <si>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</si>
  <si>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</si>
  <si>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</si>
  <si>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</si>
  <si>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</si>
  <si>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</si>
  <si>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</si>
  <si>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</si>
  <si>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</si>
  <si>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</si>
  <si>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</si>
  <si>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</si>
  <si>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</si>
  <si>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</si>
  <si>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</si>
  <si>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</si>
  <si>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</si>
  <si>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</si>
  <si>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</si>
  <si>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</si>
  <si>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</si>
  <si>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</si>
  <si>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</si>
  <si>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</si>
  <si>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</si>
  <si>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</si>
  <si>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</si>
  <si>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</si>
  <si>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</si>
  <si>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</si>
  <si>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</si>
  <si>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</si>
  <si>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</si>
  <si>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</si>
  <si>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</si>
  <si>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</si>
  <si>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</si>
  <si>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</si>
  <si>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</si>
  <si>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</si>
  <si>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</si>
  <si>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</si>
  <si>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</si>
  <si>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</si>
  <si>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</si>
  <si>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</si>
  <si>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</si>
  <si>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</si>
  <si>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</si>
  <si>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</si>
  <si>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</si>
  <si>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</si>
  <si>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</si>
  <si>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</si>
  <si>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</si>
  <si>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</si>
  <si>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</si>
  <si>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</si>
  <si>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</si>
  <si>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</si>
  <si>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</si>
  <si>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</si>
  <si>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</si>
  <si>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</si>
  <si>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</si>
  <si>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</si>
  <si>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</si>
  <si>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</si>
  <si>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</si>
  <si>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</si>
  <si>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</si>
  <si>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</si>
  <si>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</si>
  <si>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</si>
  <si>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</si>
  <si>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</si>
  <si>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</si>
  <si>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</si>
  <si>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</si>
  <si>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</si>
  <si>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</si>
  <si>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</si>
  <si>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</si>
  <si>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</si>
  <si>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</si>
  <si>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</si>
  <si>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</si>
  <si>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</si>
  <si>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</si>
  <si>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</si>
  <si>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</si>
  <si>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</si>
  <si>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</si>
  <si>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</si>
  <si>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</si>
  <si>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</si>
  <si>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</si>
  <si>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</si>
  <si>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</si>
  <si>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</si>
  <si>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</si>
  <si>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</si>
  <si>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</si>
  <si>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</si>
  <si>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</si>
  <si>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</si>
  <si>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</si>
  <si>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</si>
  <si>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</si>
  <si>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</si>
  <si>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</si>
  <si>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</si>
  <si>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</si>
  <si>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</si>
  <si>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</si>
  <si>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</si>
  <si>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</si>
  <si>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</si>
  <si>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</si>
  <si>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</si>
  <si>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</si>
  <si>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</si>
  <si>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</si>
  <si>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</si>
  <si>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</si>
  <si>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</si>
  <si>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</si>
  <si>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</si>
  <si>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</si>
  <si>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</si>
  <si>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</si>
  <si>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</si>
  <si>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</si>
  <si>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</si>
  <si>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</si>
  <si>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</si>
  <si>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</si>
  <si>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</si>
  <si>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</si>
  <si>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</si>
  <si>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</si>
  <si>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</si>
  <si>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</si>
  <si>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</si>
  <si>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</si>
  <si>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</si>
  <si>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</si>
  <si>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</si>
  <si>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</si>
  <si>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</si>
  <si>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</si>
  <si>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</si>
  <si>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</si>
  <si>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</si>
  <si>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</si>
  <si>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</si>
  <si>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</si>
  <si>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</si>
  <si>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</si>
  <si>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</si>
  <si>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</si>
  <si>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</si>
  <si>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</si>
  <si>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</si>
  <si>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</si>
  <si>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</si>
  <si>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</si>
  <si>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</si>
  <si>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</si>
  <si>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</si>
  <si>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</si>
  <si>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</si>
  <si>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</si>
  <si>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Laurel Springs borough, Camden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</si>
  <si>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Laurel Springs borough</t>
    </r>
    <r>
      <rPr>
        <b/>
        <sz val="12"/>
        <rFont val="Arial"/>
        <family val="2"/>
      </rPr>
      <t>, Camden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</si>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</sst>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1970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1970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983</v>
      </c>
      <c r="C9" s="151">
        <f>(B9/$B$7)*100</f>
        <v>49.898477157360404</v>
      </c>
      <c r="D9" s="152"/>
      <c r="E9" s="152" t="s">
        <v>403</v>
      </c>
      <c r="F9" s="150">
        <v>32</v>
      </c>
      <c r="G9" s="153">
        <f t="shared" si="0"/>
        <v>1.6243654822335025</v>
      </c>
    </row>
    <row r="10" spans="1:7" ht="12.75">
      <c r="A10" s="149" t="s">
        <v>404</v>
      </c>
      <c r="B10" s="150">
        <v>987</v>
      </c>
      <c r="C10" s="151">
        <f>(B10/$B$7)*100</f>
        <v>50.10152284263959</v>
      </c>
      <c r="D10" s="152"/>
      <c r="E10" s="152" t="s">
        <v>405</v>
      </c>
      <c r="F10" s="150">
        <v>4</v>
      </c>
      <c r="G10" s="153">
        <f t="shared" si="0"/>
        <v>0.20304568527918782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10</v>
      </c>
      <c r="G11" s="153">
        <f t="shared" si="0"/>
        <v>0.5076142131979695</v>
      </c>
    </row>
    <row r="12" spans="1:7" ht="12.75">
      <c r="A12" s="149" t="s">
        <v>407</v>
      </c>
      <c r="B12" s="150">
        <v>106</v>
      </c>
      <c r="C12" s="151">
        <f aca="true" t="shared" si="1" ref="C12:C24">B12*100/B$7</f>
        <v>5.380710659898477</v>
      </c>
      <c r="D12" s="152"/>
      <c r="E12" s="152" t="s">
        <v>408</v>
      </c>
      <c r="F12" s="150">
        <v>2</v>
      </c>
      <c r="G12" s="153">
        <f t="shared" si="0"/>
        <v>0.10152284263959391</v>
      </c>
    </row>
    <row r="13" spans="1:7" ht="12.75">
      <c r="A13" s="149" t="s">
        <v>409</v>
      </c>
      <c r="B13" s="150">
        <v>113</v>
      </c>
      <c r="C13" s="151">
        <f t="shared" si="1"/>
        <v>5.7360406091370555</v>
      </c>
      <c r="D13" s="152"/>
      <c r="E13" s="152" t="s">
        <v>410</v>
      </c>
      <c r="F13" s="150">
        <v>16</v>
      </c>
      <c r="G13" s="153">
        <f t="shared" si="0"/>
        <v>0.8121827411167513</v>
      </c>
    </row>
    <row r="14" spans="1:7" ht="12.75">
      <c r="A14" s="149" t="s">
        <v>411</v>
      </c>
      <c r="B14" s="150">
        <v>160</v>
      </c>
      <c r="C14" s="151">
        <f t="shared" si="1"/>
        <v>8.121827411167512</v>
      </c>
      <c r="D14" s="152"/>
      <c r="E14" s="152" t="s">
        <v>412</v>
      </c>
      <c r="F14" s="150">
        <v>1938</v>
      </c>
      <c r="G14" s="153">
        <f t="shared" si="0"/>
        <v>98.3756345177665</v>
      </c>
    </row>
    <row r="15" spans="1:7" ht="12.75">
      <c r="A15" s="149" t="s">
        <v>413</v>
      </c>
      <c r="B15" s="150">
        <v>147</v>
      </c>
      <c r="C15" s="151">
        <f t="shared" si="1"/>
        <v>7.461928934010152</v>
      </c>
      <c r="D15" s="152"/>
      <c r="E15" s="152" t="s">
        <v>414</v>
      </c>
      <c r="F15" s="150">
        <v>1841</v>
      </c>
      <c r="G15" s="153">
        <f t="shared" si="0"/>
        <v>93.4517766497462</v>
      </c>
    </row>
    <row r="16" spans="1:7" ht="12.75">
      <c r="A16" s="149" t="s">
        <v>415</v>
      </c>
      <c r="B16" s="150">
        <v>103</v>
      </c>
      <c r="C16" s="151">
        <f t="shared" si="1"/>
        <v>5.228426395939087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293</v>
      </c>
      <c r="C17" s="151">
        <f t="shared" si="1"/>
        <v>14.873096446700508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317</v>
      </c>
      <c r="C18" s="151">
        <f t="shared" si="1"/>
        <v>16.091370558375633</v>
      </c>
      <c r="D18" s="152"/>
      <c r="E18" s="143" t="s">
        <v>419</v>
      </c>
      <c r="F18" s="141">
        <v>1970</v>
      </c>
      <c r="G18" s="148">
        <v>100</v>
      </c>
    </row>
    <row r="19" spans="1:7" ht="12.75">
      <c r="A19" s="149" t="s">
        <v>420</v>
      </c>
      <c r="B19" s="150">
        <v>292</v>
      </c>
      <c r="C19" s="151">
        <f t="shared" si="1"/>
        <v>14.82233502538071</v>
      </c>
      <c r="D19" s="152"/>
      <c r="E19" s="152" t="s">
        <v>421</v>
      </c>
      <c r="F19" s="150">
        <v>1970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84</v>
      </c>
      <c r="C20" s="151">
        <f t="shared" si="1"/>
        <v>4.2639593908629445</v>
      </c>
      <c r="D20" s="152"/>
      <c r="E20" s="152" t="s">
        <v>423</v>
      </c>
      <c r="F20" s="150">
        <v>762</v>
      </c>
      <c r="G20" s="153">
        <f t="shared" si="2"/>
        <v>38.68020304568528</v>
      </c>
    </row>
    <row r="21" spans="1:7" ht="12.75">
      <c r="A21" s="149" t="s">
        <v>424</v>
      </c>
      <c r="B21" s="150">
        <v>74</v>
      </c>
      <c r="C21" s="151">
        <f t="shared" si="1"/>
        <v>3.7563451776649748</v>
      </c>
      <c r="D21" s="152"/>
      <c r="E21" s="152" t="s">
        <v>425</v>
      </c>
      <c r="F21" s="150">
        <v>415</v>
      </c>
      <c r="G21" s="153">
        <f t="shared" si="2"/>
        <v>21.065989847715738</v>
      </c>
    </row>
    <row r="22" spans="1:7" ht="12.75">
      <c r="A22" s="149" t="s">
        <v>426</v>
      </c>
      <c r="B22" s="150">
        <v>148</v>
      </c>
      <c r="C22" s="151">
        <f t="shared" si="1"/>
        <v>7.5126903553299496</v>
      </c>
      <c r="D22" s="152"/>
      <c r="E22" s="152" t="s">
        <v>427</v>
      </c>
      <c r="F22" s="150">
        <v>636</v>
      </c>
      <c r="G22" s="153">
        <f t="shared" si="2"/>
        <v>32.28426395939086</v>
      </c>
    </row>
    <row r="23" spans="1:7" ht="12.75">
      <c r="A23" s="149" t="s">
        <v>428</v>
      </c>
      <c r="B23" s="150">
        <v>111</v>
      </c>
      <c r="C23" s="151">
        <f t="shared" si="1"/>
        <v>5.634517766497462</v>
      </c>
      <c r="D23" s="152"/>
      <c r="E23" s="152" t="s">
        <v>429</v>
      </c>
      <c r="F23" s="150">
        <v>442</v>
      </c>
      <c r="G23" s="153">
        <f t="shared" si="2"/>
        <v>22.436548223350254</v>
      </c>
    </row>
    <row r="24" spans="1:7" ht="12.75">
      <c r="A24" s="149" t="s">
        <v>430</v>
      </c>
      <c r="B24" s="150">
        <v>22</v>
      </c>
      <c r="C24" s="151">
        <f t="shared" si="1"/>
        <v>1.116751269035533</v>
      </c>
      <c r="D24" s="152"/>
      <c r="E24" s="152" t="s">
        <v>431</v>
      </c>
      <c r="F24" s="150">
        <v>102</v>
      </c>
      <c r="G24" s="153">
        <f t="shared" si="2"/>
        <v>5.177664974619289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32</v>
      </c>
      <c r="G25" s="153">
        <f t="shared" si="2"/>
        <v>1.6243654822335025</v>
      </c>
    </row>
    <row r="26" spans="1:7" ht="12.75">
      <c r="A26" s="149" t="s">
        <v>433</v>
      </c>
      <c r="B26" s="145">
        <v>36.9</v>
      </c>
      <c r="C26" s="155" t="s">
        <v>261</v>
      </c>
      <c r="D26" s="152"/>
      <c r="E26" s="156" t="s">
        <v>434</v>
      </c>
      <c r="F26" s="157">
        <v>55</v>
      </c>
      <c r="G26" s="153">
        <f t="shared" si="2"/>
        <v>2.7918781725888326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29</v>
      </c>
      <c r="G27" s="153">
        <f t="shared" si="2"/>
        <v>1.4720812182741116</v>
      </c>
    </row>
    <row r="28" spans="1:7" ht="12.75">
      <c r="A28" s="149" t="s">
        <v>262</v>
      </c>
      <c r="B28" s="150">
        <v>1495</v>
      </c>
      <c r="C28" s="151">
        <f aca="true" t="shared" si="3" ref="C28:C35">B28*100/B$7</f>
        <v>75.88832487309645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723</v>
      </c>
      <c r="C29" s="151">
        <f t="shared" si="3"/>
        <v>36.7005076142132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772</v>
      </c>
      <c r="C30" s="151">
        <f t="shared" si="3"/>
        <v>39.18781725888325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1411</v>
      </c>
      <c r="C31" s="151">
        <f t="shared" si="3"/>
        <v>71.6243654822335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325</v>
      </c>
      <c r="C32" s="151">
        <f t="shared" si="3"/>
        <v>16.497461928934012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281</v>
      </c>
      <c r="C33" s="151">
        <f t="shared" si="3"/>
        <v>14.263959390862944</v>
      </c>
      <c r="D33" s="152"/>
      <c r="E33" s="143" t="s">
        <v>8</v>
      </c>
      <c r="F33" s="141">
        <v>762</v>
      </c>
      <c r="G33" s="148">
        <v>100</v>
      </c>
    </row>
    <row r="34" spans="1:7" ht="12.75">
      <c r="A34" s="149" t="s">
        <v>0</v>
      </c>
      <c r="B34" s="150">
        <v>126</v>
      </c>
      <c r="C34" s="151">
        <f t="shared" si="3"/>
        <v>6.395939086294416</v>
      </c>
      <c r="D34" s="152"/>
      <c r="E34" s="152" t="s">
        <v>9</v>
      </c>
      <c r="F34" s="150">
        <v>534</v>
      </c>
      <c r="G34" s="153">
        <f aca="true" t="shared" si="4" ref="G34:G42">F34*100/F$33</f>
        <v>70.07874015748031</v>
      </c>
    </row>
    <row r="35" spans="1:7" ht="12.75">
      <c r="A35" s="149" t="s">
        <v>2</v>
      </c>
      <c r="B35" s="150">
        <v>155</v>
      </c>
      <c r="C35" s="151">
        <f t="shared" si="3"/>
        <v>7.868020304568528</v>
      </c>
      <c r="D35" s="152"/>
      <c r="E35" s="152" t="s">
        <v>10</v>
      </c>
      <c r="F35" s="150">
        <v>245</v>
      </c>
      <c r="G35" s="153">
        <f t="shared" si="4"/>
        <v>32.15223097112861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415</v>
      </c>
      <c r="G36" s="153">
        <f t="shared" si="4"/>
        <v>54.46194225721785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186</v>
      </c>
      <c r="G37" s="153">
        <f t="shared" si="4"/>
        <v>24.409448818897637</v>
      </c>
    </row>
    <row r="38" spans="1:7" ht="12.75">
      <c r="A38" s="162" t="s">
        <v>13</v>
      </c>
      <c r="B38" s="150">
        <v>1951</v>
      </c>
      <c r="C38" s="151">
        <f aca="true" t="shared" si="5" ref="C38:C56">B38*100/B$7</f>
        <v>99.03553299492386</v>
      </c>
      <c r="D38" s="152"/>
      <c r="E38" s="152" t="s">
        <v>14</v>
      </c>
      <c r="F38" s="150">
        <v>91</v>
      </c>
      <c r="G38" s="153">
        <f t="shared" si="4"/>
        <v>11.94225721784777</v>
      </c>
    </row>
    <row r="39" spans="1:7" ht="12.75">
      <c r="A39" s="149" t="s">
        <v>15</v>
      </c>
      <c r="B39" s="150">
        <v>1859</v>
      </c>
      <c r="C39" s="151">
        <f t="shared" si="5"/>
        <v>94.36548223350253</v>
      </c>
      <c r="D39" s="152"/>
      <c r="E39" s="152" t="s">
        <v>10</v>
      </c>
      <c r="F39" s="150">
        <v>49</v>
      </c>
      <c r="G39" s="153">
        <f t="shared" si="4"/>
        <v>6.430446194225722</v>
      </c>
    </row>
    <row r="40" spans="1:7" ht="12.75">
      <c r="A40" s="149" t="s">
        <v>16</v>
      </c>
      <c r="B40" s="150">
        <v>54</v>
      </c>
      <c r="C40" s="151">
        <f t="shared" si="5"/>
        <v>2.7411167512690353</v>
      </c>
      <c r="D40" s="152"/>
      <c r="E40" s="152" t="s">
        <v>17</v>
      </c>
      <c r="F40" s="150">
        <v>228</v>
      </c>
      <c r="G40" s="153">
        <f t="shared" si="4"/>
        <v>29.921259842519685</v>
      </c>
    </row>
    <row r="41" spans="1:7" ht="12.75">
      <c r="A41" s="149" t="s">
        <v>18</v>
      </c>
      <c r="B41" s="150">
        <v>5</v>
      </c>
      <c r="C41" s="151">
        <f t="shared" si="5"/>
        <v>0.25380710659898476</v>
      </c>
      <c r="D41" s="152"/>
      <c r="E41" s="152" t="s">
        <v>19</v>
      </c>
      <c r="F41" s="150">
        <v>199</v>
      </c>
      <c r="G41" s="153">
        <f t="shared" si="4"/>
        <v>26.11548556430446</v>
      </c>
    </row>
    <row r="42" spans="1:7" ht="12.75">
      <c r="A42" s="149" t="s">
        <v>20</v>
      </c>
      <c r="B42" s="150">
        <v>19</v>
      </c>
      <c r="C42" s="151">
        <f t="shared" si="5"/>
        <v>0.9644670050761421</v>
      </c>
      <c r="D42" s="152"/>
      <c r="E42" s="152" t="s">
        <v>21</v>
      </c>
      <c r="F42" s="150">
        <v>71</v>
      </c>
      <c r="G42" s="153">
        <f t="shared" si="4"/>
        <v>9.317585301837271</v>
      </c>
    </row>
    <row r="43" spans="1:7" ht="12.75">
      <c r="A43" s="149" t="s">
        <v>22</v>
      </c>
      <c r="B43" s="150">
        <v>7</v>
      </c>
      <c r="C43" s="151">
        <f t="shared" si="5"/>
        <v>0.3553299492385787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9</v>
      </c>
      <c r="C44" s="151">
        <f t="shared" si="5"/>
        <v>0.45685279187817257</v>
      </c>
      <c r="D44" s="152"/>
      <c r="E44" s="152" t="s">
        <v>24</v>
      </c>
      <c r="F44" s="159">
        <v>262</v>
      </c>
      <c r="G44" s="163">
        <f>F44*100/F33</f>
        <v>34.38320209973753</v>
      </c>
    </row>
    <row r="45" spans="1:7" ht="12.75">
      <c r="A45" s="149" t="s">
        <v>25</v>
      </c>
      <c r="B45" s="150">
        <v>1</v>
      </c>
      <c r="C45" s="151">
        <f t="shared" si="5"/>
        <v>0.050761421319796954</v>
      </c>
      <c r="D45" s="152"/>
      <c r="E45" s="152" t="s">
        <v>26</v>
      </c>
      <c r="F45" s="159">
        <v>204</v>
      </c>
      <c r="G45" s="163">
        <f>F45*100/F33</f>
        <v>26.771653543307085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</v>
      </c>
      <c r="C47" s="151">
        <f t="shared" si="5"/>
        <v>0.050761421319796954</v>
      </c>
      <c r="D47" s="152"/>
      <c r="E47" s="152" t="s">
        <v>29</v>
      </c>
      <c r="F47" s="164">
        <v>2.59</v>
      </c>
      <c r="G47" s="165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3.16</v>
      </c>
      <c r="G48" s="165" t="s">
        <v>261</v>
      </c>
    </row>
    <row r="49" spans="1:7" ht="14.25">
      <c r="A49" s="149" t="s">
        <v>32</v>
      </c>
      <c r="B49" s="150">
        <v>1</v>
      </c>
      <c r="C49" s="151">
        <f t="shared" si="5"/>
        <v>0.050761421319796954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806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762</v>
      </c>
      <c r="G52" s="153">
        <f>F52*100/F$51</f>
        <v>94.5409429280397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44</v>
      </c>
      <c r="G53" s="153">
        <f>F53*100/F$51</f>
        <v>5.459057071960298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2</v>
      </c>
      <c r="G54" s="153">
        <f>F54*100/F$51</f>
        <v>0.24813895781637718</v>
      </c>
    </row>
    <row r="55" spans="1:7" ht="12.75">
      <c r="A55" s="149" t="s">
        <v>43</v>
      </c>
      <c r="B55" s="150">
        <v>14</v>
      </c>
      <c r="C55" s="151">
        <f t="shared" si="5"/>
        <v>0.7106598984771574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19</v>
      </c>
      <c r="C56" s="151">
        <f t="shared" si="5"/>
        <v>0.9644670050761421</v>
      </c>
      <c r="D56" s="152"/>
      <c r="E56" s="152" t="s">
        <v>45</v>
      </c>
      <c r="F56" s="166">
        <v>1.7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8.2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1877</v>
      </c>
      <c r="C60" s="167">
        <f>B60*100/B7</f>
        <v>95.27918781725889</v>
      </c>
      <c r="D60" s="152"/>
      <c r="E60" s="143" t="s">
        <v>51</v>
      </c>
      <c r="F60" s="141">
        <v>762</v>
      </c>
      <c r="G60" s="148">
        <v>100</v>
      </c>
    </row>
    <row r="61" spans="1:7" ht="12.75">
      <c r="A61" s="149" t="s">
        <v>52</v>
      </c>
      <c r="B61" s="159">
        <v>57</v>
      </c>
      <c r="C61" s="167">
        <f>B61*100/B7</f>
        <v>2.8934010152284264</v>
      </c>
      <c r="D61" s="152"/>
      <c r="E61" s="152" t="s">
        <v>53</v>
      </c>
      <c r="F61" s="150">
        <v>582</v>
      </c>
      <c r="G61" s="153">
        <f>F61*100/F$60</f>
        <v>76.37795275590551</v>
      </c>
    </row>
    <row r="62" spans="1:7" ht="12.75">
      <c r="A62" s="149" t="s">
        <v>54</v>
      </c>
      <c r="B62" s="159">
        <v>10</v>
      </c>
      <c r="C62" s="167">
        <f>B62*100/B7</f>
        <v>0.5076142131979695</v>
      </c>
      <c r="D62" s="152"/>
      <c r="E62" s="152" t="s">
        <v>55</v>
      </c>
      <c r="F62" s="150">
        <v>180</v>
      </c>
      <c r="G62" s="153">
        <f>F62*100/F$60</f>
        <v>23.62204724409449</v>
      </c>
    </row>
    <row r="63" spans="1:7" ht="12.75">
      <c r="A63" s="149" t="s">
        <v>56</v>
      </c>
      <c r="B63" s="159">
        <v>26</v>
      </c>
      <c r="C63" s="167">
        <f>B63*100/B7</f>
        <v>1.3197969543147208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0</v>
      </c>
      <c r="C64" s="167">
        <f>B64*100/B7</f>
        <v>0</v>
      </c>
      <c r="D64" s="152"/>
      <c r="E64" s="152" t="s">
        <v>58</v>
      </c>
      <c r="F64" s="145">
        <v>2.76</v>
      </c>
      <c r="G64" s="165" t="s">
        <v>261</v>
      </c>
    </row>
    <row r="65" spans="1:7" ht="13.5" thickBot="1">
      <c r="A65" s="170" t="s">
        <v>59</v>
      </c>
      <c r="B65" s="171">
        <v>21</v>
      </c>
      <c r="C65" s="172">
        <f>B65*100/B7</f>
        <v>1.0659898477157361</v>
      </c>
      <c r="D65" s="173"/>
      <c r="E65" s="173" t="s">
        <v>60</v>
      </c>
      <c r="F65" s="174">
        <v>2.02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1970</v>
      </c>
      <c r="G9" s="33">
        <f>(F9/$F$9)*100</f>
        <v>100</v>
      </c>
    </row>
    <row r="10" spans="1:7" ht="12.75">
      <c r="A10" s="29" t="s">
        <v>269</v>
      </c>
      <c r="B10" s="93">
        <v>559</v>
      </c>
      <c r="C10" s="33">
        <f aca="true" t="shared" si="0" ref="C10:C15">(B10/$B$10)*100</f>
        <v>100</v>
      </c>
      <c r="E10" s="34" t="s">
        <v>270</v>
      </c>
      <c r="F10" s="97">
        <v>1929</v>
      </c>
      <c r="G10" s="84">
        <f aca="true" t="shared" si="1" ref="G10:G16">(F10/$F$9)*100</f>
        <v>97.91878172588832</v>
      </c>
    </row>
    <row r="11" spans="1:7" ht="12.75">
      <c r="A11" s="36" t="s">
        <v>271</v>
      </c>
      <c r="B11" s="98">
        <v>43</v>
      </c>
      <c r="C11" s="35">
        <f t="shared" si="0"/>
        <v>7.6923076923076925</v>
      </c>
      <c r="E11" s="34" t="s">
        <v>272</v>
      </c>
      <c r="F11" s="97">
        <v>1924</v>
      </c>
      <c r="G11" s="84">
        <f t="shared" si="1"/>
        <v>97.66497461928934</v>
      </c>
    </row>
    <row r="12" spans="1:7" ht="12.75">
      <c r="A12" s="36" t="s">
        <v>273</v>
      </c>
      <c r="B12" s="98">
        <v>26</v>
      </c>
      <c r="C12" s="35">
        <f t="shared" si="0"/>
        <v>4.651162790697675</v>
      </c>
      <c r="E12" s="34" t="s">
        <v>274</v>
      </c>
      <c r="F12" s="97">
        <v>1269</v>
      </c>
      <c r="G12" s="84">
        <f t="shared" si="1"/>
        <v>64.41624365482234</v>
      </c>
    </row>
    <row r="13" spans="1:7" ht="12.75">
      <c r="A13" s="36" t="s">
        <v>275</v>
      </c>
      <c r="B13" s="98">
        <v>218</v>
      </c>
      <c r="C13" s="35">
        <f t="shared" si="0"/>
        <v>38.998211091234346</v>
      </c>
      <c r="E13" s="34" t="s">
        <v>276</v>
      </c>
      <c r="F13" s="97">
        <v>655</v>
      </c>
      <c r="G13" s="84">
        <f t="shared" si="1"/>
        <v>33.24873096446701</v>
      </c>
    </row>
    <row r="14" spans="1:7" ht="12.75">
      <c r="A14" s="36" t="s">
        <v>277</v>
      </c>
      <c r="B14" s="98">
        <v>133</v>
      </c>
      <c r="C14" s="35">
        <f t="shared" si="0"/>
        <v>23.792486583184257</v>
      </c>
      <c r="E14" s="34" t="s">
        <v>166</v>
      </c>
      <c r="F14" s="97">
        <v>5</v>
      </c>
      <c r="G14" s="84">
        <f t="shared" si="1"/>
        <v>0.25380710659898476</v>
      </c>
    </row>
    <row r="15" spans="1:7" ht="12.75">
      <c r="A15" s="36" t="s">
        <v>324</v>
      </c>
      <c r="B15" s="97">
        <v>139</v>
      </c>
      <c r="C15" s="35">
        <f t="shared" si="0"/>
        <v>24.86583184257603</v>
      </c>
      <c r="E15" s="34" t="s">
        <v>278</v>
      </c>
      <c r="F15" s="97">
        <v>41</v>
      </c>
      <c r="G15" s="84">
        <f t="shared" si="1"/>
        <v>2.081218274111675</v>
      </c>
    </row>
    <row r="16" spans="1:7" ht="12.75">
      <c r="A16" s="36"/>
      <c r="B16" s="93" t="s">
        <v>250</v>
      </c>
      <c r="C16" s="10"/>
      <c r="E16" s="34" t="s">
        <v>279</v>
      </c>
      <c r="F16" s="98">
        <v>9</v>
      </c>
      <c r="G16" s="84">
        <f t="shared" si="1"/>
        <v>0.4568527918781726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29</v>
      </c>
      <c r="G17" s="84">
        <f>(F17/$F$9)*100</f>
        <v>1.4720812182741116</v>
      </c>
    </row>
    <row r="18" spans="1:7" ht="12.75">
      <c r="A18" s="29" t="s">
        <v>282</v>
      </c>
      <c r="B18" s="93">
        <v>1333</v>
      </c>
      <c r="C18" s="33">
        <f>(B18/$B$18)*100</f>
        <v>100</v>
      </c>
      <c r="E18" s="34" t="s">
        <v>283</v>
      </c>
      <c r="F18" s="97">
        <v>12</v>
      </c>
      <c r="G18" s="84">
        <f>(F18/$F$9)*100</f>
        <v>0.6091370558375634</v>
      </c>
    </row>
    <row r="19" spans="1:7" ht="12.75">
      <c r="A19" s="36" t="s">
        <v>284</v>
      </c>
      <c r="B19" s="97">
        <v>36</v>
      </c>
      <c r="C19" s="84">
        <f aca="true" t="shared" si="2" ref="C19:C25">(B19/$B$18)*100</f>
        <v>2.700675168792198</v>
      </c>
      <c r="E19" s="34"/>
      <c r="F19" s="97" t="s">
        <v>250</v>
      </c>
      <c r="G19" s="84"/>
    </row>
    <row r="20" spans="1:7" ht="12.75">
      <c r="A20" s="36" t="s">
        <v>285</v>
      </c>
      <c r="B20" s="97">
        <v>137</v>
      </c>
      <c r="C20" s="84">
        <f t="shared" si="2"/>
        <v>10.277569392348088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492</v>
      </c>
      <c r="C21" s="84">
        <f t="shared" si="2"/>
        <v>36.90922730682671</v>
      </c>
      <c r="E21" s="38" t="s">
        <v>167</v>
      </c>
      <c r="F21" s="80">
        <v>41</v>
      </c>
      <c r="G21" s="33">
        <f>(F21/$F$21)*100</f>
        <v>100</v>
      </c>
    </row>
    <row r="22" spans="1:7" ht="12.75">
      <c r="A22" s="36" t="s">
        <v>302</v>
      </c>
      <c r="B22" s="97">
        <v>254</v>
      </c>
      <c r="C22" s="84">
        <f t="shared" si="2"/>
        <v>19.05476369092273</v>
      </c>
      <c r="E22" s="34" t="s">
        <v>303</v>
      </c>
      <c r="F22" s="97">
        <v>13</v>
      </c>
      <c r="G22" s="84">
        <f aca="true" t="shared" si="3" ref="G22:G27">(F22/$F$21)*100</f>
        <v>31.70731707317073</v>
      </c>
    </row>
    <row r="23" spans="1:7" ht="12.75">
      <c r="A23" s="36" t="s">
        <v>304</v>
      </c>
      <c r="B23" s="97">
        <v>114</v>
      </c>
      <c r="C23" s="84">
        <f t="shared" si="2"/>
        <v>8.552138034508626</v>
      </c>
      <c r="E23" s="34" t="s">
        <v>305</v>
      </c>
      <c r="F23" s="97">
        <v>19</v>
      </c>
      <c r="G23" s="84">
        <f t="shared" si="3"/>
        <v>46.34146341463415</v>
      </c>
    </row>
    <row r="24" spans="1:7" ht="12.75">
      <c r="A24" s="36" t="s">
        <v>306</v>
      </c>
      <c r="B24" s="97">
        <v>211</v>
      </c>
      <c r="C24" s="84">
        <f t="shared" si="2"/>
        <v>15.828957239309826</v>
      </c>
      <c r="E24" s="34" t="s">
        <v>307</v>
      </c>
      <c r="F24" s="97">
        <v>2</v>
      </c>
      <c r="G24" s="84">
        <f t="shared" si="3"/>
        <v>4.878048780487805</v>
      </c>
    </row>
    <row r="25" spans="1:7" ht="12.75">
      <c r="A25" s="36" t="s">
        <v>308</v>
      </c>
      <c r="B25" s="97">
        <v>89</v>
      </c>
      <c r="C25" s="84">
        <f t="shared" si="2"/>
        <v>6.676669167291823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7</v>
      </c>
      <c r="G26" s="84">
        <f t="shared" si="3"/>
        <v>17.073170731707318</v>
      </c>
    </row>
    <row r="27" spans="1:7" ht="12.75">
      <c r="A27" s="36" t="s">
        <v>311</v>
      </c>
      <c r="B27" s="108">
        <v>87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22.5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1863</v>
      </c>
      <c r="G30" s="33">
        <f>(F30/$F$30)*100</f>
        <v>100</v>
      </c>
      <c r="J30" s="39"/>
    </row>
    <row r="31" spans="1:10" ht="12.75">
      <c r="A31" s="95" t="s">
        <v>296</v>
      </c>
      <c r="B31" s="93">
        <v>1594</v>
      </c>
      <c r="C31" s="33">
        <f>(B31/$B$31)*100</f>
        <v>100</v>
      </c>
      <c r="E31" s="34" t="s">
        <v>317</v>
      </c>
      <c r="F31" s="97">
        <v>1785</v>
      </c>
      <c r="G31" s="101">
        <f>(F31/$F$30)*100</f>
        <v>95.81320450885669</v>
      </c>
      <c r="J31" s="39"/>
    </row>
    <row r="32" spans="1:10" ht="12.75">
      <c r="A32" s="36" t="s">
        <v>318</v>
      </c>
      <c r="B32" s="97">
        <v>430</v>
      </c>
      <c r="C32" s="10">
        <f>(B32/$B$31)*100</f>
        <v>26.97616060225847</v>
      </c>
      <c r="E32" s="34" t="s">
        <v>319</v>
      </c>
      <c r="F32" s="97">
        <v>78</v>
      </c>
      <c r="G32" s="101">
        <f aca="true" t="shared" si="4" ref="G32:G39">(F32/$F$30)*100</f>
        <v>4.186795491143317</v>
      </c>
      <c r="J32" s="39"/>
    </row>
    <row r="33" spans="1:10" ht="12.75">
      <c r="A33" s="36" t="s">
        <v>320</v>
      </c>
      <c r="B33" s="97">
        <v>857</v>
      </c>
      <c r="C33" s="10">
        <f aca="true" t="shared" si="5" ref="C33:C38">(B33/$B$31)*100</f>
        <v>53.76411543287327</v>
      </c>
      <c r="E33" s="34" t="s">
        <v>321</v>
      </c>
      <c r="F33" s="97">
        <v>20</v>
      </c>
      <c r="G33" s="101">
        <f t="shared" si="4"/>
        <v>1.0735373054213635</v>
      </c>
      <c r="J33" s="39"/>
    </row>
    <row r="34" spans="1:7" ht="12.75">
      <c r="A34" s="36" t="s">
        <v>322</v>
      </c>
      <c r="B34" s="97">
        <v>38</v>
      </c>
      <c r="C34" s="10">
        <f t="shared" si="5"/>
        <v>2.3839397741530743</v>
      </c>
      <c r="E34" s="34" t="s">
        <v>323</v>
      </c>
      <c r="F34" s="97">
        <v>27</v>
      </c>
      <c r="G34" s="101">
        <f t="shared" si="4"/>
        <v>1.4492753623188406</v>
      </c>
    </row>
    <row r="35" spans="1:7" ht="12.75">
      <c r="A35" s="36" t="s">
        <v>325</v>
      </c>
      <c r="B35" s="97">
        <v>109</v>
      </c>
      <c r="C35" s="10">
        <f t="shared" si="5"/>
        <v>6.838143036386449</v>
      </c>
      <c r="E35" s="34" t="s">
        <v>321</v>
      </c>
      <c r="F35" s="97">
        <v>6</v>
      </c>
      <c r="G35" s="101">
        <f t="shared" si="4"/>
        <v>0.322061191626409</v>
      </c>
    </row>
    <row r="36" spans="1:7" ht="12.75">
      <c r="A36" s="36" t="s">
        <v>297</v>
      </c>
      <c r="B36" s="97">
        <v>87</v>
      </c>
      <c r="C36" s="10">
        <f t="shared" si="5"/>
        <v>5.4579673776662485</v>
      </c>
      <c r="E36" s="34" t="s">
        <v>327</v>
      </c>
      <c r="F36" s="97">
        <v>40</v>
      </c>
      <c r="G36" s="101">
        <f t="shared" si="4"/>
        <v>2.147074610842727</v>
      </c>
    </row>
    <row r="37" spans="1:7" ht="12.75">
      <c r="A37" s="36" t="s">
        <v>326</v>
      </c>
      <c r="B37" s="97">
        <v>160</v>
      </c>
      <c r="C37" s="10">
        <f t="shared" si="5"/>
        <v>10.037641154328734</v>
      </c>
      <c r="E37" s="34" t="s">
        <v>321</v>
      </c>
      <c r="F37" s="97">
        <v>9</v>
      </c>
      <c r="G37" s="101">
        <f t="shared" si="4"/>
        <v>0.4830917874396135</v>
      </c>
    </row>
    <row r="38" spans="1:7" ht="12.75">
      <c r="A38" s="36" t="s">
        <v>297</v>
      </c>
      <c r="B38" s="97">
        <v>101</v>
      </c>
      <c r="C38" s="10">
        <f t="shared" si="5"/>
        <v>6.336260978670012</v>
      </c>
      <c r="E38" s="34" t="s">
        <v>259</v>
      </c>
      <c r="F38" s="97">
        <v>9</v>
      </c>
      <c r="G38" s="101">
        <f t="shared" si="4"/>
        <v>0.4830917874396135</v>
      </c>
    </row>
    <row r="39" spans="1:7" ht="12.75">
      <c r="A39" s="36"/>
      <c r="B39" s="97" t="s">
        <v>250</v>
      </c>
      <c r="C39" s="10"/>
      <c r="E39" s="34" t="s">
        <v>321</v>
      </c>
      <c r="F39" s="97">
        <v>5</v>
      </c>
      <c r="G39" s="101">
        <f t="shared" si="4"/>
        <v>0.2683843263553409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50</v>
      </c>
      <c r="C42" s="33">
        <f>(B42/$B$42)*100</f>
        <v>100</v>
      </c>
      <c r="E42" s="31" t="s">
        <v>268</v>
      </c>
      <c r="F42" s="80">
        <v>1970</v>
      </c>
      <c r="G42" s="99">
        <f>(F42/$F$42)*100</f>
        <v>100</v>
      </c>
      <c r="I42" s="39"/>
    </row>
    <row r="43" spans="1:7" ht="12.75">
      <c r="A43" s="36" t="s">
        <v>301</v>
      </c>
      <c r="B43" s="98">
        <v>20</v>
      </c>
      <c r="C43" s="102">
        <f>(B43/$B$42)*100</f>
        <v>40</v>
      </c>
      <c r="E43" s="60" t="s">
        <v>168</v>
      </c>
      <c r="F43" s="106">
        <v>2590</v>
      </c>
      <c r="G43" s="107">
        <f aca="true" t="shared" si="6" ref="G43:G71">(F43/$F$42)*100</f>
        <v>131.47208121827413</v>
      </c>
    </row>
    <row r="44" spans="1:7" ht="12.75">
      <c r="A44" s="36"/>
      <c r="B44" s="93" t="s">
        <v>250</v>
      </c>
      <c r="C44" s="10"/>
      <c r="E44" s="1" t="s">
        <v>329</v>
      </c>
      <c r="F44" s="97">
        <v>2</v>
      </c>
      <c r="G44" s="101">
        <f t="shared" si="6"/>
        <v>0.10152284263959391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9</v>
      </c>
      <c r="G45" s="101">
        <f t="shared" si="6"/>
        <v>0.4568527918781726</v>
      </c>
    </row>
    <row r="46" spans="1:7" ht="12.75">
      <c r="A46" s="29" t="s">
        <v>331</v>
      </c>
      <c r="B46" s="93">
        <v>1500</v>
      </c>
      <c r="C46" s="33">
        <f>(B46/$B$46)*100</f>
        <v>100</v>
      </c>
      <c r="E46" s="1" t="s">
        <v>332</v>
      </c>
      <c r="F46" s="97">
        <v>2</v>
      </c>
      <c r="G46" s="101">
        <f t="shared" si="6"/>
        <v>0.10152284263959391</v>
      </c>
    </row>
    <row r="47" spans="1:7" ht="12.75">
      <c r="A47" s="36" t="s">
        <v>333</v>
      </c>
      <c r="B47" s="97">
        <v>194</v>
      </c>
      <c r="C47" s="10">
        <f>(B47/$B$46)*100</f>
        <v>12.933333333333334</v>
      </c>
      <c r="E47" s="1" t="s">
        <v>334</v>
      </c>
      <c r="F47" s="97">
        <v>36</v>
      </c>
      <c r="G47" s="101">
        <f t="shared" si="6"/>
        <v>1.8274111675126905</v>
      </c>
    </row>
    <row r="48" spans="1:7" ht="12.75">
      <c r="A48" s="36"/>
      <c r="B48" s="93" t="s">
        <v>250</v>
      </c>
      <c r="C48" s="10"/>
      <c r="E48" s="1" t="s">
        <v>335</v>
      </c>
      <c r="F48" s="97">
        <v>313</v>
      </c>
      <c r="G48" s="101">
        <f t="shared" si="6"/>
        <v>15.888324873096446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58</v>
      </c>
      <c r="G49" s="101">
        <f t="shared" si="6"/>
        <v>2.9441624365482233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5</v>
      </c>
      <c r="G50" s="101">
        <f t="shared" si="6"/>
        <v>0.25380710659898476</v>
      </c>
    </row>
    <row r="51" spans="1:7" ht="12.75">
      <c r="A51" s="5" t="s">
        <v>338</v>
      </c>
      <c r="B51" s="93">
        <v>454</v>
      </c>
      <c r="C51" s="33">
        <f>(B51/$B$51)*100</f>
        <v>100</v>
      </c>
      <c r="E51" s="1" t="s">
        <v>339</v>
      </c>
      <c r="F51" s="97">
        <v>539</v>
      </c>
      <c r="G51" s="101">
        <f t="shared" si="6"/>
        <v>27.36040609137056</v>
      </c>
    </row>
    <row r="52" spans="1:7" ht="12.75">
      <c r="A52" s="4" t="s">
        <v>340</v>
      </c>
      <c r="B52" s="98">
        <v>37</v>
      </c>
      <c r="C52" s="10">
        <f>(B52/$B$51)*100</f>
        <v>8.149779735682818</v>
      </c>
      <c r="E52" s="1" t="s">
        <v>341</v>
      </c>
      <c r="F52" s="97">
        <v>23</v>
      </c>
      <c r="G52" s="101">
        <f t="shared" si="6"/>
        <v>1.16751269035533</v>
      </c>
    </row>
    <row r="53" spans="1:7" ht="12.75">
      <c r="A53" s="4"/>
      <c r="B53" s="93" t="s">
        <v>250</v>
      </c>
      <c r="C53" s="10"/>
      <c r="E53" s="1" t="s">
        <v>342</v>
      </c>
      <c r="F53" s="97">
        <v>8</v>
      </c>
      <c r="G53" s="101">
        <f t="shared" si="6"/>
        <v>0.40609137055837563</v>
      </c>
    </row>
    <row r="54" spans="1:7" ht="14.25">
      <c r="A54" s="5" t="s">
        <v>343</v>
      </c>
      <c r="B54" s="93">
        <v>1125</v>
      </c>
      <c r="C54" s="33">
        <f>(B54/$B$54)*100</f>
        <v>100</v>
      </c>
      <c r="E54" s="1" t="s">
        <v>201</v>
      </c>
      <c r="F54" s="97">
        <v>629</v>
      </c>
      <c r="G54" s="101">
        <f t="shared" si="6"/>
        <v>31.928934010152282</v>
      </c>
    </row>
    <row r="55" spans="1:7" ht="12.75">
      <c r="A55" s="4" t="s">
        <v>340</v>
      </c>
      <c r="B55" s="98">
        <v>199</v>
      </c>
      <c r="C55" s="10">
        <f>(B55/$B$54)*100</f>
        <v>17.68888888888889</v>
      </c>
      <c r="E55" s="1" t="s">
        <v>344</v>
      </c>
      <c r="F55" s="97">
        <v>403</v>
      </c>
      <c r="G55" s="101">
        <f t="shared" si="6"/>
        <v>20.456852791878173</v>
      </c>
    </row>
    <row r="56" spans="1:7" ht="12.75">
      <c r="A56" s="4" t="s">
        <v>345</v>
      </c>
      <c r="B56" s="119">
        <v>67.8</v>
      </c>
      <c r="C56" s="37" t="s">
        <v>261</v>
      </c>
      <c r="E56" s="1" t="s">
        <v>346</v>
      </c>
      <c r="F56" s="97">
        <v>10</v>
      </c>
      <c r="G56" s="101">
        <f t="shared" si="6"/>
        <v>0.5076142131979695</v>
      </c>
    </row>
    <row r="57" spans="1:7" ht="12.75">
      <c r="A57" s="4" t="s">
        <v>347</v>
      </c>
      <c r="B57" s="98">
        <v>926</v>
      </c>
      <c r="C57" s="10">
        <f>(B57/$B$54)*100</f>
        <v>82.31111111111112</v>
      </c>
      <c r="E57" s="1" t="s">
        <v>348</v>
      </c>
      <c r="F57" s="97">
        <v>11</v>
      </c>
      <c r="G57" s="101">
        <f t="shared" si="6"/>
        <v>0.5583756345177665</v>
      </c>
    </row>
    <row r="58" spans="1:7" ht="12.75">
      <c r="A58" s="4" t="s">
        <v>345</v>
      </c>
      <c r="B58" s="119">
        <v>82.2</v>
      </c>
      <c r="C58" s="37" t="s">
        <v>261</v>
      </c>
      <c r="E58" s="1" t="s">
        <v>349</v>
      </c>
      <c r="F58" s="97">
        <v>136</v>
      </c>
      <c r="G58" s="101">
        <f t="shared" si="6"/>
        <v>6.903553299492386</v>
      </c>
    </row>
    <row r="59" spans="1:7" ht="12.75">
      <c r="A59" s="4"/>
      <c r="B59" s="93" t="s">
        <v>250</v>
      </c>
      <c r="C59" s="10"/>
      <c r="E59" s="1" t="s">
        <v>350</v>
      </c>
      <c r="F59" s="97">
        <v>2</v>
      </c>
      <c r="G59" s="101">
        <f t="shared" si="6"/>
        <v>0.10152284263959391</v>
      </c>
    </row>
    <row r="60" spans="1:7" ht="12.75">
      <c r="A60" s="5" t="s">
        <v>351</v>
      </c>
      <c r="B60" s="93">
        <v>284</v>
      </c>
      <c r="C60" s="33">
        <f>(B60/$B$60)*100</f>
        <v>100</v>
      </c>
      <c r="E60" s="1" t="s">
        <v>352</v>
      </c>
      <c r="F60" s="97">
        <v>17</v>
      </c>
      <c r="G60" s="101">
        <f t="shared" si="6"/>
        <v>0.8629441624365483</v>
      </c>
    </row>
    <row r="61" spans="1:7" ht="12.75">
      <c r="A61" s="4" t="s">
        <v>340</v>
      </c>
      <c r="B61" s="97">
        <v>108</v>
      </c>
      <c r="C61" s="10">
        <f>(B61/$B$60)*100</f>
        <v>38.028169014084504</v>
      </c>
      <c r="E61" s="1" t="s">
        <v>353</v>
      </c>
      <c r="F61" s="97">
        <v>33</v>
      </c>
      <c r="G61" s="101">
        <f t="shared" si="6"/>
        <v>1.6751269035532996</v>
      </c>
    </row>
    <row r="62" spans="1:7" ht="12.75">
      <c r="A62" s="4"/>
      <c r="B62" s="93" t="s">
        <v>250</v>
      </c>
      <c r="C62" s="10"/>
      <c r="E62" s="1" t="s">
        <v>354</v>
      </c>
      <c r="F62" s="97">
        <v>65</v>
      </c>
      <c r="G62" s="101">
        <f t="shared" si="6"/>
        <v>3.2994923857868024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9</v>
      </c>
      <c r="G63" s="101">
        <f t="shared" si="6"/>
        <v>0.4568527918781726</v>
      </c>
    </row>
    <row r="64" spans="1:7" ht="12.75">
      <c r="A64" s="29" t="s">
        <v>357</v>
      </c>
      <c r="B64" s="93">
        <v>1863</v>
      </c>
      <c r="C64" s="33">
        <f>(B64/$B$64)*100</f>
        <v>100</v>
      </c>
      <c r="E64" s="1" t="s">
        <v>358</v>
      </c>
      <c r="F64" s="97">
        <v>4</v>
      </c>
      <c r="G64" s="101">
        <f t="shared" si="6"/>
        <v>0.20304568527918782</v>
      </c>
    </row>
    <row r="65" spans="1:7" ht="12.75">
      <c r="A65" s="4" t="s">
        <v>256</v>
      </c>
      <c r="B65" s="97">
        <v>1319</v>
      </c>
      <c r="C65" s="10">
        <f>(B65/$B$64)*100</f>
        <v>70.79978529253891</v>
      </c>
      <c r="E65" s="1" t="s">
        <v>359</v>
      </c>
      <c r="F65" s="97">
        <v>21</v>
      </c>
      <c r="G65" s="101">
        <f t="shared" si="6"/>
        <v>1.065989847715736</v>
      </c>
    </row>
    <row r="66" spans="1:7" ht="12.75">
      <c r="A66" s="4" t="s">
        <v>257</v>
      </c>
      <c r="B66" s="97">
        <v>535</v>
      </c>
      <c r="C66" s="10">
        <f aca="true" t="shared" si="7" ref="C66:C71">(B66/$B$64)*100</f>
        <v>28.71712292002147</v>
      </c>
      <c r="E66" s="1" t="s">
        <v>360</v>
      </c>
      <c r="F66" s="97">
        <v>9</v>
      </c>
      <c r="G66" s="101">
        <f t="shared" si="6"/>
        <v>0.4568527918781726</v>
      </c>
    </row>
    <row r="67" spans="1:7" ht="12.75">
      <c r="A67" s="4" t="s">
        <v>361</v>
      </c>
      <c r="B67" s="97">
        <v>353</v>
      </c>
      <c r="C67" s="10">
        <f t="shared" si="7"/>
        <v>18.947933440687066</v>
      </c>
      <c r="E67" s="1" t="s">
        <v>362</v>
      </c>
      <c r="F67" s="97">
        <v>10</v>
      </c>
      <c r="G67" s="101">
        <f t="shared" si="6"/>
        <v>0.5076142131979695</v>
      </c>
    </row>
    <row r="68" spans="1:7" ht="12.75">
      <c r="A68" s="4" t="s">
        <v>363</v>
      </c>
      <c r="B68" s="97">
        <v>182</v>
      </c>
      <c r="C68" s="10">
        <f t="shared" si="7"/>
        <v>9.769189479334408</v>
      </c>
      <c r="E68" s="1" t="s">
        <v>364</v>
      </c>
      <c r="F68" s="97">
        <v>42</v>
      </c>
      <c r="G68" s="101">
        <f t="shared" si="6"/>
        <v>2.131979695431472</v>
      </c>
    </row>
    <row r="69" spans="1:7" ht="12.75">
      <c r="A69" s="4" t="s">
        <v>365</v>
      </c>
      <c r="B69" s="97">
        <v>128</v>
      </c>
      <c r="C69" s="10">
        <f t="shared" si="7"/>
        <v>6.870638754696726</v>
      </c>
      <c r="E69" s="1" t="s">
        <v>366</v>
      </c>
      <c r="F69" s="97">
        <v>16</v>
      </c>
      <c r="G69" s="101">
        <f t="shared" si="6"/>
        <v>0.8121827411167513</v>
      </c>
    </row>
    <row r="70" spans="1:7" ht="12.75">
      <c r="A70" s="4" t="s">
        <v>367</v>
      </c>
      <c r="B70" s="97">
        <v>54</v>
      </c>
      <c r="C70" s="10">
        <f t="shared" si="7"/>
        <v>2.898550724637681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9</v>
      </c>
      <c r="C71" s="40">
        <f t="shared" si="7"/>
        <v>0.4830917874396135</v>
      </c>
      <c r="D71" s="41"/>
      <c r="E71" s="9" t="s">
        <v>369</v>
      </c>
      <c r="F71" s="103">
        <v>178</v>
      </c>
      <c r="G71" s="104">
        <f t="shared" si="6"/>
        <v>9.035532994923857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1572</v>
      </c>
      <c r="C9" s="81">
        <f>(B9/$B$9)*100</f>
        <v>100</v>
      </c>
      <c r="D9" s="65"/>
      <c r="E9" s="79" t="s">
        <v>381</v>
      </c>
      <c r="F9" s="80">
        <v>758</v>
      </c>
      <c r="G9" s="81">
        <f>(F9/$F$9)*100</f>
        <v>100</v>
      </c>
    </row>
    <row r="10" spans="1:7" ht="12.75">
      <c r="A10" s="82" t="s">
        <v>382</v>
      </c>
      <c r="B10" s="97">
        <v>1059</v>
      </c>
      <c r="C10" s="105">
        <f>(B10/$B$9)*100</f>
        <v>67.36641221374046</v>
      </c>
      <c r="D10" s="65"/>
      <c r="E10" s="78" t="s">
        <v>383</v>
      </c>
      <c r="F10" s="97">
        <v>30</v>
      </c>
      <c r="G10" s="105">
        <f aca="true" t="shared" si="0" ref="G10:G19">(F10/$F$9)*100</f>
        <v>3.95778364116095</v>
      </c>
    </row>
    <row r="11" spans="1:7" ht="12.75">
      <c r="A11" s="82" t="s">
        <v>384</v>
      </c>
      <c r="B11" s="97">
        <v>1059</v>
      </c>
      <c r="C11" s="105">
        <f aca="true" t="shared" si="1" ref="C11:C16">(B11/$B$9)*100</f>
        <v>67.36641221374046</v>
      </c>
      <c r="D11" s="65"/>
      <c r="E11" s="78" t="s">
        <v>385</v>
      </c>
      <c r="F11" s="97">
        <v>40</v>
      </c>
      <c r="G11" s="105">
        <f t="shared" si="0"/>
        <v>5.277044854881266</v>
      </c>
    </row>
    <row r="12" spans="1:7" ht="12.75">
      <c r="A12" s="82" t="s">
        <v>386</v>
      </c>
      <c r="B12" s="97">
        <v>1017</v>
      </c>
      <c r="C12" s="105">
        <f>(B12/$B$9)*100</f>
        <v>64.69465648854961</v>
      </c>
      <c r="D12" s="65"/>
      <c r="E12" s="78" t="s">
        <v>387</v>
      </c>
      <c r="F12" s="97">
        <v>63</v>
      </c>
      <c r="G12" s="105">
        <f t="shared" si="0"/>
        <v>8.311345646437996</v>
      </c>
    </row>
    <row r="13" spans="1:7" ht="12.75">
      <c r="A13" s="82" t="s">
        <v>388</v>
      </c>
      <c r="B13" s="97">
        <v>42</v>
      </c>
      <c r="C13" s="105">
        <f>(B13/$B$9)*100</f>
        <v>2.6717557251908395</v>
      </c>
      <c r="D13" s="65"/>
      <c r="E13" s="78" t="s">
        <v>389</v>
      </c>
      <c r="F13" s="97">
        <v>89</v>
      </c>
      <c r="G13" s="105">
        <f t="shared" si="0"/>
        <v>11.741424802110819</v>
      </c>
    </row>
    <row r="14" spans="1:7" ht="12.75">
      <c r="A14" s="82" t="s">
        <v>390</v>
      </c>
      <c r="B14" s="109">
        <v>4</v>
      </c>
      <c r="C14" s="112" t="s">
        <v>261</v>
      </c>
      <c r="D14" s="65"/>
      <c r="E14" s="78" t="s">
        <v>391</v>
      </c>
      <c r="F14" s="97">
        <v>132</v>
      </c>
      <c r="G14" s="105">
        <f t="shared" si="0"/>
        <v>17.41424802110818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165</v>
      </c>
      <c r="G15" s="105">
        <f t="shared" si="0"/>
        <v>21.767810026385224</v>
      </c>
    </row>
    <row r="16" spans="1:7" ht="12.75">
      <c r="A16" s="82" t="s">
        <v>67</v>
      </c>
      <c r="B16" s="97">
        <v>513</v>
      </c>
      <c r="C16" s="105">
        <f t="shared" si="1"/>
        <v>32.63358778625955</v>
      </c>
      <c r="D16" s="65"/>
      <c r="E16" s="78" t="s">
        <v>68</v>
      </c>
      <c r="F16" s="97">
        <v>144</v>
      </c>
      <c r="G16" s="105">
        <f t="shared" si="0"/>
        <v>18.997361477572557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78</v>
      </c>
      <c r="G17" s="105">
        <f t="shared" si="0"/>
        <v>10.29023746701847</v>
      </c>
    </row>
    <row r="18" spans="1:7" ht="12.75">
      <c r="A18" s="77" t="s">
        <v>70</v>
      </c>
      <c r="B18" s="80">
        <v>825</v>
      </c>
      <c r="C18" s="81">
        <f>(B18/$B$18)*100</f>
        <v>100</v>
      </c>
      <c r="D18" s="65"/>
      <c r="E18" s="78" t="s">
        <v>170</v>
      </c>
      <c r="F18" s="97">
        <v>5</v>
      </c>
      <c r="G18" s="105">
        <f t="shared" si="0"/>
        <v>0.6596306068601583</v>
      </c>
    </row>
    <row r="19" spans="1:9" ht="12.75">
      <c r="A19" s="82" t="s">
        <v>382</v>
      </c>
      <c r="B19" s="97">
        <v>490</v>
      </c>
      <c r="C19" s="105">
        <f>(B19/$B$18)*100</f>
        <v>59.3939393939394</v>
      </c>
      <c r="D19" s="65"/>
      <c r="E19" s="78" t="s">
        <v>169</v>
      </c>
      <c r="F19" s="98">
        <v>12</v>
      </c>
      <c r="G19" s="105">
        <f t="shared" si="0"/>
        <v>1.58311345646438</v>
      </c>
      <c r="I19" s="117"/>
    </row>
    <row r="20" spans="1:7" ht="12.75">
      <c r="A20" s="82" t="s">
        <v>384</v>
      </c>
      <c r="B20" s="97">
        <v>490</v>
      </c>
      <c r="C20" s="105">
        <f>(B20/$B$18)*100</f>
        <v>59.3939393939394</v>
      </c>
      <c r="D20" s="65"/>
      <c r="E20" s="78" t="s">
        <v>71</v>
      </c>
      <c r="F20" s="97">
        <v>52500</v>
      </c>
      <c r="G20" s="112" t="s">
        <v>261</v>
      </c>
    </row>
    <row r="21" spans="1:7" ht="12.75">
      <c r="A21" s="82" t="s">
        <v>386</v>
      </c>
      <c r="B21" s="97">
        <v>472</v>
      </c>
      <c r="C21" s="105">
        <f>(B21/$B$18)*100</f>
        <v>57.21212121212121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614</v>
      </c>
      <c r="G22" s="105">
        <f>(F22/$F$9)*100</f>
        <v>81.00263852242745</v>
      </c>
    </row>
    <row r="23" spans="1:7" ht="12.75">
      <c r="A23" s="77" t="s">
        <v>73</v>
      </c>
      <c r="B23" s="80">
        <v>129</v>
      </c>
      <c r="C23" s="81">
        <f>(B23/$B$23)*100</f>
        <v>100</v>
      </c>
      <c r="D23" s="65"/>
      <c r="E23" s="78" t="s">
        <v>74</v>
      </c>
      <c r="F23" s="97">
        <v>59727</v>
      </c>
      <c r="G23" s="112" t="s">
        <v>261</v>
      </c>
    </row>
    <row r="24" spans="1:7" ht="12.75">
      <c r="A24" s="82" t="s">
        <v>75</v>
      </c>
      <c r="B24" s="97">
        <v>74</v>
      </c>
      <c r="C24" s="105">
        <f>(B24/$B$23)*100</f>
        <v>57.36434108527132</v>
      </c>
      <c r="D24" s="65"/>
      <c r="E24" s="78" t="s">
        <v>76</v>
      </c>
      <c r="F24" s="97">
        <v>242</v>
      </c>
      <c r="G24" s="105">
        <f>(F24/$F$9)*100</f>
        <v>31.926121372031663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12665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28</v>
      </c>
      <c r="G26" s="105">
        <f>(F26/$F$9)*100</f>
        <v>3.6939313984168867</v>
      </c>
    </row>
    <row r="27" spans="1:7" ht="12.75">
      <c r="A27" s="77" t="s">
        <v>85</v>
      </c>
      <c r="B27" s="80">
        <v>977</v>
      </c>
      <c r="C27" s="81">
        <f>(B27/$B$27)*100</f>
        <v>100</v>
      </c>
      <c r="D27" s="65"/>
      <c r="E27" s="78" t="s">
        <v>78</v>
      </c>
      <c r="F27" s="98">
        <v>6561</v>
      </c>
      <c r="G27" s="112" t="s">
        <v>261</v>
      </c>
    </row>
    <row r="28" spans="1:7" ht="12.75">
      <c r="A28" s="82" t="s">
        <v>86</v>
      </c>
      <c r="B28" s="97">
        <v>774</v>
      </c>
      <c r="C28" s="105">
        <f aca="true" t="shared" si="2" ref="C28:C33">(B28/$B$27)*100</f>
        <v>79.22210849539407</v>
      </c>
      <c r="D28" s="65"/>
      <c r="E28" s="78" t="s">
        <v>79</v>
      </c>
      <c r="F28" s="97">
        <v>10</v>
      </c>
      <c r="G28" s="105">
        <f>(F28/$F$9)*100</f>
        <v>1.3192612137203166</v>
      </c>
    </row>
    <row r="29" spans="1:7" ht="12.75">
      <c r="A29" s="82" t="s">
        <v>87</v>
      </c>
      <c r="B29" s="97">
        <v>93</v>
      </c>
      <c r="C29" s="105">
        <f t="shared" si="2"/>
        <v>9.518935516888433</v>
      </c>
      <c r="D29" s="65"/>
      <c r="E29" s="78" t="s">
        <v>80</v>
      </c>
      <c r="F29" s="97">
        <v>2950</v>
      </c>
      <c r="G29" s="112" t="s">
        <v>261</v>
      </c>
    </row>
    <row r="30" spans="1:7" ht="12.75">
      <c r="A30" s="82" t="s">
        <v>88</v>
      </c>
      <c r="B30" s="97">
        <v>59</v>
      </c>
      <c r="C30" s="105">
        <f t="shared" si="2"/>
        <v>6.038894575230297</v>
      </c>
      <c r="D30" s="65"/>
      <c r="E30" s="78" t="s">
        <v>81</v>
      </c>
      <c r="F30" s="97">
        <v>168</v>
      </c>
      <c r="G30" s="105">
        <f>(F30/$F$9)*100</f>
        <v>22.163588390501317</v>
      </c>
    </row>
    <row r="31" spans="1:7" ht="12.75">
      <c r="A31" s="82" t="s">
        <v>115</v>
      </c>
      <c r="B31" s="97">
        <v>25</v>
      </c>
      <c r="C31" s="105">
        <f t="shared" si="2"/>
        <v>2.5588536335721597</v>
      </c>
      <c r="D31" s="65"/>
      <c r="E31" s="78" t="s">
        <v>82</v>
      </c>
      <c r="F31" s="97">
        <v>19432</v>
      </c>
      <c r="G31" s="112" t="s">
        <v>261</v>
      </c>
    </row>
    <row r="32" spans="1:7" ht="12.75">
      <c r="A32" s="82" t="s">
        <v>89</v>
      </c>
      <c r="B32" s="97">
        <v>8</v>
      </c>
      <c r="C32" s="105">
        <f t="shared" si="2"/>
        <v>0.8188331627430911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18</v>
      </c>
      <c r="C33" s="105">
        <f t="shared" si="2"/>
        <v>1.842374616171955</v>
      </c>
      <c r="D33" s="65"/>
      <c r="E33" s="79" t="s">
        <v>84</v>
      </c>
      <c r="F33" s="80">
        <v>533</v>
      </c>
      <c r="G33" s="81">
        <f>(F33/$F$33)*100</f>
        <v>100</v>
      </c>
    </row>
    <row r="34" spans="1:7" ht="12.75">
      <c r="A34" s="82" t="s">
        <v>91</v>
      </c>
      <c r="B34" s="120">
        <v>25.8</v>
      </c>
      <c r="C34" s="112" t="s">
        <v>261</v>
      </c>
      <c r="D34" s="65"/>
      <c r="E34" s="78" t="s">
        <v>383</v>
      </c>
      <c r="F34" s="97">
        <v>3</v>
      </c>
      <c r="G34" s="105">
        <f aca="true" t="shared" si="3" ref="G34:G43">(F34/$F$33)*100</f>
        <v>0.5628517823639775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13</v>
      </c>
      <c r="G35" s="105">
        <f t="shared" si="3"/>
        <v>2.4390243902439024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18</v>
      </c>
      <c r="G36" s="105">
        <f t="shared" si="3"/>
        <v>3.377110694183865</v>
      </c>
    </row>
    <row r="37" spans="1:7" ht="12.75">
      <c r="A37" s="77" t="s">
        <v>94</v>
      </c>
      <c r="B37" s="80">
        <v>1017</v>
      </c>
      <c r="C37" s="81">
        <f>(B37/$B$37)*100</f>
        <v>100</v>
      </c>
      <c r="D37" s="65"/>
      <c r="E37" s="78" t="s">
        <v>389</v>
      </c>
      <c r="F37" s="97">
        <v>59</v>
      </c>
      <c r="G37" s="105">
        <f t="shared" si="3"/>
        <v>11.069418386491558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102</v>
      </c>
      <c r="G38" s="105">
        <f t="shared" si="3"/>
        <v>19.136960600375236</v>
      </c>
    </row>
    <row r="39" spans="1:7" ht="12.75">
      <c r="A39" s="82" t="s">
        <v>97</v>
      </c>
      <c r="B39" s="98">
        <v>359</v>
      </c>
      <c r="C39" s="105">
        <f>(B39/$B$37)*100</f>
        <v>35.299901671583086</v>
      </c>
      <c r="D39" s="65"/>
      <c r="E39" s="78" t="s">
        <v>393</v>
      </c>
      <c r="F39" s="97">
        <v>146</v>
      </c>
      <c r="G39" s="105">
        <f t="shared" si="3"/>
        <v>27.392120075046904</v>
      </c>
    </row>
    <row r="40" spans="1:7" ht="12.75">
      <c r="A40" s="82" t="s">
        <v>98</v>
      </c>
      <c r="B40" s="98">
        <v>150</v>
      </c>
      <c r="C40" s="105">
        <f>(B40/$B$37)*100</f>
        <v>14.749262536873156</v>
      </c>
      <c r="D40" s="65"/>
      <c r="E40" s="78" t="s">
        <v>68</v>
      </c>
      <c r="F40" s="97">
        <v>120</v>
      </c>
      <c r="G40" s="105">
        <f t="shared" si="3"/>
        <v>22.5140712945591</v>
      </c>
    </row>
    <row r="41" spans="1:7" ht="12.75">
      <c r="A41" s="82" t="s">
        <v>100</v>
      </c>
      <c r="B41" s="98">
        <v>288</v>
      </c>
      <c r="C41" s="105">
        <f>(B41/$B$37)*100</f>
        <v>28.31858407079646</v>
      </c>
      <c r="D41" s="65"/>
      <c r="E41" s="78" t="s">
        <v>69</v>
      </c>
      <c r="F41" s="97">
        <v>62</v>
      </c>
      <c r="G41" s="105">
        <f t="shared" si="3"/>
        <v>11.632270168855536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3</v>
      </c>
      <c r="G42" s="105">
        <f t="shared" si="3"/>
        <v>0.5628517823639775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7</v>
      </c>
      <c r="G43" s="105">
        <f t="shared" si="3"/>
        <v>1.3133208255159476</v>
      </c>
    </row>
    <row r="44" spans="1:7" ht="12.75">
      <c r="A44" s="82" t="s">
        <v>291</v>
      </c>
      <c r="B44" s="98">
        <v>95</v>
      </c>
      <c r="C44" s="105">
        <f>(B44/$B$37)*100</f>
        <v>9.341199606686331</v>
      </c>
      <c r="D44" s="65"/>
      <c r="E44" s="78" t="s">
        <v>93</v>
      </c>
      <c r="F44" s="97">
        <v>58854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125</v>
      </c>
      <c r="C46" s="105">
        <f>(B46/$B$37)*100</f>
        <v>12.291052114060964</v>
      </c>
      <c r="D46" s="65"/>
      <c r="E46" s="78" t="s">
        <v>96</v>
      </c>
      <c r="F46" s="97">
        <v>23253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41349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30893</v>
      </c>
      <c r="G49" s="114" t="s">
        <v>261</v>
      </c>
    </row>
    <row r="50" spans="1:7" ht="13.5" thickTop="1">
      <c r="A50" s="82" t="s">
        <v>116</v>
      </c>
      <c r="B50" s="98">
        <v>56</v>
      </c>
      <c r="C50" s="105">
        <f t="shared" si="4"/>
        <v>5.506391347099312</v>
      </c>
      <c r="D50" s="65"/>
      <c r="E50" s="78"/>
      <c r="F50" s="86"/>
      <c r="G50" s="85"/>
    </row>
    <row r="51" spans="1:7" ht="12.75">
      <c r="A51" s="82" t="s">
        <v>117</v>
      </c>
      <c r="B51" s="98">
        <v>98</v>
      </c>
      <c r="C51" s="105">
        <f t="shared" si="4"/>
        <v>9.636184857423794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44</v>
      </c>
      <c r="C52" s="105">
        <f t="shared" si="4"/>
        <v>4.3264503441494595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148</v>
      </c>
      <c r="C53" s="105">
        <f t="shared" si="4"/>
        <v>14.55260570304818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43</v>
      </c>
      <c r="C54" s="105">
        <f t="shared" si="4"/>
        <v>4.2281219272369714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29</v>
      </c>
      <c r="C55" s="105">
        <f t="shared" si="4"/>
        <v>2.8515240904621435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67</v>
      </c>
      <c r="C57" s="105">
        <f>(B57/$B$37)*100</f>
        <v>6.588003933136677</v>
      </c>
      <c r="D57" s="65"/>
      <c r="E57" s="79" t="s">
        <v>84</v>
      </c>
      <c r="F57" s="80">
        <v>10</v>
      </c>
      <c r="G57" s="105">
        <f>(F57/L57)*100</f>
        <v>1.876172607879925</v>
      </c>
      <c r="H57" s="79" t="s">
        <v>84</v>
      </c>
      <c r="L57" s="15">
        <v>533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8</v>
      </c>
      <c r="G58" s="105">
        <f>(F58/L58)*100</f>
        <v>3.007518796992481</v>
      </c>
      <c r="H58" s="78" t="s">
        <v>118</v>
      </c>
      <c r="L58" s="15">
        <v>266</v>
      </c>
    </row>
    <row r="59" spans="1:12" ht="12.75">
      <c r="A59" s="82" t="s">
        <v>112</v>
      </c>
      <c r="B59" s="98">
        <v>112</v>
      </c>
      <c r="C59" s="105">
        <f>(B59/$B$37)*100</f>
        <v>11.012782694198624</v>
      </c>
      <c r="D59" s="65"/>
      <c r="E59" s="78" t="s">
        <v>120</v>
      </c>
      <c r="F59" s="97">
        <v>1</v>
      </c>
      <c r="G59" s="105">
        <f>(F59/L59)*100</f>
        <v>1.282051282051282</v>
      </c>
      <c r="H59" s="78" t="s">
        <v>120</v>
      </c>
      <c r="L59" s="15">
        <v>78</v>
      </c>
    </row>
    <row r="60" spans="1:7" ht="12.75">
      <c r="A60" s="82" t="s">
        <v>113</v>
      </c>
      <c r="B60" s="98">
        <v>258</v>
      </c>
      <c r="C60" s="105">
        <f>(B60/$B$37)*100</f>
        <v>25.368731563421832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73</v>
      </c>
      <c r="C62" s="105">
        <f>(B62/$B$37)*100</f>
        <v>7.1779744346116034</v>
      </c>
      <c r="D62" s="65"/>
      <c r="E62" s="79" t="s">
        <v>123</v>
      </c>
      <c r="F62" s="80">
        <v>10</v>
      </c>
      <c r="G62" s="105">
        <f>(F62/L62)*100</f>
        <v>10.75268817204301</v>
      </c>
      <c r="H62" s="79" t="s">
        <v>394</v>
      </c>
      <c r="L62" s="15">
        <v>93</v>
      </c>
    </row>
    <row r="63" spans="1:12" ht="12.75">
      <c r="A63" s="61" t="s">
        <v>293</v>
      </c>
      <c r="B63" s="98">
        <v>47</v>
      </c>
      <c r="C63" s="105">
        <f>(B63/$B$37)*100</f>
        <v>4.621435594886923</v>
      </c>
      <c r="D63" s="65"/>
      <c r="E63" s="78" t="s">
        <v>118</v>
      </c>
      <c r="F63" s="97">
        <v>8</v>
      </c>
      <c r="G63" s="105">
        <f>(F63/L63)*100</f>
        <v>14.814814814814813</v>
      </c>
      <c r="H63" s="78" t="s">
        <v>118</v>
      </c>
      <c r="L63" s="15">
        <v>54</v>
      </c>
    </row>
    <row r="64" spans="1:12" ht="12.75">
      <c r="A64" s="82" t="s">
        <v>114</v>
      </c>
      <c r="B64" s="98">
        <v>42</v>
      </c>
      <c r="C64" s="105">
        <f>(B64/$B$37)*100</f>
        <v>4.129793510324483</v>
      </c>
      <c r="D64" s="65"/>
      <c r="E64" s="78" t="s">
        <v>120</v>
      </c>
      <c r="F64" s="97">
        <v>1</v>
      </c>
      <c r="G64" s="105">
        <f>(F64/L64)*100</f>
        <v>8.333333333333332</v>
      </c>
      <c r="H64" s="78" t="s">
        <v>120</v>
      </c>
      <c r="L64" s="15">
        <v>12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72</v>
      </c>
      <c r="G66" s="105">
        <f aca="true" t="shared" si="5" ref="G66:G71">(F66/L66)*100</f>
        <v>3.6603965429588206</v>
      </c>
      <c r="H66" s="79" t="s">
        <v>124</v>
      </c>
      <c r="L66" s="15">
        <v>1967</v>
      </c>
    </row>
    <row r="67" spans="1:12" ht="12.75">
      <c r="A67" s="82" t="s">
        <v>126</v>
      </c>
      <c r="B67" s="97">
        <v>821</v>
      </c>
      <c r="C67" s="105">
        <f>(B67/$B$37)*100</f>
        <v>80.7276302851524</v>
      </c>
      <c r="D67" s="65"/>
      <c r="E67" s="78" t="s">
        <v>262</v>
      </c>
      <c r="F67" s="97">
        <v>56</v>
      </c>
      <c r="G67" s="105">
        <f t="shared" si="5"/>
        <v>3.733333333333334</v>
      </c>
      <c r="H67" s="78" t="s">
        <v>262</v>
      </c>
      <c r="L67" s="15">
        <v>1500</v>
      </c>
    </row>
    <row r="68" spans="1:12" ht="12.75">
      <c r="A68" s="82" t="s">
        <v>128</v>
      </c>
      <c r="B68" s="97">
        <v>153</v>
      </c>
      <c r="C68" s="105">
        <f>(B68/$B$37)*100</f>
        <v>15.04424778761062</v>
      </c>
      <c r="D68" s="65"/>
      <c r="E68" s="78" t="s">
        <v>127</v>
      </c>
      <c r="F68" s="97">
        <v>4</v>
      </c>
      <c r="G68" s="105">
        <f t="shared" si="5"/>
        <v>1.4084507042253522</v>
      </c>
      <c r="H68" s="78" t="s">
        <v>127</v>
      </c>
      <c r="L68" s="15">
        <v>284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16</v>
      </c>
      <c r="G69" s="105">
        <f t="shared" si="5"/>
        <v>3.4261241970021414</v>
      </c>
      <c r="H69" s="78" t="s">
        <v>129</v>
      </c>
      <c r="L69" s="15">
        <v>467</v>
      </c>
    </row>
    <row r="70" spans="1:12" ht="12.75">
      <c r="A70" s="82" t="s">
        <v>376</v>
      </c>
      <c r="B70" s="97">
        <v>43</v>
      </c>
      <c r="C70" s="105">
        <f>(B70/$B$37)*100</f>
        <v>4.2281219272369714</v>
      </c>
      <c r="D70" s="65"/>
      <c r="E70" s="78" t="s">
        <v>130</v>
      </c>
      <c r="F70" s="97">
        <v>14</v>
      </c>
      <c r="G70" s="105">
        <f t="shared" si="5"/>
        <v>3.8567493112947657</v>
      </c>
      <c r="H70" s="78" t="s">
        <v>130</v>
      </c>
      <c r="L70" s="15">
        <v>363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43</v>
      </c>
      <c r="G71" s="118">
        <f t="shared" si="5"/>
        <v>15.579710144927535</v>
      </c>
      <c r="H71" s="92" t="s">
        <v>131</v>
      </c>
      <c r="L71" s="15">
        <v>276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B1">
      <selection activeCell="F9" sqref="F9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806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762</v>
      </c>
      <c r="G9" s="81">
        <f>(F9/$F$9)*100</f>
        <v>100</v>
      </c>
      <c r="I9" s="53"/>
    </row>
    <row r="10" spans="1:7" ht="12.75">
      <c r="A10" s="36" t="s">
        <v>137</v>
      </c>
      <c r="B10" s="97">
        <v>580</v>
      </c>
      <c r="C10" s="105">
        <f aca="true" t="shared" si="0" ref="C10:C18">(B10/$B$8)*100</f>
        <v>71.96029776674938</v>
      </c>
      <c r="E10" s="32" t="s">
        <v>138</v>
      </c>
      <c r="F10" s="97">
        <v>753</v>
      </c>
      <c r="G10" s="105">
        <f>(F10/$F$9)*100</f>
        <v>98.81889763779527</v>
      </c>
    </row>
    <row r="11" spans="1:7" ht="12.75">
      <c r="A11" s="36" t="s">
        <v>139</v>
      </c>
      <c r="B11" s="97">
        <v>30</v>
      </c>
      <c r="C11" s="105">
        <f t="shared" si="0"/>
        <v>3.722084367245657</v>
      </c>
      <c r="E11" s="32" t="s">
        <v>140</v>
      </c>
      <c r="F11" s="97">
        <v>6</v>
      </c>
      <c r="G11" s="105">
        <f>(F11/$F$9)*100</f>
        <v>0.7874015748031495</v>
      </c>
    </row>
    <row r="12" spans="1:7" ht="12.75">
      <c r="A12" s="36" t="s">
        <v>141</v>
      </c>
      <c r="B12" s="97">
        <v>70</v>
      </c>
      <c r="C12" s="105">
        <f t="shared" si="0"/>
        <v>8.6848635235732</v>
      </c>
      <c r="E12" s="32" t="s">
        <v>142</v>
      </c>
      <c r="F12" s="97">
        <v>3</v>
      </c>
      <c r="G12" s="105">
        <f>(F12/$F$9)*100</f>
        <v>0.39370078740157477</v>
      </c>
    </row>
    <row r="13" spans="1:7" ht="12.75">
      <c r="A13" s="36" t="s">
        <v>143</v>
      </c>
      <c r="B13" s="97">
        <v>39</v>
      </c>
      <c r="C13" s="105">
        <f t="shared" si="0"/>
        <v>4.838709677419355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12</v>
      </c>
      <c r="C14" s="105">
        <f t="shared" si="0"/>
        <v>1.488833746898263</v>
      </c>
      <c r="E14" s="42" t="s">
        <v>145</v>
      </c>
      <c r="F14" s="80">
        <v>539</v>
      </c>
      <c r="G14" s="81">
        <f>(F14/$F$14)*100</f>
        <v>100</v>
      </c>
    </row>
    <row r="15" spans="1:7" ht="12.75">
      <c r="A15" s="36" t="s">
        <v>146</v>
      </c>
      <c r="B15" s="97">
        <v>51</v>
      </c>
      <c r="C15" s="105">
        <f t="shared" si="0"/>
        <v>6.327543424317618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24</v>
      </c>
      <c r="C16" s="105">
        <f t="shared" si="0"/>
        <v>2.977667493796526</v>
      </c>
      <c r="E16" s="1" t="s">
        <v>149</v>
      </c>
      <c r="F16" s="97">
        <v>4</v>
      </c>
      <c r="G16" s="105">
        <f>(F16/$F$14)*100</f>
        <v>0.7421150278293136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180</v>
      </c>
      <c r="G17" s="105">
        <f aca="true" t="shared" si="1" ref="G17:G23">(F17/$F$14)*100</f>
        <v>33.39517625231911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290</v>
      </c>
      <c r="G18" s="105">
        <f t="shared" si="1"/>
        <v>53.80333951762524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55</v>
      </c>
      <c r="G19" s="105">
        <f t="shared" si="1"/>
        <v>10.204081632653061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8</v>
      </c>
      <c r="G20" s="105">
        <f t="shared" si="1"/>
        <v>1.4842300556586272</v>
      </c>
    </row>
    <row r="21" spans="1:7" ht="12.75">
      <c r="A21" s="36" t="s">
        <v>156</v>
      </c>
      <c r="B21" s="98">
        <v>3</v>
      </c>
      <c r="C21" s="105">
        <f aca="true" t="shared" si="2" ref="C21:C28">(B21/$B$8)*100</f>
        <v>0.37220843672456577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9</v>
      </c>
      <c r="C22" s="105">
        <f t="shared" si="2"/>
        <v>1.1166253101736971</v>
      </c>
      <c r="E22" s="1" t="s">
        <v>159</v>
      </c>
      <c r="F22" s="97">
        <v>2</v>
      </c>
      <c r="G22" s="105">
        <f t="shared" si="1"/>
        <v>0.3710575139146568</v>
      </c>
    </row>
    <row r="23" spans="1:7" ht="12.75">
      <c r="A23" s="36" t="s">
        <v>160</v>
      </c>
      <c r="B23" s="98">
        <v>23</v>
      </c>
      <c r="C23" s="105">
        <f t="shared" si="2"/>
        <v>2.8535980148883375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34</v>
      </c>
      <c r="C24" s="105">
        <f t="shared" si="2"/>
        <v>4.218362282878412</v>
      </c>
      <c r="E24" s="1" t="s">
        <v>163</v>
      </c>
      <c r="F24" s="97">
        <v>110200</v>
      </c>
      <c r="G24" s="112" t="s">
        <v>261</v>
      </c>
    </row>
    <row r="25" spans="1:7" ht="12.75">
      <c r="A25" s="36" t="s">
        <v>164</v>
      </c>
      <c r="B25" s="97">
        <v>59</v>
      </c>
      <c r="C25" s="105">
        <f t="shared" si="2"/>
        <v>7.320099255583126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80</v>
      </c>
      <c r="C26" s="105">
        <f t="shared" si="2"/>
        <v>9.925558312655088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247</v>
      </c>
      <c r="C27" s="105">
        <f t="shared" si="2"/>
        <v>30.64516129032258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351</v>
      </c>
      <c r="C28" s="105">
        <f t="shared" si="2"/>
        <v>43.54838709677419</v>
      </c>
      <c r="E28" s="32" t="s">
        <v>176</v>
      </c>
      <c r="F28" s="97">
        <v>356</v>
      </c>
      <c r="G28" s="105">
        <f aca="true" t="shared" si="3" ref="G28:G35">(F28/$F$14)*100</f>
        <v>66.04823747680891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2</v>
      </c>
      <c r="G30" s="105">
        <f t="shared" si="3"/>
        <v>0.3710575139146568</v>
      </c>
    </row>
    <row r="31" spans="1:7" ht="12.75">
      <c r="A31" s="36" t="s">
        <v>180</v>
      </c>
      <c r="B31" s="97">
        <v>2</v>
      </c>
      <c r="C31" s="105">
        <f aca="true" t="shared" si="4" ref="C31:C39">(B31/$B$8)*100</f>
        <v>0.24813895781637718</v>
      </c>
      <c r="E31" s="32" t="s">
        <v>181</v>
      </c>
      <c r="F31" s="97">
        <v>12</v>
      </c>
      <c r="G31" s="105">
        <f t="shared" si="3"/>
        <v>2.2263450834879404</v>
      </c>
    </row>
    <row r="32" spans="1:7" ht="12.75">
      <c r="A32" s="36" t="s">
        <v>182</v>
      </c>
      <c r="B32" s="97">
        <v>27</v>
      </c>
      <c r="C32" s="105">
        <f t="shared" si="4"/>
        <v>3.3498759305210917</v>
      </c>
      <c r="E32" s="32" t="s">
        <v>183</v>
      </c>
      <c r="F32" s="97">
        <v>69</v>
      </c>
      <c r="G32" s="105">
        <f t="shared" si="3"/>
        <v>12.80148423005566</v>
      </c>
    </row>
    <row r="33" spans="1:7" ht="12.75">
      <c r="A33" s="36" t="s">
        <v>184</v>
      </c>
      <c r="B33" s="97">
        <v>51</v>
      </c>
      <c r="C33" s="105">
        <f t="shared" si="4"/>
        <v>6.327543424317618</v>
      </c>
      <c r="E33" s="32" t="s">
        <v>185</v>
      </c>
      <c r="F33" s="97">
        <v>186</v>
      </c>
      <c r="G33" s="105">
        <f t="shared" si="3"/>
        <v>34.50834879406308</v>
      </c>
    </row>
    <row r="34" spans="1:7" ht="12.75">
      <c r="A34" s="36" t="s">
        <v>186</v>
      </c>
      <c r="B34" s="97">
        <v>77</v>
      </c>
      <c r="C34" s="105">
        <f t="shared" si="4"/>
        <v>9.553349875930522</v>
      </c>
      <c r="E34" s="32" t="s">
        <v>187</v>
      </c>
      <c r="F34" s="97">
        <v>69</v>
      </c>
      <c r="G34" s="105">
        <f t="shared" si="3"/>
        <v>12.80148423005566</v>
      </c>
    </row>
    <row r="35" spans="1:7" ht="12.75">
      <c r="A35" s="36" t="s">
        <v>188</v>
      </c>
      <c r="B35" s="97">
        <v>124</v>
      </c>
      <c r="C35" s="105">
        <f t="shared" si="4"/>
        <v>15.384615384615385</v>
      </c>
      <c r="E35" s="32" t="s">
        <v>189</v>
      </c>
      <c r="F35" s="97">
        <v>18</v>
      </c>
      <c r="G35" s="105">
        <f t="shared" si="3"/>
        <v>3.339517625231911</v>
      </c>
    </row>
    <row r="36" spans="1:7" ht="12.75">
      <c r="A36" s="36" t="s">
        <v>190</v>
      </c>
      <c r="B36" s="97">
        <v>190</v>
      </c>
      <c r="C36" s="105">
        <f t="shared" si="4"/>
        <v>23.573200992555833</v>
      </c>
      <c r="E36" s="32" t="s">
        <v>191</v>
      </c>
      <c r="F36" s="97">
        <v>1258</v>
      </c>
      <c r="G36" s="112" t="s">
        <v>261</v>
      </c>
    </row>
    <row r="37" spans="1:7" ht="12.75">
      <c r="A37" s="36" t="s">
        <v>192</v>
      </c>
      <c r="B37" s="97">
        <v>138</v>
      </c>
      <c r="C37" s="105">
        <f t="shared" si="4"/>
        <v>17.121588089330025</v>
      </c>
      <c r="E37" s="32" t="s">
        <v>193</v>
      </c>
      <c r="F37" s="97">
        <v>183</v>
      </c>
      <c r="G37" s="105">
        <f>(F37/$F$14)*100</f>
        <v>33.95176252319109</v>
      </c>
    </row>
    <row r="38" spans="1:7" ht="12.75">
      <c r="A38" s="36" t="s">
        <v>194</v>
      </c>
      <c r="B38" s="97">
        <v>103</v>
      </c>
      <c r="C38" s="105">
        <f t="shared" si="4"/>
        <v>12.779156327543426</v>
      </c>
      <c r="E38" s="32" t="s">
        <v>191</v>
      </c>
      <c r="F38" s="97">
        <v>516</v>
      </c>
      <c r="G38" s="112" t="s">
        <v>261</v>
      </c>
    </row>
    <row r="39" spans="1:7" ht="12.75">
      <c r="A39" s="36" t="s">
        <v>195</v>
      </c>
      <c r="B39" s="97">
        <v>94</v>
      </c>
      <c r="C39" s="105">
        <f t="shared" si="4"/>
        <v>11.662531017369728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762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138</v>
      </c>
      <c r="G43" s="105">
        <f aca="true" t="shared" si="5" ref="G43:G48">(F43/$F$14)*100</f>
        <v>25.60296846011132</v>
      </c>
    </row>
    <row r="44" spans="1:7" ht="12.75">
      <c r="A44" s="36" t="s">
        <v>209</v>
      </c>
      <c r="B44" s="98">
        <v>65</v>
      </c>
      <c r="C44" s="105">
        <f aca="true" t="shared" si="6" ref="C44:C49">(B44/$B$42)*100</f>
        <v>8.530183727034121</v>
      </c>
      <c r="E44" s="32" t="s">
        <v>210</v>
      </c>
      <c r="F44" s="97">
        <v>110</v>
      </c>
      <c r="G44" s="105">
        <f t="shared" si="5"/>
        <v>20.408163265306122</v>
      </c>
    </row>
    <row r="45" spans="1:7" ht="12.75">
      <c r="A45" s="36" t="s">
        <v>211</v>
      </c>
      <c r="B45" s="98">
        <v>171</v>
      </c>
      <c r="C45" s="105">
        <f t="shared" si="6"/>
        <v>22.440944881889763</v>
      </c>
      <c r="E45" s="32" t="s">
        <v>212</v>
      </c>
      <c r="F45" s="97">
        <v>92</v>
      </c>
      <c r="G45" s="105">
        <f t="shared" si="5"/>
        <v>17.068645640074212</v>
      </c>
    </row>
    <row r="46" spans="1:7" ht="12.75">
      <c r="A46" s="36" t="s">
        <v>213</v>
      </c>
      <c r="B46" s="98">
        <v>126</v>
      </c>
      <c r="C46" s="105">
        <f t="shared" si="6"/>
        <v>16.535433070866144</v>
      </c>
      <c r="E46" s="32" t="s">
        <v>214</v>
      </c>
      <c r="F46" s="97">
        <v>56</v>
      </c>
      <c r="G46" s="105">
        <f t="shared" si="5"/>
        <v>10.38961038961039</v>
      </c>
    </row>
    <row r="47" spans="1:7" ht="12.75">
      <c r="A47" s="36" t="s">
        <v>215</v>
      </c>
      <c r="B47" s="97">
        <v>121</v>
      </c>
      <c r="C47" s="105">
        <f t="shared" si="6"/>
        <v>15.879265091863518</v>
      </c>
      <c r="E47" s="32" t="s">
        <v>216</v>
      </c>
      <c r="F47" s="97">
        <v>32</v>
      </c>
      <c r="G47" s="105">
        <f t="shared" si="5"/>
        <v>5.936920222634509</v>
      </c>
    </row>
    <row r="48" spans="1:7" ht="12.75">
      <c r="A48" s="36" t="s">
        <v>217</v>
      </c>
      <c r="B48" s="97">
        <v>98</v>
      </c>
      <c r="C48" s="105">
        <f t="shared" si="6"/>
        <v>12.860892388451445</v>
      </c>
      <c r="E48" s="32" t="s">
        <v>218</v>
      </c>
      <c r="F48" s="97">
        <v>109</v>
      </c>
      <c r="G48" s="105">
        <f t="shared" si="5"/>
        <v>20.222634508348794</v>
      </c>
    </row>
    <row r="49" spans="1:7" ht="12.75">
      <c r="A49" s="36" t="s">
        <v>219</v>
      </c>
      <c r="B49" s="97">
        <v>181</v>
      </c>
      <c r="C49" s="105">
        <f t="shared" si="6"/>
        <v>23.753280839895012</v>
      </c>
      <c r="E49" s="32" t="s">
        <v>220</v>
      </c>
      <c r="F49" s="97">
        <v>2</v>
      </c>
      <c r="G49" s="105">
        <f>(F49/$F$14)*100</f>
        <v>0.3710575139146568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180</v>
      </c>
      <c r="G51" s="81">
        <f>(F51/F$51)*100</f>
        <v>100</v>
      </c>
    </row>
    <row r="52" spans="1:7" ht="12.75">
      <c r="A52" s="4" t="s">
        <v>223</v>
      </c>
      <c r="B52" s="97">
        <v>61</v>
      </c>
      <c r="C52" s="105">
        <f>(B52/$B$42)*100</f>
        <v>8.005249343832022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264</v>
      </c>
      <c r="C53" s="105">
        <f>(B53/$B$42)*100</f>
        <v>34.645669291338585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291</v>
      </c>
      <c r="C54" s="105">
        <f>(B54/$B$42)*100</f>
        <v>38.188976377952756</v>
      </c>
      <c r="E54" s="32" t="s">
        <v>228</v>
      </c>
      <c r="F54" s="97">
        <v>3</v>
      </c>
      <c r="G54" s="105">
        <f aca="true" t="shared" si="7" ref="G54:G60">(F54/F$51)*100</f>
        <v>1.6666666666666667</v>
      </c>
    </row>
    <row r="55" spans="1:7" ht="12.75">
      <c r="A55" s="4" t="s">
        <v>229</v>
      </c>
      <c r="B55" s="97">
        <v>146</v>
      </c>
      <c r="C55" s="105">
        <f>(B55/$B$42)*100</f>
        <v>19.160104986876643</v>
      </c>
      <c r="E55" s="32" t="s">
        <v>230</v>
      </c>
      <c r="F55" s="97">
        <v>34</v>
      </c>
      <c r="G55" s="105">
        <f t="shared" si="7"/>
        <v>18.88888888888889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92</v>
      </c>
      <c r="G56" s="105">
        <f t="shared" si="7"/>
        <v>51.11111111111111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34</v>
      </c>
      <c r="G57" s="105">
        <f t="shared" si="7"/>
        <v>18.88888888888889</v>
      </c>
    </row>
    <row r="58" spans="1:7" ht="12.75">
      <c r="A58" s="36" t="s">
        <v>234</v>
      </c>
      <c r="B58" s="97">
        <v>461</v>
      </c>
      <c r="C58" s="105">
        <f aca="true" t="shared" si="8" ref="C58:C66">(B58/$B$42)*100</f>
        <v>60.498687664041995</v>
      </c>
      <c r="E58" s="32" t="s">
        <v>235</v>
      </c>
      <c r="F58" s="97">
        <v>5</v>
      </c>
      <c r="G58" s="105">
        <f t="shared" si="7"/>
        <v>2.7777777777777777</v>
      </c>
    </row>
    <row r="59" spans="1:7" ht="12.75">
      <c r="A59" s="36" t="s">
        <v>236</v>
      </c>
      <c r="B59" s="97">
        <v>6</v>
      </c>
      <c r="C59" s="105">
        <f t="shared" si="8"/>
        <v>0.7874015748031495</v>
      </c>
      <c r="E59" s="32" t="s">
        <v>237</v>
      </c>
      <c r="F59" s="98">
        <v>3</v>
      </c>
      <c r="G59" s="105">
        <f t="shared" si="7"/>
        <v>1.6666666666666667</v>
      </c>
    </row>
    <row r="60" spans="1:7" ht="12.75">
      <c r="A60" s="36" t="s">
        <v>238</v>
      </c>
      <c r="B60" s="97">
        <v>42</v>
      </c>
      <c r="C60" s="105">
        <f t="shared" si="8"/>
        <v>5.511811023622047</v>
      </c>
      <c r="E60" s="32" t="s">
        <v>239</v>
      </c>
      <c r="F60" s="97">
        <v>9</v>
      </c>
      <c r="G60" s="105">
        <f t="shared" si="7"/>
        <v>5</v>
      </c>
    </row>
    <row r="61" spans="1:7" ht="12.75">
      <c r="A61" s="36" t="s">
        <v>240</v>
      </c>
      <c r="B61" s="97">
        <v>251</v>
      </c>
      <c r="C61" s="105">
        <f t="shared" si="8"/>
        <v>32.93963254593176</v>
      </c>
      <c r="E61" s="32" t="s">
        <v>163</v>
      </c>
      <c r="F61" s="97">
        <v>605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35</v>
      </c>
      <c r="G65" s="105">
        <f aca="true" t="shared" si="9" ref="G65:G71">(F65/F$51)*100</f>
        <v>19.444444444444446</v>
      </c>
    </row>
    <row r="66" spans="1:7" ht="12.75">
      <c r="A66" s="36" t="s">
        <v>247</v>
      </c>
      <c r="B66" s="97">
        <v>2</v>
      </c>
      <c r="C66" s="105">
        <f t="shared" si="8"/>
        <v>0.26246719160104987</v>
      </c>
      <c r="E66" s="32" t="s">
        <v>210</v>
      </c>
      <c r="F66" s="97">
        <v>32</v>
      </c>
      <c r="G66" s="105">
        <f t="shared" si="9"/>
        <v>17.77777777777778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17</v>
      </c>
      <c r="G67" s="105">
        <f t="shared" si="9"/>
        <v>9.444444444444445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26</v>
      </c>
      <c r="G68" s="105">
        <f t="shared" si="9"/>
        <v>14.444444444444443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11</v>
      </c>
      <c r="G69" s="105">
        <f t="shared" si="9"/>
        <v>6.111111111111111</v>
      </c>
    </row>
    <row r="70" spans="1:7" ht="12.75">
      <c r="A70" s="36" t="s">
        <v>251</v>
      </c>
      <c r="B70" s="97">
        <v>2</v>
      </c>
      <c r="C70" s="105">
        <f>(B70/$B$42)*100</f>
        <v>0.26246719160104987</v>
      </c>
      <c r="E70" s="32" t="s">
        <v>218</v>
      </c>
      <c r="F70" s="97">
        <v>46</v>
      </c>
      <c r="G70" s="105">
        <f t="shared" si="9"/>
        <v>25.555555555555554</v>
      </c>
    </row>
    <row r="71" spans="1:7" ht="12.75">
      <c r="A71" s="54" t="s">
        <v>252</v>
      </c>
      <c r="B71" s="103">
        <v>4</v>
      </c>
      <c r="C71" s="115">
        <f>(B71/$B$42)*100</f>
        <v>0.5249343832020997</v>
      </c>
      <c r="D71" s="41"/>
      <c r="E71" s="44" t="s">
        <v>220</v>
      </c>
      <c r="F71" s="103">
        <v>13</v>
      </c>
      <c r="G71" s="115">
        <f t="shared" si="9"/>
        <v>7.222222222222221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2002-06-11T12:11:45Z</dcterms:modified>
  <cp:category/>
  <cp:version/>
  <cp:contentType/>
  <cp:contentStatus/>
</cp:coreProperties>
</file>