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<sst xmlns="http://schemas.openxmlformats.org/spreadsheetml/2006/main" count="674" uniqueCount="437">
  <si>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</si>
  <si>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</si>
  <si>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</si>
  <si>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</si>
  <si>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</si>
  <si>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</si>
  <si>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</si>
  <si>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</si>
  <si>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</si>
  <si>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</si>
  <si>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</si>
  <si>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</si>
  <si>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</si>
  <si>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</si>
  <si>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</si>
  <si>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</si>
  <si>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</si>
  <si>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</si>
  <si>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</si>
  <si>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</si>
  <si>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</si>
  <si>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</si>
  <si>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</si>
  <si>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</si>
  <si>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</si>
  <si>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</si>
  <si>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</si>
  <si>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</si>
  <si>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</si>
  <si>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</si>
  <si>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</si>
  <si>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</si>
  <si>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</si>
  <si>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</si>
  <si>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</si>
  <si>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</si>
  <si>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</si>
  <si>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</si>
  <si>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</si>
  <si>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</si>
  <si>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</si>
  <si>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</si>
  <si>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</si>
  <si>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</si>
  <si>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</si>
  <si>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</si>
  <si>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</si>
  <si>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</si>
  <si>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</si>
  <si>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</si>
  <si>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</si>
  <si>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</si>
  <si>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</si>
  <si>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</si>
  <si>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</si>
  <si>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</si>
  <si>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</si>
  <si>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</si>
  <si>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</si>
  <si>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</si>
  <si>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</si>
  <si>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</si>
  <si>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</si>
  <si>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</si>
  <si>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</si>
  <si>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</si>
  <si>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</si>
  <si>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</si>
  <si>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</si>
  <si>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</si>
  <si>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</si>
  <si>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</si>
  <si>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</si>
  <si>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</si>
  <si>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</si>
  <si>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</si>
  <si>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</si>
  <si>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</si>
  <si>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</si>
  <si>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</si>
  <si>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</si>
  <si>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</si>
  <si>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</si>
  <si>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</si>
  <si>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</si>
  <si>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</si>
  <si>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</si>
  <si>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</si>
  <si>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</si>
  <si>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</si>
  <si>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</si>
  <si>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</si>
  <si>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</si>
  <si>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</si>
  <si>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</si>
  <si>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</si>
  <si>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</si>
  <si>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</si>
  <si>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</si>
  <si>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</si>
  <si>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</si>
  <si>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</si>
  <si>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</si>
  <si>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</si>
  <si>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</si>
  <si>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</si>
  <si>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</si>
  <si>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</si>
  <si>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</si>
  <si>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</si>
  <si>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</si>
  <si>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</si>
  <si>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</si>
  <si>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</si>
  <si>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</si>
  <si>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</si>
  <si>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</si>
  <si>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</si>
  <si>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</si>
  <si>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</si>
  <si>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</si>
  <si>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</si>
  <si>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</si>
  <si>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</si>
  <si>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</si>
  <si>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</si>
  <si>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</si>
  <si>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</si>
  <si>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</si>
  <si>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</si>
  <si>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</si>
  <si>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</si>
  <si>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</si>
  <si>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</si>
  <si>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</si>
  <si>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</si>
  <si>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</si>
  <si>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</si>
  <si>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</si>
  <si>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</si>
  <si>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</si>
  <si>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</si>
  <si>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</si>
  <si>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</si>
  <si>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</si>
  <si>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</si>
  <si>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</si>
  <si>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</si>
  <si>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</si>
  <si>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</si>
  <si>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</si>
  <si>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</si>
  <si>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</si>
  <si>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</si>
  <si>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</si>
  <si>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</si>
  <si>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</si>
  <si>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</si>
  <si>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</si>
  <si>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</si>
  <si>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</si>
  <si>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</si>
  <si>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</si>
  <si>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</si>
  <si>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</si>
  <si>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</si>
  <si>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</si>
  <si>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</si>
  <si>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</si>
  <si>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</si>
  <si>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</si>
  <si>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</si>
  <si>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</si>
  <si>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</si>
  <si>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</si>
  <si>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</si>
  <si>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</si>
  <si>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</si>
  <si>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</si>
  <si>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</si>
  <si>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</si>
  <si>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</si>
  <si>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</si>
  <si>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</si>
  <si>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</si>
  <si>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</si>
  <si>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</si>
  <si>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</si>
  <si>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</si>
  <si>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</si>
  <si>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</si>
  <si>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</si>
  <si>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</si>
  <si>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</si>
  <si>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</si>
  <si>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</si>
  <si>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</si>
  <si>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</si>
  <si>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</si>
  <si>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</si>
  <si>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</si>
  <si>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</si>
  <si>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</si>
  <si>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</si>
  <si>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</si>
  <si>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</si>
  <si>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</si>
  <si>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</si>
  <si>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</si>
  <si>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</si>
  <si>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</si>
  <si>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</si>
  <si>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</si>
  <si>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</si>
  <si>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</si>
  <si>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</si>
  <si>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</si>
  <si>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</si>
  <si>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</si>
  <si>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</si>
  <si>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</si>
  <si>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</si>
  <si>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</si>
  <si>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</si>
  <si>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</si>
  <si>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</si>
  <si>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</si>
  <si>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</si>
  <si>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</si>
  <si>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</si>
  <si>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</si>
  <si>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</si>
  <si>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</si>
  <si>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</si>
  <si>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</si>
  <si>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</si>
  <si>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</si>
  <si>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</si>
  <si>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</si>
  <si>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</si>
  <si>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</si>
  <si>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</si>
  <si>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</si>
  <si>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</si>
  <si>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</si>
  <si>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</si>
  <si>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</si>
  <si>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</si>
  <si>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</si>
  <si>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</si>
  <si>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</si>
  <si>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</si>
  <si>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</si>
  <si>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</si>
  <si>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</si>
  <si>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</si>
  <si>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</si>
  <si>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</si>
  <si>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</si>
  <si>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</si>
  <si>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</si>
  <si>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</si>
  <si>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</si>
  <si>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</si>
  <si>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</si>
  <si>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</si>
  <si>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</si>
  <si>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</si>
  <si>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</si>
  <si>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</si>
  <si>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</si>
  <si>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</si>
  <si>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</si>
  <si>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</si>
  <si>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</si>
  <si>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</si>
  <si>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</si>
  <si>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</si>
  <si>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</si>
  <si>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</si>
  <si>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</si>
  <si>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</si>
  <si>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</si>
  <si>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</si>
  <si>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</si>
  <si>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</si>
  <si>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</si>
  <si>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</si>
  <si>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</si>
  <si>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</si>
  <si>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</si>
  <si>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</si>
  <si>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</si>
  <si>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</si>
  <si>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</si>
  <si>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</si>
  <si>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</si>
  <si>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</si>
  <si>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</si>
  <si>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</si>
  <si>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</si>
  <si>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</si>
  <si>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</si>
  <si>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</si>
  <si>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</si>
  <si>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</si>
  <si>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</si>
  <si>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</si>
  <si>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</si>
  <si>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</si>
  <si>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</si>
  <si>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</si>
  <si>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</si>
  <si>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</si>
  <si>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</si>
  <si>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</si>
  <si>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</si>
  <si>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</si>
  <si>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</si>
  <si>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</si>
  <si>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</si>
  <si>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</si>
  <si>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</si>
  <si>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</si>
  <si>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</si>
  <si>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</si>
  <si>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</si>
  <si>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</si>
  <si>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</si>
  <si>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</si>
  <si>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</si>
  <si>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</si>
  <si>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</si>
  <si>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</si>
  <si>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</si>
  <si>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</si>
  <si>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</si>
  <si>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</si>
  <si>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</si>
  <si>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</si>
  <si>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</si>
  <si>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</si>
  <si>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</si>
  <si>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</si>
  <si>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</si>
  <si>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</si>
  <si>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</si>
  <si>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</si>
  <si>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</si>
  <si>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</si>
  <si>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</si>
  <si>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</si>
  <si>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</si>
  <si>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</si>
  <si>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</si>
  <si>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</si>
  <si>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</si>
  <si>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</si>
  <si>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</si>
  <si>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</si>
  <si>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</si>
  <si>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</si>
  <si>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</si>
  <si>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</si>
  <si>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</si>
  <si>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</si>
  <si>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</si>
  <si>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</si>
  <si>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</si>
  <si>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</si>
  <si>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</si>
  <si>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</si>
  <si>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</si>
  <si>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</si>
  <si>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</si>
  <si>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</si>
  <si>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</si>
  <si>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</si>
  <si>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</si>
  <si>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</si>
  <si>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</si>
  <si>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</si>
  <si>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</si>
  <si>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</si>
  <si>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</si>
  <si>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</si>
  <si>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</si>
  <si>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</si>
  <si>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</si>
  <si>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</si>
  <si>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</si>
  <si>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</si>
  <si>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</si>
  <si>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</si>
  <si>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</si>
  <si>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</si>
  <si>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Cape May County, New Jersey</t>
  </si>
  <si>
    <t>Table DP-1.  Profile of General Demographic Characteristics for Cape May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</si>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</sst>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102326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102326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49190</v>
      </c>
      <c r="C9" s="151">
        <f>(B9/$B$7)*100</f>
        <v>48.071848796982195</v>
      </c>
      <c r="D9" s="152"/>
      <c r="E9" s="152" t="s">
        <v>403</v>
      </c>
      <c r="F9" s="150">
        <v>3378</v>
      </c>
      <c r="G9" s="153">
        <f t="shared" si="0"/>
        <v>3.301213767761859</v>
      </c>
    </row>
    <row r="10" spans="1:7" ht="12.75">
      <c r="A10" s="149" t="s">
        <v>404</v>
      </c>
      <c r="B10" s="150">
        <v>53136</v>
      </c>
      <c r="C10" s="151">
        <f>(B10/$B$7)*100</f>
        <v>51.928151203017805</v>
      </c>
      <c r="D10" s="152"/>
      <c r="E10" s="152" t="s">
        <v>405</v>
      </c>
      <c r="F10" s="150">
        <v>555</v>
      </c>
      <c r="G10" s="153">
        <f t="shared" si="0"/>
        <v>0.5423841447921349</v>
      </c>
    </row>
    <row r="11" spans="1:7" ht="12.75">
      <c r="A11" s="149"/>
      <c r="B11" s="150"/>
      <c r="C11" s="151"/>
      <c r="D11" s="152"/>
      <c r="E11" s="152" t="s">
        <v>406</v>
      </c>
      <c r="F11" s="150">
        <v>2060</v>
      </c>
      <c r="G11" s="153">
        <f t="shared" si="0"/>
        <v>2.013173582471708</v>
      </c>
    </row>
    <row r="12" spans="1:7" ht="12.75">
      <c r="A12" s="149" t="s">
        <v>407</v>
      </c>
      <c r="B12" s="150">
        <v>5244</v>
      </c>
      <c r="C12" s="151">
        <f aca="true" t="shared" si="1" ref="C12:C24">B12*100/B$7</f>
        <v>5.124797216738659</v>
      </c>
      <c r="D12" s="152"/>
      <c r="E12" s="152" t="s">
        <v>408</v>
      </c>
      <c r="F12" s="150">
        <v>96</v>
      </c>
      <c r="G12" s="153">
        <f t="shared" si="0"/>
        <v>0.09381779801809902</v>
      </c>
    </row>
    <row r="13" spans="1:7" ht="12.75">
      <c r="A13" s="149" t="s">
        <v>409</v>
      </c>
      <c r="B13" s="150">
        <v>6541</v>
      </c>
      <c r="C13" s="151">
        <f t="shared" si="1"/>
        <v>6.3923147587123506</v>
      </c>
      <c r="D13" s="152"/>
      <c r="E13" s="152" t="s">
        <v>410</v>
      </c>
      <c r="F13" s="150">
        <v>667</v>
      </c>
      <c r="G13" s="153">
        <f t="shared" si="0"/>
        <v>0.6518382424799172</v>
      </c>
    </row>
    <row r="14" spans="1:7" ht="12.75">
      <c r="A14" s="149" t="s">
        <v>411</v>
      </c>
      <c r="B14" s="150">
        <v>7103</v>
      </c>
      <c r="C14" s="151">
        <f t="shared" si="1"/>
        <v>6.941539784609972</v>
      </c>
      <c r="D14" s="152"/>
      <c r="E14" s="152" t="s">
        <v>412</v>
      </c>
      <c r="F14" s="150">
        <v>98948</v>
      </c>
      <c r="G14" s="153">
        <f t="shared" si="0"/>
        <v>96.69878623223813</v>
      </c>
    </row>
    <row r="15" spans="1:7" ht="12.75">
      <c r="A15" s="149" t="s">
        <v>413</v>
      </c>
      <c r="B15" s="150">
        <v>6082</v>
      </c>
      <c r="C15" s="151">
        <f t="shared" si="1"/>
        <v>5.943748411938315</v>
      </c>
      <c r="D15" s="152"/>
      <c r="E15" s="152" t="s">
        <v>414</v>
      </c>
      <c r="F15" s="150">
        <v>92137</v>
      </c>
      <c r="G15" s="153">
        <f t="shared" si="0"/>
        <v>90.04260891659989</v>
      </c>
    </row>
    <row r="16" spans="1:7" ht="12.75">
      <c r="A16" s="149" t="s">
        <v>415</v>
      </c>
      <c r="B16" s="150">
        <v>4450</v>
      </c>
      <c r="C16" s="151">
        <f t="shared" si="1"/>
        <v>4.348845845630631</v>
      </c>
      <c r="D16" s="152"/>
      <c r="E16" s="152"/>
      <c r="F16" s="145"/>
      <c r="G16" s="146"/>
    </row>
    <row r="17" spans="1:7" ht="12.75">
      <c r="A17" s="149" t="s">
        <v>416</v>
      </c>
      <c r="B17" s="150">
        <v>10473</v>
      </c>
      <c r="C17" s="151">
        <f t="shared" si="1"/>
        <v>10.234935402536989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15606</v>
      </c>
      <c r="C18" s="151">
        <f t="shared" si="1"/>
        <v>15.251255790317222</v>
      </c>
      <c r="D18" s="152"/>
      <c r="E18" s="143" t="s">
        <v>419</v>
      </c>
      <c r="F18" s="141">
        <v>102326</v>
      </c>
      <c r="G18" s="148">
        <v>100</v>
      </c>
    </row>
    <row r="19" spans="1:7" ht="12.75">
      <c r="A19" s="149" t="s">
        <v>420</v>
      </c>
      <c r="B19" s="150">
        <v>14354</v>
      </c>
      <c r="C19" s="151">
        <f t="shared" si="1"/>
        <v>14.027715341164514</v>
      </c>
      <c r="D19" s="152"/>
      <c r="E19" s="152" t="s">
        <v>421</v>
      </c>
      <c r="F19" s="150">
        <v>99670</v>
      </c>
      <c r="G19" s="153">
        <f aca="true" t="shared" si="2" ref="G19:G30">F19*100/F$18</f>
        <v>97.40437425483259</v>
      </c>
    </row>
    <row r="20" spans="1:7" ht="12.75">
      <c r="A20" s="149" t="s">
        <v>422</v>
      </c>
      <c r="B20" s="150">
        <v>6239</v>
      </c>
      <c r="C20" s="151">
        <f t="shared" si="1"/>
        <v>6.097179602447081</v>
      </c>
      <c r="D20" s="152"/>
      <c r="E20" s="152" t="s">
        <v>423</v>
      </c>
      <c r="F20" s="150">
        <v>42148</v>
      </c>
      <c r="G20" s="153">
        <f t="shared" si="2"/>
        <v>41.18992240486289</v>
      </c>
    </row>
    <row r="21" spans="1:7" ht="12.75">
      <c r="A21" s="149" t="s">
        <v>424</v>
      </c>
      <c r="B21" s="150">
        <v>5553</v>
      </c>
      <c r="C21" s="151">
        <f t="shared" si="1"/>
        <v>5.426773254109415</v>
      </c>
      <c r="D21" s="152"/>
      <c r="E21" s="152" t="s">
        <v>425</v>
      </c>
      <c r="F21" s="150">
        <v>21296</v>
      </c>
      <c r="G21" s="153">
        <f t="shared" si="2"/>
        <v>20.8119148603483</v>
      </c>
    </row>
    <row r="22" spans="1:7" ht="12.75">
      <c r="A22" s="149" t="s">
        <v>426</v>
      </c>
      <c r="B22" s="150">
        <v>10662</v>
      </c>
      <c r="C22" s="151">
        <f t="shared" si="1"/>
        <v>10.419639192385121</v>
      </c>
      <c r="D22" s="152"/>
      <c r="E22" s="152" t="s">
        <v>427</v>
      </c>
      <c r="F22" s="150">
        <v>27382</v>
      </c>
      <c r="G22" s="153">
        <f t="shared" si="2"/>
        <v>26.759572347204035</v>
      </c>
    </row>
    <row r="23" spans="1:7" ht="12.75">
      <c r="A23" s="149" t="s">
        <v>428</v>
      </c>
      <c r="B23" s="150">
        <v>7394</v>
      </c>
      <c r="C23" s="151">
        <f t="shared" si="1"/>
        <v>7.225924984852335</v>
      </c>
      <c r="D23" s="152"/>
      <c r="E23" s="152" t="s">
        <v>429</v>
      </c>
      <c r="F23" s="150">
        <v>20744</v>
      </c>
      <c r="G23" s="153">
        <f t="shared" si="2"/>
        <v>20.27246252174423</v>
      </c>
    </row>
    <row r="24" spans="1:7" ht="12.75">
      <c r="A24" s="149" t="s">
        <v>430</v>
      </c>
      <c r="B24" s="150">
        <v>2625</v>
      </c>
      <c r="C24" s="151">
        <f t="shared" si="1"/>
        <v>2.565330414557395</v>
      </c>
      <c r="D24" s="152"/>
      <c r="E24" s="152" t="s">
        <v>431</v>
      </c>
      <c r="F24" s="150">
        <v>4523</v>
      </c>
      <c r="G24" s="153">
        <f t="shared" si="2"/>
        <v>4.420186462873561</v>
      </c>
    </row>
    <row r="25" spans="1:7" ht="12.75">
      <c r="A25" s="149"/>
      <c r="B25" s="145"/>
      <c r="C25" s="154"/>
      <c r="D25" s="152"/>
      <c r="E25" s="152" t="s">
        <v>432</v>
      </c>
      <c r="F25" s="150">
        <v>1665</v>
      </c>
      <c r="G25" s="153">
        <f t="shared" si="2"/>
        <v>1.6271524343764048</v>
      </c>
    </row>
    <row r="26" spans="1:7" ht="12.75">
      <c r="A26" s="149" t="s">
        <v>433</v>
      </c>
      <c r="B26" s="145">
        <v>42.3</v>
      </c>
      <c r="C26" s="155" t="s">
        <v>261</v>
      </c>
      <c r="D26" s="152"/>
      <c r="E26" s="156" t="s">
        <v>434</v>
      </c>
      <c r="F26" s="157">
        <v>4321</v>
      </c>
      <c r="G26" s="153">
        <f t="shared" si="2"/>
        <v>4.222778179543811</v>
      </c>
    </row>
    <row r="27" spans="1:7" ht="12.75">
      <c r="A27" s="149"/>
      <c r="B27" s="145"/>
      <c r="C27" s="154"/>
      <c r="D27" s="152"/>
      <c r="E27" s="158" t="s">
        <v>435</v>
      </c>
      <c r="F27" s="159">
        <v>2201</v>
      </c>
      <c r="G27" s="153">
        <f t="shared" si="2"/>
        <v>2.150968473310791</v>
      </c>
    </row>
    <row r="28" spans="1:7" ht="12.75">
      <c r="A28" s="149" t="s">
        <v>262</v>
      </c>
      <c r="B28" s="150">
        <v>79467</v>
      </c>
      <c r="C28" s="151">
        <f aca="true" t="shared" si="3" ref="C28:C35">B28*100/B$7</f>
        <v>77.66061411566953</v>
      </c>
      <c r="D28" s="152"/>
      <c r="E28" s="152" t="s">
        <v>436</v>
      </c>
      <c r="F28" s="150">
        <v>2656</v>
      </c>
      <c r="G28" s="153">
        <f t="shared" si="2"/>
        <v>2.595625745167406</v>
      </c>
    </row>
    <row r="29" spans="1:7" ht="12.75">
      <c r="A29" s="149" t="s">
        <v>0</v>
      </c>
      <c r="B29" s="150">
        <v>37366</v>
      </c>
      <c r="C29" s="151">
        <f t="shared" si="3"/>
        <v>36.51662334108633</v>
      </c>
      <c r="D29" s="152"/>
      <c r="E29" s="152" t="s">
        <v>1</v>
      </c>
      <c r="F29" s="150">
        <v>1775</v>
      </c>
      <c r="G29" s="153">
        <f t="shared" si="2"/>
        <v>1.7346519946054766</v>
      </c>
    </row>
    <row r="30" spans="1:7" ht="12.75">
      <c r="A30" s="149" t="s">
        <v>2</v>
      </c>
      <c r="B30" s="150">
        <v>42101</v>
      </c>
      <c r="C30" s="151">
        <f t="shared" si="3"/>
        <v>41.143990774583195</v>
      </c>
      <c r="D30" s="152"/>
      <c r="E30" s="152" t="s">
        <v>3</v>
      </c>
      <c r="F30" s="150">
        <v>881</v>
      </c>
      <c r="G30" s="153">
        <f t="shared" si="2"/>
        <v>0.8609737505619295</v>
      </c>
    </row>
    <row r="31" spans="1:7" ht="12.75">
      <c r="A31" s="149" t="s">
        <v>4</v>
      </c>
      <c r="B31" s="150">
        <v>76404</v>
      </c>
      <c r="C31" s="151">
        <f t="shared" si="3"/>
        <v>74.66723999765456</v>
      </c>
      <c r="D31" s="152"/>
      <c r="E31" s="152"/>
      <c r="F31" s="145"/>
      <c r="G31" s="146"/>
    </row>
    <row r="32" spans="1:7" ht="12.75">
      <c r="A32" s="149" t="s">
        <v>5</v>
      </c>
      <c r="B32" s="150">
        <v>24024</v>
      </c>
      <c r="C32" s="151">
        <f t="shared" si="3"/>
        <v>23.47790395402928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20681</v>
      </c>
      <c r="C33" s="151">
        <f t="shared" si="3"/>
        <v>20.21089459179485</v>
      </c>
      <c r="D33" s="152"/>
      <c r="E33" s="143" t="s">
        <v>8</v>
      </c>
      <c r="F33" s="141">
        <v>42148</v>
      </c>
      <c r="G33" s="148">
        <v>100</v>
      </c>
    </row>
    <row r="34" spans="1:7" ht="12.75">
      <c r="A34" s="149" t="s">
        <v>0</v>
      </c>
      <c r="B34" s="150">
        <v>8600</v>
      </c>
      <c r="C34" s="151">
        <f t="shared" si="3"/>
        <v>8.404511072454703</v>
      </c>
      <c r="D34" s="152"/>
      <c r="E34" s="152" t="s">
        <v>9</v>
      </c>
      <c r="F34" s="150">
        <v>27372</v>
      </c>
      <c r="G34" s="153">
        <f aca="true" t="shared" si="4" ref="G34:G42">F34*100/F$33</f>
        <v>64.94258327797286</v>
      </c>
    </row>
    <row r="35" spans="1:7" ht="12.75">
      <c r="A35" s="149" t="s">
        <v>2</v>
      </c>
      <c r="B35" s="150">
        <v>12081</v>
      </c>
      <c r="C35" s="151">
        <f t="shared" si="3"/>
        <v>11.806383519340148</v>
      </c>
      <c r="D35" s="152"/>
      <c r="E35" s="152" t="s">
        <v>10</v>
      </c>
      <c r="F35" s="150">
        <v>10988</v>
      </c>
      <c r="G35" s="153">
        <f t="shared" si="4"/>
        <v>26.070038910505836</v>
      </c>
    </row>
    <row r="36" spans="1:7" ht="12.75">
      <c r="A36" s="149"/>
      <c r="B36" s="145"/>
      <c r="C36" s="154"/>
      <c r="D36" s="152"/>
      <c r="E36" s="152" t="s">
        <v>11</v>
      </c>
      <c r="F36" s="150">
        <v>21296</v>
      </c>
      <c r="G36" s="153">
        <f t="shared" si="4"/>
        <v>50.52671538388535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7815</v>
      </c>
      <c r="G37" s="153">
        <f t="shared" si="4"/>
        <v>18.541805067856124</v>
      </c>
    </row>
    <row r="38" spans="1:7" ht="12.75">
      <c r="A38" s="162" t="s">
        <v>13</v>
      </c>
      <c r="B38" s="150">
        <v>101144</v>
      </c>
      <c r="C38" s="151">
        <f aca="true" t="shared" si="5" ref="C38:C54">B38*100/B$7</f>
        <v>98.84486836190216</v>
      </c>
      <c r="D38" s="152"/>
      <c r="E38" s="152" t="s">
        <v>14</v>
      </c>
      <c r="F38" s="150">
        <v>4579</v>
      </c>
      <c r="G38" s="153">
        <f t="shared" si="4"/>
        <v>10.8640979405903</v>
      </c>
    </row>
    <row r="39" spans="1:7" ht="12.75">
      <c r="A39" s="149" t="s">
        <v>15</v>
      </c>
      <c r="B39" s="150">
        <v>93700</v>
      </c>
      <c r="C39" s="151">
        <f t="shared" si="5"/>
        <v>91.57007994058206</v>
      </c>
      <c r="D39" s="152"/>
      <c r="E39" s="152" t="s">
        <v>10</v>
      </c>
      <c r="F39" s="150">
        <v>2448</v>
      </c>
      <c r="G39" s="153">
        <f t="shared" si="4"/>
        <v>5.80810477365474</v>
      </c>
    </row>
    <row r="40" spans="1:7" ht="12.75">
      <c r="A40" s="149" t="s">
        <v>16</v>
      </c>
      <c r="B40" s="150">
        <v>5178</v>
      </c>
      <c r="C40" s="151">
        <f t="shared" si="5"/>
        <v>5.060297480601216</v>
      </c>
      <c r="D40" s="152"/>
      <c r="E40" s="152" t="s">
        <v>17</v>
      </c>
      <c r="F40" s="150">
        <v>14776</v>
      </c>
      <c r="G40" s="153">
        <f t="shared" si="4"/>
        <v>35.05741672202714</v>
      </c>
    </row>
    <row r="41" spans="1:7" ht="12.75">
      <c r="A41" s="149" t="s">
        <v>18</v>
      </c>
      <c r="B41" s="150">
        <v>186</v>
      </c>
      <c r="C41" s="151">
        <f t="shared" si="5"/>
        <v>0.18177198366006683</v>
      </c>
      <c r="D41" s="152"/>
      <c r="E41" s="152" t="s">
        <v>19</v>
      </c>
      <c r="F41" s="150">
        <v>12732</v>
      </c>
      <c r="G41" s="153">
        <f t="shared" si="4"/>
        <v>30.207839043370978</v>
      </c>
    </row>
    <row r="42" spans="1:7" ht="12.75">
      <c r="A42" s="149" t="s">
        <v>20</v>
      </c>
      <c r="B42" s="150">
        <v>661</v>
      </c>
      <c r="C42" s="151">
        <f t="shared" si="5"/>
        <v>0.645974630103786</v>
      </c>
      <c r="D42" s="152"/>
      <c r="E42" s="152" t="s">
        <v>21</v>
      </c>
      <c r="F42" s="150">
        <v>6193</v>
      </c>
      <c r="G42" s="153">
        <f t="shared" si="4"/>
        <v>14.693461136946</v>
      </c>
    </row>
    <row r="43" spans="1:7" ht="12.75">
      <c r="A43" s="149" t="s">
        <v>22</v>
      </c>
      <c r="B43" s="150">
        <v>144</v>
      </c>
      <c r="C43" s="151">
        <f t="shared" si="5"/>
        <v>0.14072669702714852</v>
      </c>
      <c r="D43" s="152"/>
      <c r="E43" s="152"/>
      <c r="F43" s="145"/>
      <c r="G43" s="146"/>
    </row>
    <row r="44" spans="1:7" ht="12.75">
      <c r="A44" s="149" t="s">
        <v>23</v>
      </c>
      <c r="B44" s="150">
        <v>106</v>
      </c>
      <c r="C44" s="151">
        <f t="shared" si="5"/>
        <v>0.10359048531165099</v>
      </c>
      <c r="D44" s="152"/>
      <c r="E44" s="152" t="s">
        <v>24</v>
      </c>
      <c r="F44" s="159">
        <v>12049</v>
      </c>
      <c r="G44" s="163">
        <f>F44*100/F33</f>
        <v>28.58735883078675</v>
      </c>
    </row>
    <row r="45" spans="1:7" ht="12.75">
      <c r="A45" s="149" t="s">
        <v>25</v>
      </c>
      <c r="B45" s="150">
        <v>225</v>
      </c>
      <c r="C45" s="151">
        <f t="shared" si="5"/>
        <v>0.21988546410491958</v>
      </c>
      <c r="D45" s="152"/>
      <c r="E45" s="152" t="s">
        <v>26</v>
      </c>
      <c r="F45" s="159">
        <v>14480</v>
      </c>
      <c r="G45" s="163">
        <f>F45*100/F33</f>
        <v>34.355129543513335</v>
      </c>
    </row>
    <row r="46" spans="1:7" ht="12.75">
      <c r="A46" s="149" t="s">
        <v>27</v>
      </c>
      <c r="B46" s="150">
        <v>22</v>
      </c>
      <c r="C46" s="151">
        <f t="shared" si="5"/>
        <v>0.02149991204581436</v>
      </c>
      <c r="D46" s="152"/>
      <c r="E46" s="152"/>
      <c r="F46" s="145"/>
      <c r="G46" s="146"/>
    </row>
    <row r="47" spans="1:7" ht="12.75">
      <c r="A47" s="149" t="s">
        <v>28</v>
      </c>
      <c r="B47" s="150">
        <v>68</v>
      </c>
      <c r="C47" s="151">
        <f t="shared" si="5"/>
        <v>0.06645427359615347</v>
      </c>
      <c r="D47" s="152"/>
      <c r="E47" s="152" t="s">
        <v>29</v>
      </c>
      <c r="F47" s="164">
        <v>2.36</v>
      </c>
      <c r="G47" s="165" t="s">
        <v>261</v>
      </c>
    </row>
    <row r="48" spans="1:7" ht="12.75">
      <c r="A48" s="149" t="s">
        <v>30</v>
      </c>
      <c r="B48" s="150">
        <v>48</v>
      </c>
      <c r="C48" s="151">
        <f t="shared" si="5"/>
        <v>0.04690889900904951</v>
      </c>
      <c r="D48" s="152"/>
      <c r="E48" s="152" t="s">
        <v>31</v>
      </c>
      <c r="F48" s="145">
        <v>2.94</v>
      </c>
      <c r="G48" s="165" t="s">
        <v>261</v>
      </c>
    </row>
    <row r="49" spans="1:7" ht="14.25">
      <c r="A49" s="149" t="s">
        <v>32</v>
      </c>
      <c r="B49" s="150">
        <v>48</v>
      </c>
      <c r="C49" s="151">
        <f t="shared" si="5"/>
        <v>0.04690889900904951</v>
      </c>
      <c r="D49" s="152"/>
      <c r="E49" s="152"/>
      <c r="F49" s="145"/>
      <c r="G49" s="146"/>
    </row>
    <row r="50" spans="1:7" ht="12.75">
      <c r="A50" s="149" t="s">
        <v>33</v>
      </c>
      <c r="B50" s="150">
        <v>40</v>
      </c>
      <c r="C50" s="151">
        <f t="shared" si="5"/>
        <v>0.03909074917420793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7</v>
      </c>
      <c r="C51" s="151">
        <f t="shared" si="5"/>
        <v>0.006840881105486387</v>
      </c>
      <c r="D51" s="152"/>
      <c r="E51" s="143" t="s">
        <v>36</v>
      </c>
      <c r="F51" s="141">
        <v>91047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0.004886343646775991</v>
      </c>
      <c r="D52" s="152"/>
      <c r="E52" s="152" t="s">
        <v>38</v>
      </c>
      <c r="F52" s="150">
        <v>42148</v>
      </c>
      <c r="G52" s="153">
        <f>F52*100/F$51</f>
        <v>46.292574164991706</v>
      </c>
    </row>
    <row r="53" spans="1:7" ht="12.75">
      <c r="A53" s="149" t="s">
        <v>39</v>
      </c>
      <c r="B53" s="150">
        <v>17</v>
      </c>
      <c r="C53" s="151">
        <f t="shared" si="5"/>
        <v>0.016613568399038367</v>
      </c>
      <c r="D53" s="152"/>
      <c r="E53" s="152" t="s">
        <v>40</v>
      </c>
      <c r="F53" s="150">
        <v>48899</v>
      </c>
      <c r="G53" s="153">
        <f>F53*100/F$51</f>
        <v>53.707425835008294</v>
      </c>
    </row>
    <row r="54" spans="1:7" ht="14.25">
      <c r="A54" s="149" t="s">
        <v>41</v>
      </c>
      <c r="B54" s="150">
        <v>11</v>
      </c>
      <c r="C54" s="151">
        <f t="shared" si="5"/>
        <v>0.01074995602290718</v>
      </c>
      <c r="D54" s="152"/>
      <c r="E54" s="152" t="s">
        <v>42</v>
      </c>
      <c r="F54" s="150">
        <v>43124</v>
      </c>
      <c r="G54" s="153">
        <f>F54*100/F$51</f>
        <v>47.364547980713255</v>
      </c>
    </row>
    <row r="55" spans="1:7" ht="12.75">
      <c r="A55" s="149" t="s">
        <v>43</v>
      </c>
      <c r="B55" s="150">
        <v>1379</v>
      </c>
      <c r="C55" s="151">
        <f>B55*100/B$7</f>
        <v>1.347653577780818</v>
      </c>
      <c r="D55" s="152"/>
      <c r="E55" s="152"/>
      <c r="F55" s="145"/>
      <c r="G55" s="146"/>
    </row>
    <row r="56" spans="1:7" ht="12.75">
      <c r="A56" s="149" t="s">
        <v>44</v>
      </c>
      <c r="B56" s="159">
        <v>1182</v>
      </c>
      <c r="C56" s="166">
        <f>B56*100/B$7</f>
        <v>1.1551316380978442</v>
      </c>
      <c r="D56" s="152"/>
      <c r="E56" s="152" t="s">
        <v>45</v>
      </c>
      <c r="F56" s="167">
        <v>2.5</v>
      </c>
      <c r="G56" s="165" t="s">
        <v>261</v>
      </c>
    </row>
    <row r="57" spans="1:7" ht="12.75">
      <c r="A57" s="149"/>
      <c r="B57" s="159"/>
      <c r="C57" s="166"/>
      <c r="D57" s="152"/>
      <c r="E57" s="152" t="s">
        <v>46</v>
      </c>
      <c r="F57" s="167">
        <v>22.5</v>
      </c>
      <c r="G57" s="165" t="s">
        <v>261</v>
      </c>
    </row>
    <row r="58" spans="1:7" ht="12.75">
      <c r="A58" s="168" t="s">
        <v>47</v>
      </c>
      <c r="B58" s="159"/>
      <c r="C58" s="166"/>
      <c r="D58" s="152"/>
      <c r="E58" s="152"/>
      <c r="F58" s="145"/>
      <c r="G58" s="146"/>
    </row>
    <row r="59" spans="1:7" ht="14.25">
      <c r="A59" s="169" t="s">
        <v>48</v>
      </c>
      <c r="B59" s="159"/>
      <c r="C59" s="166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94676</v>
      </c>
      <c r="C60" s="166">
        <f>B60*100/B7</f>
        <v>92.52389422043274</v>
      </c>
      <c r="D60" s="152"/>
      <c r="E60" s="143" t="s">
        <v>51</v>
      </c>
      <c r="F60" s="141">
        <v>42148</v>
      </c>
      <c r="G60" s="148">
        <v>100</v>
      </c>
    </row>
    <row r="61" spans="1:7" ht="12.75">
      <c r="A61" s="149" t="s">
        <v>52</v>
      </c>
      <c r="B61" s="159">
        <v>5739</v>
      </c>
      <c r="C61" s="166">
        <f>B61*100/B7</f>
        <v>5.608545237769482</v>
      </c>
      <c r="D61" s="152"/>
      <c r="E61" s="152" t="s">
        <v>53</v>
      </c>
      <c r="F61" s="150">
        <v>31294</v>
      </c>
      <c r="G61" s="153">
        <f>F61*100/F$60</f>
        <v>74.24788839328082</v>
      </c>
    </row>
    <row r="62" spans="1:7" ht="12.75">
      <c r="A62" s="149" t="s">
        <v>54</v>
      </c>
      <c r="B62" s="159">
        <v>500</v>
      </c>
      <c r="C62" s="166">
        <f>B62*100/B7</f>
        <v>0.488634364677599</v>
      </c>
      <c r="D62" s="152"/>
      <c r="E62" s="152" t="s">
        <v>55</v>
      </c>
      <c r="F62" s="150">
        <v>10854</v>
      </c>
      <c r="G62" s="153">
        <f>F62*100/F$60</f>
        <v>25.75211160671918</v>
      </c>
    </row>
    <row r="63" spans="1:7" ht="12.75">
      <c r="A63" s="149" t="s">
        <v>56</v>
      </c>
      <c r="B63" s="159">
        <v>862</v>
      </c>
      <c r="C63" s="166">
        <f>B63*100/B7</f>
        <v>0.8424056447041808</v>
      </c>
      <c r="D63" s="152"/>
      <c r="E63" s="152"/>
      <c r="F63" s="145"/>
      <c r="G63" s="146"/>
    </row>
    <row r="64" spans="1:7" ht="12.75">
      <c r="A64" s="149" t="s">
        <v>57</v>
      </c>
      <c r="B64" s="159">
        <v>82</v>
      </c>
      <c r="C64" s="166">
        <f>B64*100/B7</f>
        <v>0.08013603580712625</v>
      </c>
      <c r="D64" s="152"/>
      <c r="E64" s="152" t="s">
        <v>58</v>
      </c>
      <c r="F64" s="145">
        <v>2.42</v>
      </c>
      <c r="G64" s="165" t="s">
        <v>261</v>
      </c>
    </row>
    <row r="65" spans="1:7" ht="13.5" thickBot="1">
      <c r="A65" s="170" t="s">
        <v>59</v>
      </c>
      <c r="B65" s="171">
        <v>1737</v>
      </c>
      <c r="C65" s="172">
        <f>B65*100/B7</f>
        <v>1.6975157828899792</v>
      </c>
      <c r="D65" s="173"/>
      <c r="E65" s="173" t="s">
        <v>60</v>
      </c>
      <c r="F65" s="174">
        <v>2.21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102326</v>
      </c>
      <c r="G9" s="33">
        <f>(F9/$F$9)*100</f>
        <v>100</v>
      </c>
    </row>
    <row r="10" spans="1:7" ht="12.75">
      <c r="A10" s="29" t="s">
        <v>269</v>
      </c>
      <c r="B10" s="93">
        <v>23063</v>
      </c>
      <c r="C10" s="33">
        <f aca="true" t="shared" si="0" ref="C10:C15">(B10/$B$10)*100</f>
        <v>100</v>
      </c>
      <c r="E10" s="34" t="s">
        <v>270</v>
      </c>
      <c r="F10" s="97">
        <v>99038</v>
      </c>
      <c r="G10" s="84">
        <f aca="true" t="shared" si="1" ref="G10:G16">(F10/$F$9)*100</f>
        <v>96.78674041788011</v>
      </c>
    </row>
    <row r="11" spans="1:7" ht="12.75">
      <c r="A11" s="36" t="s">
        <v>271</v>
      </c>
      <c r="B11" s="98">
        <v>1543</v>
      </c>
      <c r="C11" s="35">
        <f t="shared" si="0"/>
        <v>6.690369856480076</v>
      </c>
      <c r="E11" s="34" t="s">
        <v>272</v>
      </c>
      <c r="F11" s="97">
        <v>97629</v>
      </c>
      <c r="G11" s="84">
        <f t="shared" si="1"/>
        <v>95.40976877821863</v>
      </c>
    </row>
    <row r="12" spans="1:7" ht="12.75">
      <c r="A12" s="36" t="s">
        <v>273</v>
      </c>
      <c r="B12" s="98">
        <v>1144</v>
      </c>
      <c r="C12" s="35">
        <f t="shared" si="0"/>
        <v>4.96032606339158</v>
      </c>
      <c r="E12" s="34" t="s">
        <v>274</v>
      </c>
      <c r="F12" s="97">
        <v>48542</v>
      </c>
      <c r="G12" s="84">
        <f t="shared" si="1"/>
        <v>47.43857866036002</v>
      </c>
    </row>
    <row r="13" spans="1:7" ht="12.75">
      <c r="A13" s="36" t="s">
        <v>275</v>
      </c>
      <c r="B13" s="98">
        <v>11541</v>
      </c>
      <c r="C13" s="35">
        <f t="shared" si="0"/>
        <v>50.04119151888305</v>
      </c>
      <c r="E13" s="34" t="s">
        <v>276</v>
      </c>
      <c r="F13" s="97">
        <v>49087</v>
      </c>
      <c r="G13" s="84">
        <f t="shared" si="1"/>
        <v>47.97119011785861</v>
      </c>
    </row>
    <row r="14" spans="1:7" ht="12.75">
      <c r="A14" s="36" t="s">
        <v>277</v>
      </c>
      <c r="B14" s="98">
        <v>5369</v>
      </c>
      <c r="C14" s="35">
        <f t="shared" si="0"/>
        <v>23.279712092962754</v>
      </c>
      <c r="E14" s="34" t="s">
        <v>166</v>
      </c>
      <c r="F14" s="97">
        <v>1409</v>
      </c>
      <c r="G14" s="84">
        <f t="shared" si="1"/>
        <v>1.376971639661474</v>
      </c>
    </row>
    <row r="15" spans="1:7" ht="12.75">
      <c r="A15" s="36" t="s">
        <v>324</v>
      </c>
      <c r="B15" s="97">
        <v>3466</v>
      </c>
      <c r="C15" s="35">
        <f t="shared" si="0"/>
        <v>15.028400468282529</v>
      </c>
      <c r="E15" s="34" t="s">
        <v>278</v>
      </c>
      <c r="F15" s="97">
        <v>3288</v>
      </c>
      <c r="G15" s="84">
        <f t="shared" si="1"/>
        <v>3.2132595821198913</v>
      </c>
    </row>
    <row r="16" spans="1:7" ht="12.75">
      <c r="A16" s="36"/>
      <c r="B16" s="93" t="s">
        <v>250</v>
      </c>
      <c r="C16" s="10"/>
      <c r="E16" s="34" t="s">
        <v>279</v>
      </c>
      <c r="F16" s="98">
        <v>858</v>
      </c>
      <c r="G16" s="84">
        <f t="shared" si="1"/>
        <v>0.83849656978676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2020</v>
      </c>
      <c r="G17" s="84">
        <f>(F17/$F$9)*100</f>
        <v>1.9740828332975</v>
      </c>
    </row>
    <row r="18" spans="1:7" ht="12.75">
      <c r="A18" s="29" t="s">
        <v>282</v>
      </c>
      <c r="B18" s="93">
        <v>72878</v>
      </c>
      <c r="C18" s="33">
        <f>(B18/$B$18)*100</f>
        <v>100</v>
      </c>
      <c r="E18" s="34" t="s">
        <v>283</v>
      </c>
      <c r="F18" s="97">
        <v>1268</v>
      </c>
      <c r="G18" s="84">
        <f>(F18/$F$9)*100</f>
        <v>1.2391767488223913</v>
      </c>
    </row>
    <row r="19" spans="1:7" ht="12.75">
      <c r="A19" s="36" t="s">
        <v>284</v>
      </c>
      <c r="B19" s="97">
        <v>3319</v>
      </c>
      <c r="C19" s="84">
        <f aca="true" t="shared" si="2" ref="C19:C25">(B19/$B$18)*100</f>
        <v>4.554186448585307</v>
      </c>
      <c r="E19" s="34"/>
      <c r="F19" s="97" t="s">
        <v>250</v>
      </c>
      <c r="G19" s="84"/>
    </row>
    <row r="20" spans="1:7" ht="12.75">
      <c r="A20" s="36" t="s">
        <v>285</v>
      </c>
      <c r="B20" s="97">
        <v>9891</v>
      </c>
      <c r="C20" s="84">
        <f t="shared" si="2"/>
        <v>13.571997036142594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26475</v>
      </c>
      <c r="C21" s="84">
        <f t="shared" si="2"/>
        <v>36.327835560800246</v>
      </c>
      <c r="E21" s="38" t="s">
        <v>167</v>
      </c>
      <c r="F21" s="80">
        <v>3288</v>
      </c>
      <c r="G21" s="33">
        <f>(F21/$F$21)*100</f>
        <v>100</v>
      </c>
    </row>
    <row r="22" spans="1:7" ht="12.75">
      <c r="A22" s="36" t="s">
        <v>302</v>
      </c>
      <c r="B22" s="97">
        <v>13289</v>
      </c>
      <c r="C22" s="84">
        <f t="shared" si="2"/>
        <v>18.23458382502264</v>
      </c>
      <c r="E22" s="34" t="s">
        <v>303</v>
      </c>
      <c r="F22" s="97">
        <v>1704</v>
      </c>
      <c r="G22" s="84">
        <f aca="true" t="shared" si="3" ref="G22:G27">(F22/$F$21)*100</f>
        <v>51.82481751824818</v>
      </c>
    </row>
    <row r="23" spans="1:7" ht="12.75">
      <c r="A23" s="36" t="s">
        <v>304</v>
      </c>
      <c r="B23" s="97">
        <v>3856</v>
      </c>
      <c r="C23" s="84">
        <f t="shared" si="2"/>
        <v>5.291034331348281</v>
      </c>
      <c r="E23" s="34" t="s">
        <v>305</v>
      </c>
      <c r="F23" s="97">
        <v>644</v>
      </c>
      <c r="G23" s="84">
        <f t="shared" si="3"/>
        <v>19.586374695863746</v>
      </c>
    </row>
    <row r="24" spans="1:7" ht="12.75">
      <c r="A24" s="36" t="s">
        <v>306</v>
      </c>
      <c r="B24" s="97">
        <v>11288</v>
      </c>
      <c r="C24" s="84">
        <f t="shared" si="2"/>
        <v>15.488899256291337</v>
      </c>
      <c r="E24" s="34" t="s">
        <v>307</v>
      </c>
      <c r="F24" s="97">
        <v>153</v>
      </c>
      <c r="G24" s="84">
        <f t="shared" si="3"/>
        <v>4.653284671532846</v>
      </c>
    </row>
    <row r="25" spans="1:7" ht="12.75">
      <c r="A25" s="36" t="s">
        <v>308</v>
      </c>
      <c r="B25" s="97">
        <v>4760</v>
      </c>
      <c r="C25" s="84">
        <f t="shared" si="2"/>
        <v>6.531463541809599</v>
      </c>
      <c r="E25" s="34" t="s">
        <v>309</v>
      </c>
      <c r="F25" s="97">
        <v>30</v>
      </c>
      <c r="G25" s="84">
        <f t="shared" si="3"/>
        <v>0.9124087591240875</v>
      </c>
    </row>
    <row r="26" spans="1:7" ht="12.75">
      <c r="A26" s="36"/>
      <c r="B26" s="93" t="s">
        <v>250</v>
      </c>
      <c r="C26" s="35"/>
      <c r="E26" s="34" t="s">
        <v>310</v>
      </c>
      <c r="F26" s="97">
        <v>648</v>
      </c>
      <c r="G26" s="84">
        <f t="shared" si="3"/>
        <v>19.708029197080293</v>
      </c>
    </row>
    <row r="27" spans="1:7" ht="12.75">
      <c r="A27" s="36" t="s">
        <v>311</v>
      </c>
      <c r="B27" s="108">
        <v>81.9</v>
      </c>
      <c r="C27" s="37" t="s">
        <v>261</v>
      </c>
      <c r="E27" s="34" t="s">
        <v>312</v>
      </c>
      <c r="F27" s="97">
        <v>109</v>
      </c>
      <c r="G27" s="84">
        <f t="shared" si="3"/>
        <v>3.315085158150852</v>
      </c>
    </row>
    <row r="28" spans="1:7" ht="12.75">
      <c r="A28" s="36" t="s">
        <v>313</v>
      </c>
      <c r="B28" s="108">
        <v>22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97148</v>
      </c>
      <c r="G30" s="33">
        <f>(F30/$F$30)*100</f>
        <v>100</v>
      </c>
      <c r="J30" s="39"/>
    </row>
    <row r="31" spans="1:10" ht="12.75">
      <c r="A31" s="95" t="s">
        <v>296</v>
      </c>
      <c r="B31" s="93">
        <v>83418</v>
      </c>
      <c r="C31" s="33">
        <f>(B31/$B$31)*100</f>
        <v>100</v>
      </c>
      <c r="E31" s="34" t="s">
        <v>317</v>
      </c>
      <c r="F31" s="97">
        <v>90696</v>
      </c>
      <c r="G31" s="101">
        <f>(F31/$F$30)*100</f>
        <v>93.35858689834068</v>
      </c>
      <c r="J31" s="39"/>
    </row>
    <row r="32" spans="1:10" ht="12.75">
      <c r="A32" s="36" t="s">
        <v>318</v>
      </c>
      <c r="B32" s="97">
        <v>18943</v>
      </c>
      <c r="C32" s="10">
        <f>(B32/$B$31)*100</f>
        <v>22.70852813541442</v>
      </c>
      <c r="E32" s="34" t="s">
        <v>319</v>
      </c>
      <c r="F32" s="97">
        <v>6452</v>
      </c>
      <c r="G32" s="101">
        <f aca="true" t="shared" si="4" ref="G32:G39">(F32/$F$30)*100</f>
        <v>6.6414131016593245</v>
      </c>
      <c r="J32" s="39"/>
    </row>
    <row r="33" spans="1:10" ht="12.75">
      <c r="A33" s="36" t="s">
        <v>320</v>
      </c>
      <c r="B33" s="97">
        <v>46198</v>
      </c>
      <c r="C33" s="10">
        <f aca="true" t="shared" si="5" ref="C33:C38">(B33/$B$31)*100</f>
        <v>55.38133256611283</v>
      </c>
      <c r="E33" s="34" t="s">
        <v>321</v>
      </c>
      <c r="F33" s="97">
        <v>2331</v>
      </c>
      <c r="G33" s="101">
        <f t="shared" si="4"/>
        <v>2.3994317947873345</v>
      </c>
      <c r="J33" s="39"/>
    </row>
    <row r="34" spans="1:7" ht="12.75">
      <c r="A34" s="36" t="s">
        <v>322</v>
      </c>
      <c r="B34" s="97">
        <v>1711</v>
      </c>
      <c r="C34" s="10">
        <f t="shared" si="5"/>
        <v>2.0511160660768657</v>
      </c>
      <c r="E34" s="34" t="s">
        <v>323</v>
      </c>
      <c r="F34" s="97">
        <v>2917</v>
      </c>
      <c r="G34" s="101">
        <f t="shared" si="4"/>
        <v>3.002635154609462</v>
      </c>
    </row>
    <row r="35" spans="1:7" ht="12.75">
      <c r="A35" s="36" t="s">
        <v>325</v>
      </c>
      <c r="B35" s="97">
        <v>8631</v>
      </c>
      <c r="C35" s="10">
        <f t="shared" si="5"/>
        <v>10.346687765230527</v>
      </c>
      <c r="E35" s="34" t="s">
        <v>321</v>
      </c>
      <c r="F35" s="97">
        <v>1274</v>
      </c>
      <c r="G35" s="101">
        <f t="shared" si="4"/>
        <v>1.3114011611149998</v>
      </c>
    </row>
    <row r="36" spans="1:7" ht="12.75">
      <c r="A36" s="36" t="s">
        <v>297</v>
      </c>
      <c r="B36" s="97">
        <v>7010</v>
      </c>
      <c r="C36" s="10">
        <f t="shared" si="5"/>
        <v>8.403462082524156</v>
      </c>
      <c r="E36" s="34" t="s">
        <v>327</v>
      </c>
      <c r="F36" s="97">
        <v>2955</v>
      </c>
      <c r="G36" s="101">
        <f t="shared" si="4"/>
        <v>3.041750730843661</v>
      </c>
    </row>
    <row r="37" spans="1:7" ht="12.75">
      <c r="A37" s="36" t="s">
        <v>326</v>
      </c>
      <c r="B37" s="97">
        <v>7935</v>
      </c>
      <c r="C37" s="10">
        <f t="shared" si="5"/>
        <v>9.51233546716536</v>
      </c>
      <c r="E37" s="34" t="s">
        <v>321</v>
      </c>
      <c r="F37" s="97">
        <v>863</v>
      </c>
      <c r="G37" s="101">
        <f t="shared" si="4"/>
        <v>0.8883353234240541</v>
      </c>
    </row>
    <row r="38" spans="1:7" ht="12.75">
      <c r="A38" s="36" t="s">
        <v>297</v>
      </c>
      <c r="B38" s="97">
        <v>4805</v>
      </c>
      <c r="C38" s="10">
        <f t="shared" si="5"/>
        <v>5.760147689947013</v>
      </c>
      <c r="E38" s="34" t="s">
        <v>259</v>
      </c>
      <c r="F38" s="97">
        <v>353</v>
      </c>
      <c r="G38" s="101">
        <f t="shared" si="4"/>
        <v>0.3633631160703257</v>
      </c>
    </row>
    <row r="39" spans="1:7" ht="12.75">
      <c r="A39" s="36"/>
      <c r="B39" s="97" t="s">
        <v>250</v>
      </c>
      <c r="C39" s="10"/>
      <c r="E39" s="34" t="s">
        <v>321</v>
      </c>
      <c r="F39" s="97">
        <v>121</v>
      </c>
      <c r="G39" s="101">
        <f t="shared" si="4"/>
        <v>0.12455222958784534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1675</v>
      </c>
      <c r="C42" s="33">
        <f>(B42/$B$42)*100</f>
        <v>100</v>
      </c>
      <c r="E42" s="31" t="s">
        <v>268</v>
      </c>
      <c r="F42" s="80">
        <v>102326</v>
      </c>
      <c r="G42" s="99">
        <f>(F42/$F$42)*100</f>
        <v>100</v>
      </c>
      <c r="I42" s="39"/>
    </row>
    <row r="43" spans="1:7" ht="12.75">
      <c r="A43" s="36" t="s">
        <v>301</v>
      </c>
      <c r="B43" s="98">
        <v>722</v>
      </c>
      <c r="C43" s="102">
        <f>(B43/$B$42)*100</f>
        <v>43.104477611940304</v>
      </c>
      <c r="E43" s="60" t="s">
        <v>168</v>
      </c>
      <c r="F43" s="106">
        <v>123021</v>
      </c>
      <c r="G43" s="107">
        <f aca="true" t="shared" si="6" ref="G43:G71">(F43/$F$42)*100</f>
        <v>120.22457635400583</v>
      </c>
    </row>
    <row r="44" spans="1:7" ht="12.75">
      <c r="A44" s="36"/>
      <c r="B44" s="93" t="s">
        <v>250</v>
      </c>
      <c r="C44" s="10"/>
      <c r="E44" s="1" t="s">
        <v>329</v>
      </c>
      <c r="F44" s="97">
        <v>168</v>
      </c>
      <c r="G44" s="101">
        <f t="shared" si="6"/>
        <v>0.1641811465316733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317</v>
      </c>
      <c r="G45" s="101">
        <f t="shared" si="6"/>
        <v>0.3097941872055978</v>
      </c>
    </row>
    <row r="46" spans="1:7" ht="12.75">
      <c r="A46" s="29" t="s">
        <v>331</v>
      </c>
      <c r="B46" s="93">
        <v>78781</v>
      </c>
      <c r="C46" s="33">
        <f>(B46/$B$46)*100</f>
        <v>100</v>
      </c>
      <c r="E46" s="1" t="s">
        <v>332</v>
      </c>
      <c r="F46" s="97">
        <v>334</v>
      </c>
      <c r="G46" s="101">
        <f t="shared" si="6"/>
        <v>0.32640775560463614</v>
      </c>
    </row>
    <row r="47" spans="1:7" ht="12.75">
      <c r="A47" s="36" t="s">
        <v>333</v>
      </c>
      <c r="B47" s="97">
        <v>12667</v>
      </c>
      <c r="C47" s="10">
        <f>(B47/$B$46)*100</f>
        <v>16.07874995239969</v>
      </c>
      <c r="E47" s="1" t="s">
        <v>334</v>
      </c>
      <c r="F47" s="97">
        <v>1481</v>
      </c>
      <c r="G47" s="101">
        <f t="shared" si="6"/>
        <v>1.4473349881750484</v>
      </c>
    </row>
    <row r="48" spans="1:7" ht="12.75">
      <c r="A48" s="36"/>
      <c r="B48" s="93" t="s">
        <v>250</v>
      </c>
      <c r="C48" s="10"/>
      <c r="E48" s="1" t="s">
        <v>335</v>
      </c>
      <c r="F48" s="97">
        <v>13539</v>
      </c>
      <c r="G48" s="101">
        <f t="shared" si="6"/>
        <v>13.231241326740026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2607</v>
      </c>
      <c r="G49" s="101">
        <f t="shared" si="6"/>
        <v>2.5477395774290015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436</v>
      </c>
      <c r="G50" s="101">
        <f t="shared" si="6"/>
        <v>0.42608916599886637</v>
      </c>
    </row>
    <row r="51" spans="1:7" ht="12.75">
      <c r="A51" s="5" t="s">
        <v>338</v>
      </c>
      <c r="B51" s="93">
        <v>20540</v>
      </c>
      <c r="C51" s="33">
        <f>(B51/$B$51)*100</f>
        <v>100</v>
      </c>
      <c r="E51" s="1" t="s">
        <v>339</v>
      </c>
      <c r="F51" s="97">
        <v>22255</v>
      </c>
      <c r="G51" s="101">
        <f t="shared" si="6"/>
        <v>21.749115571799933</v>
      </c>
    </row>
    <row r="52" spans="1:7" ht="12.75">
      <c r="A52" s="4" t="s">
        <v>340</v>
      </c>
      <c r="B52" s="98">
        <v>1684</v>
      </c>
      <c r="C52" s="10">
        <f>(B52/$B$51)*100</f>
        <v>8.198636806231743</v>
      </c>
      <c r="E52" s="1" t="s">
        <v>341</v>
      </c>
      <c r="F52" s="97">
        <v>821</v>
      </c>
      <c r="G52" s="101">
        <f t="shared" si="6"/>
        <v>0.8023376268006177</v>
      </c>
    </row>
    <row r="53" spans="1:7" ht="12.75">
      <c r="A53" s="4"/>
      <c r="B53" s="93" t="s">
        <v>250</v>
      </c>
      <c r="C53" s="10"/>
      <c r="E53" s="1" t="s">
        <v>342</v>
      </c>
      <c r="F53" s="97">
        <v>655</v>
      </c>
      <c r="G53" s="101">
        <f t="shared" si="6"/>
        <v>0.6401110177276548</v>
      </c>
    </row>
    <row r="54" spans="1:7" ht="14.25">
      <c r="A54" s="5" t="s">
        <v>343</v>
      </c>
      <c r="B54" s="93">
        <v>54334</v>
      </c>
      <c r="C54" s="33">
        <f>(B54/$B$54)*100</f>
        <v>100</v>
      </c>
      <c r="E54" s="1" t="s">
        <v>201</v>
      </c>
      <c r="F54" s="97">
        <v>28839</v>
      </c>
      <c r="G54" s="101">
        <f t="shared" si="6"/>
        <v>28.18345288587456</v>
      </c>
    </row>
    <row r="55" spans="1:7" ht="12.75">
      <c r="A55" s="4" t="s">
        <v>340</v>
      </c>
      <c r="B55" s="98">
        <v>10397</v>
      </c>
      <c r="C55" s="10">
        <f>(B55/$B$54)*100</f>
        <v>19.13534803253948</v>
      </c>
      <c r="E55" s="1" t="s">
        <v>344</v>
      </c>
      <c r="F55" s="97">
        <v>17507</v>
      </c>
      <c r="G55" s="101">
        <f t="shared" si="6"/>
        <v>17.109043644821455</v>
      </c>
    </row>
    <row r="56" spans="1:7" ht="12.75">
      <c r="A56" s="4" t="s">
        <v>345</v>
      </c>
      <c r="B56" s="119">
        <v>61.1</v>
      </c>
      <c r="C56" s="37" t="s">
        <v>261</v>
      </c>
      <c r="E56" s="1" t="s">
        <v>346</v>
      </c>
      <c r="F56" s="97">
        <v>559</v>
      </c>
      <c r="G56" s="101">
        <f t="shared" si="6"/>
        <v>0.5462932197095557</v>
      </c>
    </row>
    <row r="57" spans="1:7" ht="12.75">
      <c r="A57" s="4" t="s">
        <v>347</v>
      </c>
      <c r="B57" s="98">
        <v>43937</v>
      </c>
      <c r="C57" s="10">
        <f>(B57/$B$54)*100</f>
        <v>80.86465196746052</v>
      </c>
      <c r="E57" s="1" t="s">
        <v>348</v>
      </c>
      <c r="F57" s="97">
        <v>906</v>
      </c>
      <c r="G57" s="101">
        <f t="shared" si="6"/>
        <v>0.8854054687958095</v>
      </c>
    </row>
    <row r="58" spans="1:7" ht="12.75">
      <c r="A58" s="4" t="s">
        <v>345</v>
      </c>
      <c r="B58" s="119">
        <v>76.1</v>
      </c>
      <c r="C58" s="37" t="s">
        <v>261</v>
      </c>
      <c r="E58" s="1" t="s">
        <v>349</v>
      </c>
      <c r="F58" s="97">
        <v>5300</v>
      </c>
      <c r="G58" s="101">
        <f t="shared" si="6"/>
        <v>5.1795242655825495</v>
      </c>
    </row>
    <row r="59" spans="1:7" ht="12.75">
      <c r="A59" s="4"/>
      <c r="B59" s="93" t="s">
        <v>250</v>
      </c>
      <c r="C59" s="10"/>
      <c r="E59" s="1" t="s">
        <v>350</v>
      </c>
      <c r="F59" s="97">
        <v>149</v>
      </c>
      <c r="G59" s="101">
        <f t="shared" si="6"/>
        <v>0.1456130406739245</v>
      </c>
    </row>
    <row r="60" spans="1:7" ht="12.75">
      <c r="A60" s="5" t="s">
        <v>351</v>
      </c>
      <c r="B60" s="93">
        <v>19645</v>
      </c>
      <c r="C60" s="33">
        <f>(B60/$B$60)*100</f>
        <v>100</v>
      </c>
      <c r="E60" s="1" t="s">
        <v>352</v>
      </c>
      <c r="F60" s="97">
        <v>994</v>
      </c>
      <c r="G60" s="101">
        <f t="shared" si="6"/>
        <v>0.971405116979067</v>
      </c>
    </row>
    <row r="61" spans="1:7" ht="12.75">
      <c r="A61" s="4" t="s">
        <v>340</v>
      </c>
      <c r="B61" s="97">
        <v>7315</v>
      </c>
      <c r="C61" s="10">
        <f>(B61/$B$60)*100</f>
        <v>37.23593789768389</v>
      </c>
      <c r="E61" s="1" t="s">
        <v>353</v>
      </c>
      <c r="F61" s="97">
        <v>2014</v>
      </c>
      <c r="G61" s="101">
        <f t="shared" si="6"/>
        <v>1.968219220921369</v>
      </c>
    </row>
    <row r="62" spans="1:7" ht="12.75">
      <c r="A62" s="4"/>
      <c r="B62" s="93" t="s">
        <v>250</v>
      </c>
      <c r="C62" s="10"/>
      <c r="E62" s="1" t="s">
        <v>354</v>
      </c>
      <c r="F62" s="97">
        <v>1900</v>
      </c>
      <c r="G62" s="101">
        <f t="shared" si="6"/>
        <v>1.8568105857748762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286</v>
      </c>
      <c r="G63" s="101">
        <f t="shared" si="6"/>
        <v>0.27949885659558665</v>
      </c>
    </row>
    <row r="64" spans="1:7" ht="12.75">
      <c r="A64" s="29" t="s">
        <v>357</v>
      </c>
      <c r="B64" s="93">
        <v>97148</v>
      </c>
      <c r="C64" s="33">
        <f>(B64/$B$64)*100</f>
        <v>100</v>
      </c>
      <c r="E64" s="1" t="s">
        <v>358</v>
      </c>
      <c r="F64" s="97">
        <v>296</v>
      </c>
      <c r="G64" s="101">
        <f t="shared" si="6"/>
        <v>0.28927154388913867</v>
      </c>
    </row>
    <row r="65" spans="1:7" ht="12.75">
      <c r="A65" s="4" t="s">
        <v>256</v>
      </c>
      <c r="B65" s="97">
        <v>59405</v>
      </c>
      <c r="C65" s="10">
        <f>(B65/$B$64)*100</f>
        <v>61.14896858401614</v>
      </c>
      <c r="E65" s="1" t="s">
        <v>359</v>
      </c>
      <c r="F65" s="97">
        <v>1448</v>
      </c>
      <c r="G65" s="101">
        <f t="shared" si="6"/>
        <v>1.415085120106327</v>
      </c>
    </row>
    <row r="66" spans="1:7" ht="12.75">
      <c r="A66" s="4" t="s">
        <v>257</v>
      </c>
      <c r="B66" s="97">
        <v>36899</v>
      </c>
      <c r="C66" s="10">
        <f aca="true" t="shared" si="7" ref="C66:C71">(B66/$B$64)*100</f>
        <v>37.9822538806769</v>
      </c>
      <c r="E66" s="1" t="s">
        <v>360</v>
      </c>
      <c r="F66" s="97">
        <v>217</v>
      </c>
      <c r="G66" s="101">
        <f t="shared" si="6"/>
        <v>0.212067314270078</v>
      </c>
    </row>
    <row r="67" spans="1:7" ht="12.75">
      <c r="A67" s="4" t="s">
        <v>361</v>
      </c>
      <c r="B67" s="97">
        <v>19595</v>
      </c>
      <c r="C67" s="10">
        <f t="shared" si="7"/>
        <v>20.170255692345698</v>
      </c>
      <c r="E67" s="1" t="s">
        <v>362</v>
      </c>
      <c r="F67" s="97">
        <v>880</v>
      </c>
      <c r="G67" s="101">
        <f t="shared" si="6"/>
        <v>0.8599964818325744</v>
      </c>
    </row>
    <row r="68" spans="1:7" ht="12.75">
      <c r="A68" s="4" t="s">
        <v>363</v>
      </c>
      <c r="B68" s="97">
        <v>17304</v>
      </c>
      <c r="C68" s="10">
        <f t="shared" si="7"/>
        <v>17.811998188331206</v>
      </c>
      <c r="E68" s="1" t="s">
        <v>364</v>
      </c>
      <c r="F68" s="97">
        <v>5061</v>
      </c>
      <c r="G68" s="101">
        <f t="shared" si="6"/>
        <v>4.945957039266657</v>
      </c>
    </row>
    <row r="69" spans="1:7" ht="12.75">
      <c r="A69" s="4" t="s">
        <v>365</v>
      </c>
      <c r="B69" s="97">
        <v>7393</v>
      </c>
      <c r="C69" s="10">
        <f t="shared" si="7"/>
        <v>7.61003829209042</v>
      </c>
      <c r="E69" s="1" t="s">
        <v>366</v>
      </c>
      <c r="F69" s="97">
        <v>1295</v>
      </c>
      <c r="G69" s="101">
        <f t="shared" si="6"/>
        <v>1.2655630045149815</v>
      </c>
    </row>
    <row r="70" spans="1:7" ht="12.75">
      <c r="A70" s="4" t="s">
        <v>367</v>
      </c>
      <c r="B70" s="97">
        <v>9911</v>
      </c>
      <c r="C70" s="10">
        <f t="shared" si="7"/>
        <v>10.201959896240789</v>
      </c>
      <c r="E70" s="1" t="s">
        <v>368</v>
      </c>
      <c r="F70" s="97">
        <v>223</v>
      </c>
      <c r="G70" s="101">
        <f t="shared" si="6"/>
        <v>0.2179309266462092</v>
      </c>
    </row>
    <row r="71" spans="1:7" ht="12.75">
      <c r="A71" s="7" t="s">
        <v>258</v>
      </c>
      <c r="B71" s="103">
        <v>844</v>
      </c>
      <c r="C71" s="40">
        <f t="shared" si="7"/>
        <v>0.8687775353069545</v>
      </c>
      <c r="D71" s="41"/>
      <c r="E71" s="9" t="s">
        <v>369</v>
      </c>
      <c r="F71" s="103">
        <v>12534</v>
      </c>
      <c r="G71" s="104">
        <f t="shared" si="6"/>
        <v>12.249086253738053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81988</v>
      </c>
      <c r="C9" s="81">
        <f>(B9/$B$9)*100</f>
        <v>100</v>
      </c>
      <c r="D9" s="65"/>
      <c r="E9" s="79" t="s">
        <v>381</v>
      </c>
      <c r="F9" s="80">
        <v>42140</v>
      </c>
      <c r="G9" s="81">
        <f>(F9/$F$9)*100</f>
        <v>100</v>
      </c>
    </row>
    <row r="10" spans="1:7" ht="12.75">
      <c r="A10" s="82" t="s">
        <v>382</v>
      </c>
      <c r="B10" s="97">
        <v>49201</v>
      </c>
      <c r="C10" s="105">
        <f>(B10/$B$9)*100</f>
        <v>60.010001463628825</v>
      </c>
      <c r="D10" s="65"/>
      <c r="E10" s="78" t="s">
        <v>383</v>
      </c>
      <c r="F10" s="97">
        <v>3152</v>
      </c>
      <c r="G10" s="105">
        <f aca="true" t="shared" si="0" ref="G10:G19">(F10/$F$9)*100</f>
        <v>7.479829140958709</v>
      </c>
    </row>
    <row r="11" spans="1:7" ht="12.75">
      <c r="A11" s="82" t="s">
        <v>384</v>
      </c>
      <c r="B11" s="97">
        <v>48482</v>
      </c>
      <c r="C11" s="105">
        <f aca="true" t="shared" si="1" ref="C11:C16">(B11/$B$9)*100</f>
        <v>59.13304386007708</v>
      </c>
      <c r="D11" s="65"/>
      <c r="E11" s="78" t="s">
        <v>385</v>
      </c>
      <c r="F11" s="97">
        <v>2810</v>
      </c>
      <c r="G11" s="105">
        <f t="shared" si="0"/>
        <v>6.668248694826769</v>
      </c>
    </row>
    <row r="12" spans="1:7" ht="12.75">
      <c r="A12" s="82" t="s">
        <v>386</v>
      </c>
      <c r="B12" s="97">
        <v>44503</v>
      </c>
      <c r="C12" s="105">
        <f>(B12/$B$9)*100</f>
        <v>54.27989461872469</v>
      </c>
      <c r="D12" s="65"/>
      <c r="E12" s="78" t="s">
        <v>387</v>
      </c>
      <c r="F12" s="97">
        <v>6118</v>
      </c>
      <c r="G12" s="105">
        <f t="shared" si="0"/>
        <v>14.51827242524917</v>
      </c>
    </row>
    <row r="13" spans="1:7" ht="12.75">
      <c r="A13" s="82" t="s">
        <v>388</v>
      </c>
      <c r="B13" s="97">
        <v>3979</v>
      </c>
      <c r="C13" s="105">
        <f>(B13/$B$9)*100</f>
        <v>4.853149241352393</v>
      </c>
      <c r="D13" s="65"/>
      <c r="E13" s="78" t="s">
        <v>389</v>
      </c>
      <c r="F13" s="97">
        <v>5631</v>
      </c>
      <c r="G13" s="105">
        <f t="shared" si="0"/>
        <v>13.362600854295206</v>
      </c>
    </row>
    <row r="14" spans="1:7" ht="12.75">
      <c r="A14" s="82" t="s">
        <v>390</v>
      </c>
      <c r="B14" s="109">
        <v>8.2</v>
      </c>
      <c r="C14" s="112" t="s">
        <v>261</v>
      </c>
      <c r="D14" s="65"/>
      <c r="E14" s="78" t="s">
        <v>391</v>
      </c>
      <c r="F14" s="97">
        <v>7020</v>
      </c>
      <c r="G14" s="105">
        <f t="shared" si="0"/>
        <v>16.65875652586616</v>
      </c>
    </row>
    <row r="15" spans="1:7" ht="12.75">
      <c r="A15" s="82" t="s">
        <v>392</v>
      </c>
      <c r="B15" s="109">
        <v>719</v>
      </c>
      <c r="C15" s="105">
        <f t="shared" si="1"/>
        <v>0.8769576035517392</v>
      </c>
      <c r="D15" s="65"/>
      <c r="E15" s="78" t="s">
        <v>393</v>
      </c>
      <c r="F15" s="97">
        <v>7672</v>
      </c>
      <c r="G15" s="105">
        <f t="shared" si="0"/>
        <v>18.205980066445182</v>
      </c>
    </row>
    <row r="16" spans="1:7" ht="12.75">
      <c r="A16" s="82" t="s">
        <v>67</v>
      </c>
      <c r="B16" s="97">
        <v>32787</v>
      </c>
      <c r="C16" s="105">
        <f t="shared" si="1"/>
        <v>39.989998536371175</v>
      </c>
      <c r="D16" s="65"/>
      <c r="E16" s="78" t="s">
        <v>68</v>
      </c>
      <c r="F16" s="97">
        <v>4553</v>
      </c>
      <c r="G16" s="105">
        <f t="shared" si="0"/>
        <v>10.804461319411486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3126</v>
      </c>
      <c r="G17" s="105">
        <f t="shared" si="0"/>
        <v>7.41813004271476</v>
      </c>
    </row>
    <row r="18" spans="1:7" ht="12.75">
      <c r="A18" s="77" t="s">
        <v>70</v>
      </c>
      <c r="B18" s="80">
        <v>43470</v>
      </c>
      <c r="C18" s="81">
        <f>(B18/$B$18)*100</f>
        <v>100</v>
      </c>
      <c r="D18" s="65"/>
      <c r="E18" s="78" t="s">
        <v>170</v>
      </c>
      <c r="F18" s="97">
        <v>915</v>
      </c>
      <c r="G18" s="105">
        <f t="shared" si="0"/>
        <v>2.1713336497389655</v>
      </c>
    </row>
    <row r="19" spans="1:9" ht="12.75">
      <c r="A19" s="82" t="s">
        <v>382</v>
      </c>
      <c r="B19" s="97">
        <v>23659</v>
      </c>
      <c r="C19" s="105">
        <f>(B19/$B$18)*100</f>
        <v>54.42604094778007</v>
      </c>
      <c r="D19" s="65"/>
      <c r="E19" s="78" t="s">
        <v>169</v>
      </c>
      <c r="F19" s="98">
        <v>1143</v>
      </c>
      <c r="G19" s="105">
        <f t="shared" si="0"/>
        <v>2.712387280493593</v>
      </c>
      <c r="I19" s="117"/>
    </row>
    <row r="20" spans="1:7" ht="12.75">
      <c r="A20" s="82" t="s">
        <v>384</v>
      </c>
      <c r="B20" s="97">
        <v>23587</v>
      </c>
      <c r="C20" s="105">
        <f>(B20/$B$18)*100</f>
        <v>54.260409477800785</v>
      </c>
      <c r="D20" s="65"/>
      <c r="E20" s="78" t="s">
        <v>71</v>
      </c>
      <c r="F20" s="97">
        <v>41591</v>
      </c>
      <c r="G20" s="112" t="s">
        <v>261</v>
      </c>
    </row>
    <row r="21" spans="1:7" ht="12.75">
      <c r="A21" s="82" t="s">
        <v>386</v>
      </c>
      <c r="B21" s="97">
        <v>21299</v>
      </c>
      <c r="C21" s="105">
        <f>(B21/$B$18)*100</f>
        <v>48.99700943179204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31268</v>
      </c>
      <c r="G22" s="105">
        <f>(F22/$F$9)*100</f>
        <v>74.20028476506882</v>
      </c>
    </row>
    <row r="23" spans="1:7" ht="12.75">
      <c r="A23" s="77" t="s">
        <v>73</v>
      </c>
      <c r="B23" s="80">
        <v>6042</v>
      </c>
      <c r="C23" s="81">
        <f>(B23/$B$23)*100</f>
        <v>100</v>
      </c>
      <c r="D23" s="65"/>
      <c r="E23" s="78" t="s">
        <v>74</v>
      </c>
      <c r="F23" s="97">
        <v>55707</v>
      </c>
      <c r="G23" s="112" t="s">
        <v>261</v>
      </c>
    </row>
    <row r="24" spans="1:7" ht="12.75">
      <c r="A24" s="82" t="s">
        <v>75</v>
      </c>
      <c r="B24" s="97">
        <v>3939</v>
      </c>
      <c r="C24" s="105">
        <f>(B24/$B$23)*100</f>
        <v>65.19364448857993</v>
      </c>
      <c r="D24" s="65"/>
      <c r="E24" s="78" t="s">
        <v>76</v>
      </c>
      <c r="F24" s="97">
        <v>15857</v>
      </c>
      <c r="G24" s="105">
        <f>(F24/$F$9)*100</f>
        <v>37.629330802088276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12058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1500</v>
      </c>
      <c r="G26" s="105">
        <f>(F26/$F$9)*100</f>
        <v>3.559563360227812</v>
      </c>
    </row>
    <row r="27" spans="1:7" ht="12.75">
      <c r="A27" s="77" t="s">
        <v>85</v>
      </c>
      <c r="B27" s="80">
        <v>44022</v>
      </c>
      <c r="C27" s="81">
        <f>(B27/$B$27)*100</f>
        <v>100</v>
      </c>
      <c r="D27" s="65"/>
      <c r="E27" s="78" t="s">
        <v>78</v>
      </c>
      <c r="F27" s="98">
        <v>6960</v>
      </c>
      <c r="G27" s="112" t="s">
        <v>261</v>
      </c>
    </row>
    <row r="28" spans="1:7" ht="12.75">
      <c r="A28" s="82" t="s">
        <v>86</v>
      </c>
      <c r="B28" s="97">
        <v>35252</v>
      </c>
      <c r="C28" s="105">
        <f aca="true" t="shared" si="2" ref="C28:C33">(B28/$B$27)*100</f>
        <v>80.07814274680841</v>
      </c>
      <c r="D28" s="65"/>
      <c r="E28" s="78" t="s">
        <v>79</v>
      </c>
      <c r="F28" s="97">
        <v>1029</v>
      </c>
      <c r="G28" s="105">
        <f>(F28/$F$9)*100</f>
        <v>2.441860465116279</v>
      </c>
    </row>
    <row r="29" spans="1:7" ht="12.75">
      <c r="A29" s="82" t="s">
        <v>87</v>
      </c>
      <c r="B29" s="97">
        <v>4142</v>
      </c>
      <c r="C29" s="105">
        <f t="shared" si="2"/>
        <v>9.40893189768752</v>
      </c>
      <c r="D29" s="65"/>
      <c r="E29" s="78" t="s">
        <v>80</v>
      </c>
      <c r="F29" s="97">
        <v>2408</v>
      </c>
      <c r="G29" s="112" t="s">
        <v>261</v>
      </c>
    </row>
    <row r="30" spans="1:7" ht="12.75">
      <c r="A30" s="82" t="s">
        <v>88</v>
      </c>
      <c r="B30" s="97">
        <v>810</v>
      </c>
      <c r="C30" s="105">
        <f t="shared" si="2"/>
        <v>1.8399890963609105</v>
      </c>
      <c r="D30" s="65"/>
      <c r="E30" s="78" t="s">
        <v>81</v>
      </c>
      <c r="F30" s="97">
        <v>10008</v>
      </c>
      <c r="G30" s="105">
        <f>(F30/$F$9)*100</f>
        <v>23.749406739439962</v>
      </c>
    </row>
    <row r="31" spans="1:7" ht="12.75">
      <c r="A31" s="82" t="s">
        <v>115</v>
      </c>
      <c r="B31" s="97">
        <v>1900</v>
      </c>
      <c r="C31" s="105">
        <f t="shared" si="2"/>
        <v>4.316023806278679</v>
      </c>
      <c r="D31" s="65"/>
      <c r="E31" s="78" t="s">
        <v>82</v>
      </c>
      <c r="F31" s="97">
        <v>19071</v>
      </c>
      <c r="G31" s="112" t="s">
        <v>261</v>
      </c>
    </row>
    <row r="32" spans="1:7" ht="12.75">
      <c r="A32" s="82" t="s">
        <v>89</v>
      </c>
      <c r="B32" s="97">
        <v>661</v>
      </c>
      <c r="C32" s="105">
        <f t="shared" si="2"/>
        <v>1.5015219662895825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1257</v>
      </c>
      <c r="C33" s="105">
        <f t="shared" si="2"/>
        <v>2.8553904865748945</v>
      </c>
      <c r="D33" s="65"/>
      <c r="E33" s="79" t="s">
        <v>84</v>
      </c>
      <c r="F33" s="80">
        <v>27469</v>
      </c>
      <c r="G33" s="81">
        <f>(F33/$F$33)*100</f>
        <v>100</v>
      </c>
    </row>
    <row r="34" spans="1:7" ht="12.75">
      <c r="A34" s="82" t="s">
        <v>91</v>
      </c>
      <c r="B34" s="120">
        <v>23.2</v>
      </c>
      <c r="C34" s="112" t="s">
        <v>261</v>
      </c>
      <c r="D34" s="65"/>
      <c r="E34" s="78" t="s">
        <v>383</v>
      </c>
      <c r="F34" s="97">
        <v>1099</v>
      </c>
      <c r="G34" s="105">
        <f aca="true" t="shared" si="3" ref="G34:G43">(F34/$F$33)*100</f>
        <v>4.000873712184645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818</v>
      </c>
      <c r="G35" s="105">
        <f t="shared" si="3"/>
        <v>2.977902362663366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3030</v>
      </c>
      <c r="G36" s="105">
        <f t="shared" si="3"/>
        <v>11.030616331136917</v>
      </c>
    </row>
    <row r="37" spans="1:7" ht="12.75">
      <c r="A37" s="77" t="s">
        <v>94</v>
      </c>
      <c r="B37" s="80">
        <v>44503</v>
      </c>
      <c r="C37" s="81">
        <f>(B37/$B$37)*100</f>
        <v>100</v>
      </c>
      <c r="D37" s="65"/>
      <c r="E37" s="78" t="s">
        <v>389</v>
      </c>
      <c r="F37" s="97">
        <v>3441</v>
      </c>
      <c r="G37" s="105">
        <f t="shared" si="3"/>
        <v>12.526848447340639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4845</v>
      </c>
      <c r="G38" s="105">
        <f t="shared" si="3"/>
        <v>17.63806472751101</v>
      </c>
    </row>
    <row r="39" spans="1:7" ht="12.75">
      <c r="A39" s="82" t="s">
        <v>97</v>
      </c>
      <c r="B39" s="98">
        <v>14006</v>
      </c>
      <c r="C39" s="105">
        <f>(B39/$B$37)*100</f>
        <v>31.472035593106085</v>
      </c>
      <c r="D39" s="65"/>
      <c r="E39" s="78" t="s">
        <v>393</v>
      </c>
      <c r="F39" s="97">
        <v>6064</v>
      </c>
      <c r="G39" s="105">
        <f t="shared" si="3"/>
        <v>22.075794532017913</v>
      </c>
    </row>
    <row r="40" spans="1:7" ht="12.75">
      <c r="A40" s="82" t="s">
        <v>98</v>
      </c>
      <c r="B40" s="98">
        <v>9403</v>
      </c>
      <c r="C40" s="105">
        <f>(B40/$B$37)*100</f>
        <v>21.128912657573647</v>
      </c>
      <c r="D40" s="65"/>
      <c r="E40" s="78" t="s">
        <v>68</v>
      </c>
      <c r="F40" s="97">
        <v>3821</v>
      </c>
      <c r="G40" s="105">
        <f t="shared" si="3"/>
        <v>13.910226073027776</v>
      </c>
    </row>
    <row r="41" spans="1:7" ht="12.75">
      <c r="A41" s="82" t="s">
        <v>100</v>
      </c>
      <c r="B41" s="98">
        <v>12164</v>
      </c>
      <c r="C41" s="105">
        <f>(B41/$B$37)*100</f>
        <v>27.332988787272765</v>
      </c>
      <c r="D41" s="65"/>
      <c r="E41" s="78" t="s">
        <v>69</v>
      </c>
      <c r="F41" s="97">
        <v>2754</v>
      </c>
      <c r="G41" s="105">
        <f t="shared" si="3"/>
        <v>10.025847318795734</v>
      </c>
    </row>
    <row r="42" spans="1:7" ht="12.75">
      <c r="A42" s="82" t="s">
        <v>260</v>
      </c>
      <c r="B42" s="98">
        <v>378</v>
      </c>
      <c r="C42" s="105">
        <f>(B42/$B$37)*100</f>
        <v>0.8493809406107453</v>
      </c>
      <c r="D42" s="65"/>
      <c r="E42" s="78" t="s">
        <v>170</v>
      </c>
      <c r="F42" s="97">
        <v>732</v>
      </c>
      <c r="G42" s="105">
        <f t="shared" si="3"/>
        <v>2.6648221631657503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865</v>
      </c>
      <c r="G43" s="105">
        <f t="shared" si="3"/>
        <v>3.149004332156249</v>
      </c>
    </row>
    <row r="44" spans="1:7" ht="12.75">
      <c r="A44" s="82" t="s">
        <v>291</v>
      </c>
      <c r="B44" s="98">
        <v>4988</v>
      </c>
      <c r="C44" s="105">
        <f>(B44/$B$37)*100</f>
        <v>11.208233152821158</v>
      </c>
      <c r="D44" s="65"/>
      <c r="E44" s="78" t="s">
        <v>93</v>
      </c>
      <c r="F44" s="97">
        <v>51402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3564</v>
      </c>
      <c r="C46" s="105">
        <f>(B46/$B$37)*100</f>
        <v>8.008448868615599</v>
      </c>
      <c r="D46" s="65"/>
      <c r="E46" s="78" t="s">
        <v>96</v>
      </c>
      <c r="F46" s="97">
        <v>24172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39340</v>
      </c>
      <c r="G48" s="112" t="s">
        <v>261</v>
      </c>
    </row>
    <row r="49" spans="1:7" ht="13.5" thickBot="1">
      <c r="A49" s="82" t="s">
        <v>292</v>
      </c>
      <c r="B49" s="98">
        <v>497</v>
      </c>
      <c r="C49" s="105">
        <f aca="true" t="shared" si="4" ref="C49:C55">(B49/$B$37)*100</f>
        <v>1.1167786441363503</v>
      </c>
      <c r="D49" s="87"/>
      <c r="E49" s="88" t="s">
        <v>102</v>
      </c>
      <c r="F49" s="113">
        <v>27621</v>
      </c>
      <c r="G49" s="114" t="s">
        <v>261</v>
      </c>
    </row>
    <row r="50" spans="1:7" ht="13.5" thickTop="1">
      <c r="A50" s="82" t="s">
        <v>116</v>
      </c>
      <c r="B50" s="98">
        <v>4041</v>
      </c>
      <c r="C50" s="105">
        <f t="shared" si="4"/>
        <v>9.080286722243445</v>
      </c>
      <c r="D50" s="65"/>
      <c r="E50" s="78"/>
      <c r="F50" s="86"/>
      <c r="G50" s="85"/>
    </row>
    <row r="51" spans="1:7" ht="12.75">
      <c r="A51" s="82" t="s">
        <v>117</v>
      </c>
      <c r="B51" s="98">
        <v>1595</v>
      </c>
      <c r="C51" s="105">
        <f t="shared" si="4"/>
        <v>3.584028043053277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933</v>
      </c>
      <c r="C52" s="105">
        <f t="shared" si="4"/>
        <v>2.0964878772217603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5869</v>
      </c>
      <c r="C53" s="105">
        <f t="shared" si="4"/>
        <v>13.187874974720806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1911</v>
      </c>
      <c r="C54" s="105">
        <f t="shared" si="4"/>
        <v>4.294092533087657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927</v>
      </c>
      <c r="C55" s="105">
        <f t="shared" si="4"/>
        <v>2.0830056400692087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2834</v>
      </c>
      <c r="C57" s="105">
        <f>(B57/$B$37)*100</f>
        <v>6.368110015055165</v>
      </c>
      <c r="D57" s="65"/>
      <c r="E57" s="79" t="s">
        <v>84</v>
      </c>
      <c r="F57" s="80">
        <v>1747</v>
      </c>
      <c r="G57" s="105">
        <f>(F57/L57)*100</f>
        <v>6.359896610724817</v>
      </c>
      <c r="H57" s="79" t="s">
        <v>84</v>
      </c>
      <c r="L57" s="15">
        <v>27469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1208</v>
      </c>
      <c r="G58" s="105">
        <f>(F58/L58)*100</f>
        <v>10.06750562546879</v>
      </c>
      <c r="H58" s="78" t="s">
        <v>118</v>
      </c>
      <c r="L58" s="15">
        <v>11999</v>
      </c>
    </row>
    <row r="59" spans="1:12" ht="12.75">
      <c r="A59" s="82" t="s">
        <v>112</v>
      </c>
      <c r="B59" s="98">
        <v>3334</v>
      </c>
      <c r="C59" s="105">
        <f>(B59/$B$37)*100</f>
        <v>7.491629777767791</v>
      </c>
      <c r="D59" s="65"/>
      <c r="E59" s="78" t="s">
        <v>120</v>
      </c>
      <c r="F59" s="97">
        <v>506</v>
      </c>
      <c r="G59" s="105">
        <f>(F59/L59)*100</f>
        <v>12.213371952691286</v>
      </c>
      <c r="H59" s="78" t="s">
        <v>120</v>
      </c>
      <c r="L59" s="15">
        <v>4143</v>
      </c>
    </row>
    <row r="60" spans="1:7" ht="12.75">
      <c r="A60" s="82" t="s">
        <v>113</v>
      </c>
      <c r="B60" s="98">
        <v>9491</v>
      </c>
      <c r="C60" s="105">
        <f>(B60/$B$37)*100</f>
        <v>21.32665213581107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7590</v>
      </c>
      <c r="C62" s="105">
        <f>(B62/$B$37)*100</f>
        <v>17.055029997977663</v>
      </c>
      <c r="D62" s="65"/>
      <c r="E62" s="79" t="s">
        <v>123</v>
      </c>
      <c r="F62" s="80">
        <v>801</v>
      </c>
      <c r="G62" s="105">
        <f>(F62/L62)*100</f>
        <v>19.49379411048917</v>
      </c>
      <c r="H62" s="79" t="s">
        <v>394</v>
      </c>
      <c r="L62" s="15">
        <v>4109</v>
      </c>
    </row>
    <row r="63" spans="1:12" ht="12.75">
      <c r="A63" s="61" t="s">
        <v>293</v>
      </c>
      <c r="B63" s="98">
        <v>2121</v>
      </c>
      <c r="C63" s="105">
        <f>(B63/$B$37)*100</f>
        <v>4.76597083342696</v>
      </c>
      <c r="D63" s="65"/>
      <c r="E63" s="78" t="s">
        <v>118</v>
      </c>
      <c r="F63" s="97">
        <v>710</v>
      </c>
      <c r="G63" s="105">
        <f>(F63/L63)*100</f>
        <v>27.349768875192602</v>
      </c>
      <c r="H63" s="78" t="s">
        <v>118</v>
      </c>
      <c r="L63" s="15">
        <v>2596</v>
      </c>
    </row>
    <row r="64" spans="1:12" ht="12.75">
      <c r="A64" s="82" t="s">
        <v>114</v>
      </c>
      <c r="B64" s="98">
        <v>3360</v>
      </c>
      <c r="C64" s="105">
        <f>(B64/$B$37)*100</f>
        <v>7.550052805428847</v>
      </c>
      <c r="D64" s="65"/>
      <c r="E64" s="78" t="s">
        <v>120</v>
      </c>
      <c r="F64" s="97">
        <v>323</v>
      </c>
      <c r="G64" s="105">
        <f>(F64/L64)*100</f>
        <v>37.645687645687644</v>
      </c>
      <c r="H64" s="78" t="s">
        <v>120</v>
      </c>
      <c r="L64" s="15">
        <v>858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8549</v>
      </c>
      <c r="G66" s="105">
        <f aca="true" t="shared" si="5" ref="G66:G71">(F66/L66)*100</f>
        <v>8.579887595343235</v>
      </c>
      <c r="H66" s="79" t="s">
        <v>124</v>
      </c>
      <c r="L66" s="15">
        <v>99640</v>
      </c>
    </row>
    <row r="67" spans="1:12" ht="12.75">
      <c r="A67" s="82" t="s">
        <v>126</v>
      </c>
      <c r="B67" s="97">
        <v>31845</v>
      </c>
      <c r="C67" s="105">
        <f>(B67/$B$37)*100</f>
        <v>71.55697368716716</v>
      </c>
      <c r="D67" s="65"/>
      <c r="E67" s="78" t="s">
        <v>262</v>
      </c>
      <c r="F67" s="97">
        <v>5837</v>
      </c>
      <c r="G67" s="105">
        <f t="shared" si="5"/>
        <v>7.5573566730540165</v>
      </c>
      <c r="H67" s="78" t="s">
        <v>262</v>
      </c>
      <c r="L67" s="15">
        <v>77236</v>
      </c>
    </row>
    <row r="68" spans="1:12" ht="12.75">
      <c r="A68" s="82" t="s">
        <v>128</v>
      </c>
      <c r="B68" s="97">
        <v>8789</v>
      </c>
      <c r="C68" s="105">
        <f>(B68/$B$37)*100</f>
        <v>19.74923038896254</v>
      </c>
      <c r="D68" s="65"/>
      <c r="E68" s="78" t="s">
        <v>127</v>
      </c>
      <c r="F68" s="97">
        <v>1431</v>
      </c>
      <c r="G68" s="105">
        <f t="shared" si="5"/>
        <v>7.284296258589971</v>
      </c>
      <c r="H68" s="78" t="s">
        <v>127</v>
      </c>
      <c r="L68" s="15">
        <v>19645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2612</v>
      </c>
      <c r="G69" s="105">
        <f t="shared" si="5"/>
        <v>11.715631307468042</v>
      </c>
      <c r="H69" s="78" t="s">
        <v>129</v>
      </c>
      <c r="L69" s="15">
        <v>22295</v>
      </c>
    </row>
    <row r="70" spans="1:12" ht="12.75">
      <c r="A70" s="82" t="s">
        <v>376</v>
      </c>
      <c r="B70" s="97">
        <v>3642</v>
      </c>
      <c r="C70" s="105">
        <f>(B70/$B$37)*100</f>
        <v>8.18371795159877</v>
      </c>
      <c r="D70" s="65"/>
      <c r="E70" s="78" t="s">
        <v>130</v>
      </c>
      <c r="F70" s="97">
        <v>1986</v>
      </c>
      <c r="G70" s="105">
        <f t="shared" si="5"/>
        <v>11.521058127392969</v>
      </c>
      <c r="H70" s="78" t="s">
        <v>130</v>
      </c>
      <c r="L70" s="15">
        <v>17238</v>
      </c>
    </row>
    <row r="71" spans="1:12" ht="13.5" thickBot="1">
      <c r="A71" s="90" t="s">
        <v>371</v>
      </c>
      <c r="B71" s="110">
        <v>227</v>
      </c>
      <c r="C71" s="111">
        <f>(B71/$B$37)*100</f>
        <v>0.5100779722715322</v>
      </c>
      <c r="D71" s="91"/>
      <c r="E71" s="92" t="s">
        <v>131</v>
      </c>
      <c r="F71" s="110">
        <v>2914</v>
      </c>
      <c r="G71" s="118">
        <f t="shared" si="5"/>
        <v>15.607091210968882</v>
      </c>
      <c r="H71" s="92" t="s">
        <v>131</v>
      </c>
      <c r="L71" s="15">
        <v>18671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91047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42148</v>
      </c>
      <c r="G9" s="81">
        <f>(F9/$F$9)*100</f>
        <v>100</v>
      </c>
      <c r="I9" s="53"/>
    </row>
    <row r="10" spans="1:7" ht="12.75">
      <c r="A10" s="36" t="s">
        <v>137</v>
      </c>
      <c r="B10" s="97">
        <v>46991</v>
      </c>
      <c r="C10" s="105">
        <f aca="true" t="shared" si="0" ref="C10:C18">(B10/$B$8)*100</f>
        <v>51.61180489197886</v>
      </c>
      <c r="E10" s="32" t="s">
        <v>138</v>
      </c>
      <c r="F10" s="97">
        <v>41426</v>
      </c>
      <c r="G10" s="105">
        <f>(F10/$F$9)*100</f>
        <v>98.28698870646294</v>
      </c>
    </row>
    <row r="11" spans="1:7" ht="12.75">
      <c r="A11" s="36" t="s">
        <v>139</v>
      </c>
      <c r="B11" s="97">
        <v>8301</v>
      </c>
      <c r="C11" s="105">
        <f t="shared" si="0"/>
        <v>9.117269102771095</v>
      </c>
      <c r="E11" s="32" t="s">
        <v>140</v>
      </c>
      <c r="F11" s="97">
        <v>562</v>
      </c>
      <c r="G11" s="105">
        <f>(F11/$F$9)*100</f>
        <v>1.3333966024485147</v>
      </c>
    </row>
    <row r="12" spans="1:7" ht="12.75">
      <c r="A12" s="36" t="s">
        <v>141</v>
      </c>
      <c r="B12" s="97">
        <v>15804</v>
      </c>
      <c r="C12" s="105">
        <f t="shared" si="0"/>
        <v>17.358067811130514</v>
      </c>
      <c r="E12" s="32" t="s">
        <v>142</v>
      </c>
      <c r="F12" s="97">
        <v>160</v>
      </c>
      <c r="G12" s="105">
        <f>(F12/$F$9)*100</f>
        <v>0.3796146910885451</v>
      </c>
    </row>
    <row r="13" spans="1:7" ht="12.75">
      <c r="A13" s="36" t="s">
        <v>143</v>
      </c>
      <c r="B13" s="97">
        <v>5983</v>
      </c>
      <c r="C13" s="105">
        <f t="shared" si="0"/>
        <v>6.571331290432414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4021</v>
      </c>
      <c r="C14" s="105">
        <f t="shared" si="0"/>
        <v>4.416400320713477</v>
      </c>
      <c r="E14" s="42" t="s">
        <v>145</v>
      </c>
      <c r="F14" s="80">
        <v>25617</v>
      </c>
      <c r="G14" s="81">
        <f>(F14/$F$14)*100</f>
        <v>100</v>
      </c>
    </row>
    <row r="15" spans="1:7" ht="12.75">
      <c r="A15" s="36" t="s">
        <v>146</v>
      </c>
      <c r="B15" s="97">
        <v>2412</v>
      </c>
      <c r="C15" s="105">
        <f t="shared" si="0"/>
        <v>2.6491811921315365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4714</v>
      </c>
      <c r="C16" s="105">
        <f t="shared" si="0"/>
        <v>5.177545663228882</v>
      </c>
      <c r="E16" s="1" t="s">
        <v>149</v>
      </c>
      <c r="F16" s="97">
        <v>319</v>
      </c>
      <c r="G16" s="105">
        <f>(F16/$F$14)*100</f>
        <v>1.2452668150056603</v>
      </c>
    </row>
    <row r="17" spans="1:7" ht="12.75">
      <c r="A17" s="36" t="s">
        <v>150</v>
      </c>
      <c r="B17" s="97">
        <v>2807</v>
      </c>
      <c r="C17" s="105">
        <f t="shared" si="0"/>
        <v>3.083023054027041</v>
      </c>
      <c r="E17" s="1" t="s">
        <v>151</v>
      </c>
      <c r="F17" s="97">
        <v>7199</v>
      </c>
      <c r="G17" s="105">
        <f aca="true" t="shared" si="1" ref="G17:G23">(F17/$F$14)*100</f>
        <v>28.102431978764102</v>
      </c>
    </row>
    <row r="18" spans="1:7" ht="12.75">
      <c r="A18" s="36" t="s">
        <v>152</v>
      </c>
      <c r="B18" s="97">
        <v>14</v>
      </c>
      <c r="C18" s="105">
        <f t="shared" si="0"/>
        <v>0.01537667358616978</v>
      </c>
      <c r="E18" s="1" t="s">
        <v>69</v>
      </c>
      <c r="F18" s="97">
        <v>7130</v>
      </c>
      <c r="G18" s="105">
        <f t="shared" si="1"/>
        <v>27.83307959558106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4530</v>
      </c>
      <c r="G19" s="105">
        <f t="shared" si="1"/>
        <v>17.683569504625833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3302</v>
      </c>
      <c r="G20" s="105">
        <f t="shared" si="1"/>
        <v>12.889877815513136</v>
      </c>
    </row>
    <row r="21" spans="1:7" ht="12.75">
      <c r="A21" s="36" t="s">
        <v>156</v>
      </c>
      <c r="B21" s="98">
        <v>2052</v>
      </c>
      <c r="C21" s="105">
        <f aca="true" t="shared" si="2" ref="C21:C28">(B21/$B$8)*100</f>
        <v>2.2537810142014565</v>
      </c>
      <c r="E21" s="1" t="s">
        <v>157</v>
      </c>
      <c r="F21" s="97">
        <v>2082</v>
      </c>
      <c r="G21" s="105">
        <f t="shared" si="1"/>
        <v>8.127415388218761</v>
      </c>
    </row>
    <row r="22" spans="1:7" ht="12.75">
      <c r="A22" s="36" t="s">
        <v>158</v>
      </c>
      <c r="B22" s="98">
        <v>4938</v>
      </c>
      <c r="C22" s="105">
        <f t="shared" si="2"/>
        <v>5.4235724406075985</v>
      </c>
      <c r="E22" s="1" t="s">
        <v>159</v>
      </c>
      <c r="F22" s="97">
        <v>877</v>
      </c>
      <c r="G22" s="105">
        <f t="shared" si="1"/>
        <v>3.423507826833743</v>
      </c>
    </row>
    <row r="23" spans="1:7" ht="12.75">
      <c r="A23" s="36" t="s">
        <v>160</v>
      </c>
      <c r="B23" s="98">
        <v>5645</v>
      </c>
      <c r="C23" s="105">
        <f t="shared" si="2"/>
        <v>6.200094456709173</v>
      </c>
      <c r="E23" s="1" t="s">
        <v>161</v>
      </c>
      <c r="F23" s="98">
        <v>178</v>
      </c>
      <c r="G23" s="105">
        <f t="shared" si="1"/>
        <v>0.6948510754577039</v>
      </c>
    </row>
    <row r="24" spans="1:7" ht="12.75">
      <c r="A24" s="36" t="s">
        <v>162</v>
      </c>
      <c r="B24" s="97">
        <v>16855</v>
      </c>
      <c r="C24" s="105">
        <f t="shared" si="2"/>
        <v>18.512416663920835</v>
      </c>
      <c r="E24" s="1" t="s">
        <v>163</v>
      </c>
      <c r="F24" s="97">
        <v>137600</v>
      </c>
      <c r="G24" s="112" t="s">
        <v>261</v>
      </c>
    </row>
    <row r="25" spans="1:7" ht="12.75">
      <c r="A25" s="36" t="s">
        <v>164</v>
      </c>
      <c r="B25" s="97">
        <v>15791</v>
      </c>
      <c r="C25" s="105">
        <f t="shared" si="2"/>
        <v>17.343789471371927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12669</v>
      </c>
      <c r="C26" s="105">
        <f t="shared" si="2"/>
        <v>13.914791261656067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20055</v>
      </c>
      <c r="C27" s="105">
        <f t="shared" si="2"/>
        <v>22.02708491218821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13042</v>
      </c>
      <c r="C28" s="105">
        <f t="shared" si="2"/>
        <v>14.324469779344733</v>
      </c>
      <c r="E28" s="32" t="s">
        <v>176</v>
      </c>
      <c r="F28" s="97">
        <v>16413</v>
      </c>
      <c r="G28" s="105">
        <f aca="true" t="shared" si="3" ref="G28:G35">(F28/$F$14)*100</f>
        <v>64.0707342780185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20</v>
      </c>
      <c r="G29" s="105">
        <f t="shared" si="3"/>
        <v>0.07807315454580943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304</v>
      </c>
      <c r="G30" s="105">
        <f t="shared" si="3"/>
        <v>1.1867119490963034</v>
      </c>
    </row>
    <row r="31" spans="1:7" ht="12.75">
      <c r="A31" s="36" t="s">
        <v>180</v>
      </c>
      <c r="B31" s="97">
        <v>800</v>
      </c>
      <c r="C31" s="105">
        <f aca="true" t="shared" si="4" ref="C31:C39">(B31/$B$8)*100</f>
        <v>0.8786670620668445</v>
      </c>
      <c r="E31" s="32" t="s">
        <v>181</v>
      </c>
      <c r="F31" s="97">
        <v>1400</v>
      </c>
      <c r="G31" s="105">
        <f t="shared" si="3"/>
        <v>5.4651208182066595</v>
      </c>
    </row>
    <row r="32" spans="1:7" ht="12.75">
      <c r="A32" s="36" t="s">
        <v>182</v>
      </c>
      <c r="B32" s="97">
        <v>2632</v>
      </c>
      <c r="C32" s="105">
        <f t="shared" si="4"/>
        <v>2.890814634199919</v>
      </c>
      <c r="E32" s="32" t="s">
        <v>183</v>
      </c>
      <c r="F32" s="97">
        <v>3780</v>
      </c>
      <c r="G32" s="105">
        <f t="shared" si="3"/>
        <v>14.755826209157982</v>
      </c>
    </row>
    <row r="33" spans="1:7" ht="12.75">
      <c r="A33" s="36" t="s">
        <v>184</v>
      </c>
      <c r="B33" s="97">
        <v>6366</v>
      </c>
      <c r="C33" s="105">
        <f t="shared" si="4"/>
        <v>6.991993146396916</v>
      </c>
      <c r="E33" s="32" t="s">
        <v>185</v>
      </c>
      <c r="F33" s="97">
        <v>6453</v>
      </c>
      <c r="G33" s="105">
        <f t="shared" si="3"/>
        <v>25.19030331420541</v>
      </c>
    </row>
    <row r="34" spans="1:7" ht="12.75">
      <c r="A34" s="36" t="s">
        <v>186</v>
      </c>
      <c r="B34" s="97">
        <v>16899</v>
      </c>
      <c r="C34" s="105">
        <f t="shared" si="4"/>
        <v>18.56074335233451</v>
      </c>
      <c r="E34" s="32" t="s">
        <v>187</v>
      </c>
      <c r="F34" s="97">
        <v>2686</v>
      </c>
      <c r="G34" s="105">
        <f t="shared" si="3"/>
        <v>10.485224655502206</v>
      </c>
    </row>
    <row r="35" spans="1:7" ht="12.75">
      <c r="A35" s="36" t="s">
        <v>188</v>
      </c>
      <c r="B35" s="97">
        <v>20775</v>
      </c>
      <c r="C35" s="105">
        <f t="shared" si="4"/>
        <v>22.81788526804837</v>
      </c>
      <c r="E35" s="32" t="s">
        <v>189</v>
      </c>
      <c r="F35" s="97">
        <v>1770</v>
      </c>
      <c r="G35" s="105">
        <f t="shared" si="3"/>
        <v>6.909474177304134</v>
      </c>
    </row>
    <row r="36" spans="1:7" ht="12.75">
      <c r="A36" s="36" t="s">
        <v>190</v>
      </c>
      <c r="B36" s="97">
        <v>18447</v>
      </c>
      <c r="C36" s="105">
        <f t="shared" si="4"/>
        <v>20.26096411743385</v>
      </c>
      <c r="E36" s="32" t="s">
        <v>191</v>
      </c>
      <c r="F36" s="97">
        <v>1178</v>
      </c>
      <c r="G36" s="112" t="s">
        <v>261</v>
      </c>
    </row>
    <row r="37" spans="1:7" ht="12.75">
      <c r="A37" s="36" t="s">
        <v>192</v>
      </c>
      <c r="B37" s="97">
        <v>10302</v>
      </c>
      <c r="C37" s="105">
        <f t="shared" si="4"/>
        <v>11.315035091765791</v>
      </c>
      <c r="E37" s="32" t="s">
        <v>193</v>
      </c>
      <c r="F37" s="97">
        <v>9204</v>
      </c>
      <c r="G37" s="105">
        <f>(F37/$F$14)*100</f>
        <v>35.929265721981494</v>
      </c>
    </row>
    <row r="38" spans="1:7" ht="12.75">
      <c r="A38" s="36" t="s">
        <v>194</v>
      </c>
      <c r="B38" s="97">
        <v>7094</v>
      </c>
      <c r="C38" s="105">
        <f t="shared" si="4"/>
        <v>7.791580172877745</v>
      </c>
      <c r="E38" s="32" t="s">
        <v>191</v>
      </c>
      <c r="F38" s="97">
        <v>435</v>
      </c>
      <c r="G38" s="112" t="s">
        <v>261</v>
      </c>
    </row>
    <row r="39" spans="1:7" ht="12.75">
      <c r="A39" s="36" t="s">
        <v>195</v>
      </c>
      <c r="B39" s="97">
        <v>7732</v>
      </c>
      <c r="C39" s="105">
        <f t="shared" si="4"/>
        <v>8.492317154876053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42148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7373</v>
      </c>
      <c r="G43" s="105">
        <f aca="true" t="shared" si="5" ref="G43:G48">(F43/$F$14)*100</f>
        <v>28.781668423312645</v>
      </c>
    </row>
    <row r="44" spans="1:7" ht="12.75">
      <c r="A44" s="36" t="s">
        <v>209</v>
      </c>
      <c r="B44" s="98">
        <v>6477</v>
      </c>
      <c r="C44" s="105">
        <f aca="true" t="shared" si="6" ref="C44:C49">(B44/$B$42)*100</f>
        <v>15.367277213628167</v>
      </c>
      <c r="E44" s="32" t="s">
        <v>210</v>
      </c>
      <c r="F44" s="97">
        <v>4054</v>
      </c>
      <c r="G44" s="105">
        <f t="shared" si="5"/>
        <v>15.82542842643557</v>
      </c>
    </row>
    <row r="45" spans="1:7" ht="12.75">
      <c r="A45" s="36" t="s">
        <v>211</v>
      </c>
      <c r="B45" s="98">
        <v>10874</v>
      </c>
      <c r="C45" s="105">
        <f t="shared" si="6"/>
        <v>25.79956344310525</v>
      </c>
      <c r="E45" s="32" t="s">
        <v>212</v>
      </c>
      <c r="F45" s="97">
        <v>3451</v>
      </c>
      <c r="G45" s="105">
        <f t="shared" si="5"/>
        <v>13.471522816879416</v>
      </c>
    </row>
    <row r="46" spans="1:7" ht="12.75">
      <c r="A46" s="36" t="s">
        <v>213</v>
      </c>
      <c r="B46" s="98">
        <v>7012</v>
      </c>
      <c r="C46" s="105">
        <f t="shared" si="6"/>
        <v>16.63661383695549</v>
      </c>
      <c r="E46" s="32" t="s">
        <v>214</v>
      </c>
      <c r="F46" s="97">
        <v>2660</v>
      </c>
      <c r="G46" s="105">
        <f t="shared" si="5"/>
        <v>10.383729554592653</v>
      </c>
    </row>
    <row r="47" spans="1:7" ht="12.75">
      <c r="A47" s="36" t="s">
        <v>215</v>
      </c>
      <c r="B47" s="97">
        <v>8904</v>
      </c>
      <c r="C47" s="105">
        <f t="shared" si="6"/>
        <v>21.12555755907754</v>
      </c>
      <c r="E47" s="32" t="s">
        <v>216</v>
      </c>
      <c r="F47" s="97">
        <v>2086</v>
      </c>
      <c r="G47" s="105">
        <f t="shared" si="5"/>
        <v>8.143030019127922</v>
      </c>
    </row>
    <row r="48" spans="1:7" ht="12.75">
      <c r="A48" s="36" t="s">
        <v>217</v>
      </c>
      <c r="B48" s="97">
        <v>4849</v>
      </c>
      <c r="C48" s="105">
        <f t="shared" si="6"/>
        <v>11.50469773180222</v>
      </c>
      <c r="E48" s="32" t="s">
        <v>218</v>
      </c>
      <c r="F48" s="97">
        <v>5860</v>
      </c>
      <c r="G48" s="105">
        <f t="shared" si="5"/>
        <v>22.87543428192216</v>
      </c>
    </row>
    <row r="49" spans="1:7" ht="12.75">
      <c r="A49" s="36" t="s">
        <v>219</v>
      </c>
      <c r="B49" s="97">
        <v>4032</v>
      </c>
      <c r="C49" s="105">
        <f t="shared" si="6"/>
        <v>9.566290215431337</v>
      </c>
      <c r="E49" s="32" t="s">
        <v>220</v>
      </c>
      <c r="F49" s="97">
        <v>133</v>
      </c>
      <c r="G49" s="105">
        <f>(F49/$F$14)*100</f>
        <v>0.5191864777296327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10787</v>
      </c>
      <c r="G51" s="81">
        <f>(F51/F$51)*100</f>
        <v>100</v>
      </c>
    </row>
    <row r="52" spans="1:7" ht="12.75">
      <c r="A52" s="4" t="s">
        <v>223</v>
      </c>
      <c r="B52" s="97">
        <v>4145</v>
      </c>
      <c r="C52" s="105">
        <f>(B52/$B$42)*100</f>
        <v>9.834393091012622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17518</v>
      </c>
      <c r="C53" s="105">
        <f>(B53/$B$42)*100</f>
        <v>41.563063490557084</v>
      </c>
      <c r="E53" s="32" t="s">
        <v>226</v>
      </c>
      <c r="F53" s="97">
        <v>351</v>
      </c>
      <c r="G53" s="105">
        <f>(F53/F$51)*100</f>
        <v>3.253916751645499</v>
      </c>
    </row>
    <row r="54" spans="1:7" ht="12.75">
      <c r="A54" s="4" t="s">
        <v>227</v>
      </c>
      <c r="B54" s="97">
        <v>15804</v>
      </c>
      <c r="C54" s="105">
        <f>(B54/$B$42)*100</f>
        <v>37.49644111227104</v>
      </c>
      <c r="E54" s="32" t="s">
        <v>228</v>
      </c>
      <c r="F54" s="97">
        <v>411</v>
      </c>
      <c r="G54" s="105">
        <f aca="true" t="shared" si="7" ref="G54:G60">(F54/F$51)*100</f>
        <v>3.8101418373968667</v>
      </c>
    </row>
    <row r="55" spans="1:7" ht="12.75">
      <c r="A55" s="4" t="s">
        <v>229</v>
      </c>
      <c r="B55" s="97">
        <v>4681</v>
      </c>
      <c r="C55" s="105">
        <f>(B55/$B$42)*100</f>
        <v>11.106102306159249</v>
      </c>
      <c r="E55" s="32" t="s">
        <v>230</v>
      </c>
      <c r="F55" s="97">
        <v>1629</v>
      </c>
      <c r="G55" s="105">
        <f t="shared" si="7"/>
        <v>15.101511078149624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3911</v>
      </c>
      <c r="G56" s="105">
        <f t="shared" si="7"/>
        <v>36.256605172893295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2581</v>
      </c>
      <c r="G57" s="105">
        <f t="shared" si="7"/>
        <v>23.926949105404656</v>
      </c>
    </row>
    <row r="58" spans="1:7" ht="12.75">
      <c r="A58" s="36" t="s">
        <v>234</v>
      </c>
      <c r="B58" s="97">
        <v>19872</v>
      </c>
      <c r="C58" s="105">
        <f aca="true" t="shared" si="8" ref="C58:C66">(B58/$B$42)*100</f>
        <v>47.148144633197305</v>
      </c>
      <c r="E58" s="32" t="s">
        <v>235</v>
      </c>
      <c r="F58" s="97">
        <v>695</v>
      </c>
      <c r="G58" s="105">
        <f t="shared" si="7"/>
        <v>6.442940576620006</v>
      </c>
    </row>
    <row r="59" spans="1:7" ht="12.75">
      <c r="A59" s="36" t="s">
        <v>236</v>
      </c>
      <c r="B59" s="97">
        <v>5526</v>
      </c>
      <c r="C59" s="105">
        <f t="shared" si="8"/>
        <v>13.110942393470626</v>
      </c>
      <c r="E59" s="32" t="s">
        <v>237</v>
      </c>
      <c r="F59" s="98">
        <v>167</v>
      </c>
      <c r="G59" s="105">
        <f t="shared" si="7"/>
        <v>1.5481598220079726</v>
      </c>
    </row>
    <row r="60" spans="1:7" ht="12.75">
      <c r="A60" s="36" t="s">
        <v>238</v>
      </c>
      <c r="B60" s="97">
        <v>10784</v>
      </c>
      <c r="C60" s="105">
        <f t="shared" si="8"/>
        <v>25.586030179367942</v>
      </c>
      <c r="E60" s="32" t="s">
        <v>239</v>
      </c>
      <c r="F60" s="97">
        <v>1042</v>
      </c>
      <c r="G60" s="105">
        <f t="shared" si="7"/>
        <v>9.65977565588208</v>
      </c>
    </row>
    <row r="61" spans="1:7" ht="12.75">
      <c r="A61" s="36" t="s">
        <v>240</v>
      </c>
      <c r="B61" s="97">
        <v>5245</v>
      </c>
      <c r="C61" s="105">
        <f t="shared" si="8"/>
        <v>12.44424409224637</v>
      </c>
      <c r="E61" s="32" t="s">
        <v>163</v>
      </c>
      <c r="F61" s="97">
        <v>650</v>
      </c>
      <c r="G61" s="112" t="s">
        <v>261</v>
      </c>
    </row>
    <row r="62" spans="1:7" ht="12.75">
      <c r="A62" s="36" t="s">
        <v>241</v>
      </c>
      <c r="B62" s="97">
        <v>21</v>
      </c>
      <c r="C62" s="105">
        <f t="shared" si="8"/>
        <v>0.04982442820537154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453</v>
      </c>
      <c r="C63" s="105">
        <f t="shared" si="8"/>
        <v>1.0747840941444435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</v>
      </c>
      <c r="C64" s="105">
        <f t="shared" si="8"/>
        <v>0.004745183638606814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180</v>
      </c>
      <c r="C65" s="105">
        <f t="shared" si="8"/>
        <v>0.42706652747461327</v>
      </c>
      <c r="E65" s="32" t="s">
        <v>208</v>
      </c>
      <c r="F65" s="97">
        <v>1383</v>
      </c>
      <c r="G65" s="105">
        <f aca="true" t="shared" si="9" ref="G65:G71">(F65/F$51)*100</f>
        <v>12.82098822656902</v>
      </c>
    </row>
    <row r="66" spans="1:7" ht="12.75">
      <c r="A66" s="36" t="s">
        <v>247</v>
      </c>
      <c r="B66" s="97">
        <v>65</v>
      </c>
      <c r="C66" s="105">
        <f t="shared" si="8"/>
        <v>0.15421846825472146</v>
      </c>
      <c r="E66" s="32" t="s">
        <v>210</v>
      </c>
      <c r="F66" s="97">
        <v>1264</v>
      </c>
      <c r="G66" s="105">
        <f t="shared" si="9"/>
        <v>11.717808473162139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1441</v>
      </c>
      <c r="G67" s="105">
        <f t="shared" si="9"/>
        <v>13.358672476128675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1272</v>
      </c>
      <c r="G68" s="105">
        <f t="shared" si="9"/>
        <v>11.791971817928989</v>
      </c>
    </row>
    <row r="69" spans="1:7" ht="12.75">
      <c r="A69" s="36" t="s">
        <v>249</v>
      </c>
      <c r="B69" s="97">
        <v>126</v>
      </c>
      <c r="C69" s="105">
        <f>(B69/$B$42)*100</f>
        <v>0.2989465692322293</v>
      </c>
      <c r="E69" s="32" t="s">
        <v>216</v>
      </c>
      <c r="F69" s="97">
        <v>777</v>
      </c>
      <c r="G69" s="105">
        <f t="shared" si="9"/>
        <v>7.203114860480207</v>
      </c>
    </row>
    <row r="70" spans="1:7" ht="12.75">
      <c r="A70" s="36" t="s">
        <v>251</v>
      </c>
      <c r="B70" s="97">
        <v>335</v>
      </c>
      <c r="C70" s="105">
        <f>(B70/$B$42)*100</f>
        <v>0.7948182594666413</v>
      </c>
      <c r="E70" s="32" t="s">
        <v>218</v>
      </c>
      <c r="F70" s="97">
        <v>3423</v>
      </c>
      <c r="G70" s="105">
        <f t="shared" si="9"/>
        <v>31.732641142115508</v>
      </c>
    </row>
    <row r="71" spans="1:7" ht="12.75">
      <c r="A71" s="54" t="s">
        <v>252</v>
      </c>
      <c r="B71" s="103">
        <v>700</v>
      </c>
      <c r="C71" s="115">
        <f>(B71/$B$42)*100</f>
        <v>1.660814273512385</v>
      </c>
      <c r="D71" s="41"/>
      <c r="E71" s="44" t="s">
        <v>220</v>
      </c>
      <c r="F71" s="103">
        <v>1227</v>
      </c>
      <c r="G71" s="115">
        <f t="shared" si="9"/>
        <v>11.374803003615463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2002-06-11T13:01:27Z</dcterms:modified>
  <cp:category/>
  <cp:version/>
  <cp:contentType/>
  <cp:contentStatus/>
</cp:coreProperties>
</file>