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<sst xmlns="http://schemas.openxmlformats.org/spreadsheetml/2006/main" count="694" uniqueCount="437">
  <si>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</si>
  <si>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</si>
  <si>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</si>
  <si>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</si>
  <si>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</si>
  <si>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</si>
  <si>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</si>
  <si>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</si>
  <si>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</si>
  <si>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</si>
  <si>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</si>
  <si>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</si>
  <si>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</si>
  <si>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</si>
  <si>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</si>
  <si>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</si>
  <si>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</si>
  <si>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</si>
  <si>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</si>
  <si>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</si>
  <si>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</si>
  <si>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</si>
  <si>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</si>
  <si>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</si>
  <si>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</si>
  <si>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</si>
  <si>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</si>
  <si>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</si>
  <si>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</si>
  <si>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</si>
  <si>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</si>
  <si>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</si>
  <si>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</si>
  <si>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</si>
  <si>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</si>
  <si>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</si>
  <si>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</si>
  <si>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</si>
  <si>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</si>
  <si>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</si>
  <si>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</si>
  <si>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</si>
  <si>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</si>
  <si>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</si>
  <si>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</si>
  <si>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</si>
  <si>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</si>
  <si>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</si>
  <si>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</si>
  <si>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</si>
  <si>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</si>
  <si>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</si>
  <si>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</si>
  <si>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</si>
  <si>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</si>
  <si>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</si>
  <si>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</si>
  <si>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</si>
  <si>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</si>
  <si>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</si>
  <si>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</si>
  <si>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</si>
  <si>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</si>
  <si>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</si>
  <si>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</si>
  <si>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</si>
  <si>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</si>
  <si>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</si>
  <si>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</si>
  <si>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</si>
  <si>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</si>
  <si>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</si>
  <si>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</si>
  <si>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</si>
  <si>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</si>
  <si>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</si>
  <si>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</si>
  <si>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</si>
  <si>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</si>
  <si>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</si>
  <si>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</si>
  <si>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</si>
  <si>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</si>
  <si>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</si>
  <si>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</si>
  <si>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</si>
  <si>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</si>
  <si>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</si>
  <si>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</si>
  <si>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</si>
  <si>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</si>
  <si>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</si>
  <si>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</si>
  <si>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</si>
  <si>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</si>
  <si>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</si>
  <si>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</si>
  <si>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</si>
  <si>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</si>
  <si>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</si>
  <si>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</si>
  <si>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</si>
  <si>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</si>
  <si>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</si>
  <si>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</si>
  <si>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</si>
  <si>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</si>
  <si>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</si>
  <si>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</si>
  <si>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</si>
  <si>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</si>
  <si>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</si>
  <si>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</si>
  <si>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</si>
  <si>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</si>
  <si>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</si>
  <si>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</si>
  <si>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</si>
  <si>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</si>
  <si>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</si>
  <si>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</si>
  <si>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</si>
  <si>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</si>
  <si>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</si>
  <si>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</si>
  <si>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</si>
  <si>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</si>
  <si>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</si>
  <si>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</si>
  <si>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</si>
  <si>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</si>
  <si>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</si>
  <si>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</si>
  <si>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</si>
  <si>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</si>
  <si>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</si>
  <si>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</si>
  <si>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</si>
  <si>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</si>
  <si>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</si>
  <si>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</si>
  <si>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</si>
  <si>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</si>
  <si>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</si>
  <si>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</si>
  <si>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</si>
  <si>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</si>
  <si>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</si>
  <si>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</si>
  <si>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</si>
  <si>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</si>
  <si>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</si>
  <si>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</si>
  <si>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</si>
  <si>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</si>
  <si>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</si>
  <si>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</si>
  <si>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</si>
  <si>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</si>
  <si>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</si>
  <si>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</si>
  <si>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</si>
  <si>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</si>
  <si>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</si>
  <si>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</si>
  <si>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</si>
  <si>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</si>
  <si>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</si>
  <si>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</si>
  <si>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</si>
  <si>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</si>
  <si>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</si>
  <si>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</si>
  <si>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</si>
  <si>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</si>
  <si>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</si>
  <si>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</si>
  <si>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</si>
  <si>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</si>
  <si>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</si>
  <si>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</si>
  <si>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</si>
  <si>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</si>
  <si>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</si>
  <si>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</si>
  <si>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</si>
  <si>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</si>
  <si>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</si>
  <si>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</si>
  <si>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</si>
  <si>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</si>
  <si>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</si>
  <si>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</si>
  <si>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</si>
  <si>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</si>
  <si>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</si>
  <si>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</si>
  <si>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</si>
  <si>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</si>
  <si>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</si>
  <si>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</si>
  <si>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</si>
  <si>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</si>
  <si>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</si>
  <si>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</si>
  <si>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</si>
  <si>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</si>
  <si>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</si>
  <si>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</si>
  <si>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</si>
  <si>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</si>
  <si>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</si>
  <si>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</si>
  <si>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</si>
  <si>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</si>
  <si>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</si>
  <si>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</si>
  <si>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</si>
  <si>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</si>
  <si>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</si>
  <si>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</si>
  <si>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</si>
  <si>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</si>
  <si>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</si>
  <si>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</si>
  <si>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</si>
  <si>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</si>
  <si>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</si>
  <si>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</si>
  <si>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</si>
  <si>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</si>
  <si>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</si>
  <si>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</si>
  <si>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</si>
  <si>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</si>
  <si>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</si>
  <si>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</si>
  <si>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</si>
  <si>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</si>
  <si>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</si>
  <si>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</si>
  <si>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</si>
  <si>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</si>
  <si>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</si>
  <si>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</si>
  <si>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</si>
  <si>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</si>
  <si>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</si>
  <si>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</si>
  <si>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</si>
  <si>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</si>
  <si>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</si>
  <si>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</si>
  <si>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</si>
  <si>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</si>
  <si>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</si>
  <si>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</si>
  <si>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</si>
  <si>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</si>
  <si>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</si>
  <si>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</si>
  <si>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</si>
  <si>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</si>
  <si>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</si>
  <si>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</si>
  <si>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</si>
  <si>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</si>
  <si>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</si>
  <si>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</si>
  <si>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</si>
  <si>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</si>
  <si>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</si>
  <si>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</si>
  <si>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</si>
  <si>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</si>
  <si>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</si>
  <si>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</si>
  <si>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</si>
  <si>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</si>
  <si>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</si>
  <si>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</si>
  <si>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</si>
  <si>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</si>
  <si>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</si>
  <si>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</si>
  <si>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</si>
  <si>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</si>
  <si>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</si>
  <si>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</si>
  <si>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</si>
  <si>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</si>
  <si>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</si>
  <si>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</si>
  <si>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</si>
  <si>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</si>
  <si>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</si>
  <si>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</si>
  <si>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</si>
  <si>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</si>
  <si>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</si>
  <si>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</si>
  <si>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</si>
  <si>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</si>
  <si>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</si>
  <si>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</si>
  <si>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</si>
  <si>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</si>
  <si>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</si>
  <si>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</si>
  <si>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</si>
  <si>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</si>
  <si>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</si>
  <si>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</si>
  <si>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</si>
  <si>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</si>
  <si>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</si>
  <si>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</si>
  <si>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</si>
  <si>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</si>
  <si>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</si>
  <si>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</si>
  <si>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</si>
  <si>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</si>
  <si>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</si>
  <si>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</si>
  <si>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</si>
  <si>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</si>
  <si>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</si>
  <si>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</si>
  <si>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</si>
  <si>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</si>
  <si>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</si>
  <si>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</si>
  <si>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</si>
  <si>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</si>
  <si>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</si>
  <si>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</si>
  <si>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</si>
  <si>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</si>
  <si>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</si>
  <si>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</si>
  <si>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</si>
  <si>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</si>
  <si>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</si>
  <si>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</si>
  <si>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</si>
  <si>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</si>
  <si>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</si>
  <si>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</si>
  <si>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</si>
  <si>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</si>
  <si>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</si>
  <si>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</si>
  <si>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</si>
  <si>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</si>
  <si>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</si>
  <si>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</si>
  <si>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</si>
  <si>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</si>
  <si>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</si>
  <si>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</si>
  <si>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</si>
  <si>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</si>
  <si>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</si>
  <si>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</si>
  <si>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</si>
  <si>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</si>
  <si>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</si>
  <si>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</si>
  <si>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</si>
  <si>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</si>
  <si>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</si>
  <si>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</si>
  <si>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</si>
  <si>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</si>
  <si>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</si>
  <si>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</si>
  <si>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</si>
  <si>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</si>
  <si>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</si>
  <si>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</si>
  <si>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</si>
  <si>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</si>
  <si>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</si>
  <si>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</si>
  <si>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</si>
  <si>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</si>
  <si>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</si>
  <si>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</si>
  <si>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</si>
  <si>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</si>
  <si>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</si>
  <si>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</si>
  <si>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</si>
  <si>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</si>
  <si>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</si>
  <si>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West Wildwood borough, Cape May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</si>
  <si>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West Wildwood borough</t>
    </r>
    <r>
      <rPr>
        <b/>
        <sz val="12"/>
        <rFont val="Arial"/>
        <family val="2"/>
      </rPr>
      <t>, Cape May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</si>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</sst>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448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448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217</v>
      </c>
      <c r="C9" s="151">
        <f>(B9/$B$7)*100</f>
        <v>48.4375</v>
      </c>
      <c r="D9" s="152"/>
      <c r="E9" s="152" t="s">
        <v>403</v>
      </c>
      <c r="F9" s="150">
        <v>17</v>
      </c>
      <c r="G9" s="153">
        <f t="shared" si="0"/>
        <v>3.794642857142857</v>
      </c>
    </row>
    <row r="10" spans="1:7" ht="12.75">
      <c r="A10" s="149" t="s">
        <v>404</v>
      </c>
      <c r="B10" s="150">
        <v>231</v>
      </c>
      <c r="C10" s="151">
        <f>(B10/$B$7)*100</f>
        <v>51.5625</v>
      </c>
      <c r="D10" s="152"/>
      <c r="E10" s="152" t="s">
        <v>405</v>
      </c>
      <c r="F10" s="150">
        <v>1</v>
      </c>
      <c r="G10" s="153">
        <f t="shared" si="0"/>
        <v>0.22321428571428573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15</v>
      </c>
      <c r="G11" s="153">
        <f t="shared" si="0"/>
        <v>3.3482142857142856</v>
      </c>
    </row>
    <row r="12" spans="1:7" ht="12.75">
      <c r="A12" s="149" t="s">
        <v>407</v>
      </c>
      <c r="B12" s="150">
        <v>22</v>
      </c>
      <c r="C12" s="151">
        <f aca="true" t="shared" si="1" ref="C12:C24">B12*100/B$7</f>
        <v>4.910714285714286</v>
      </c>
      <c r="D12" s="152"/>
      <c r="E12" s="152" t="s">
        <v>408</v>
      </c>
      <c r="F12" s="150">
        <v>0</v>
      </c>
      <c r="G12" s="153">
        <f t="shared" si="0"/>
        <v>0</v>
      </c>
    </row>
    <row r="13" spans="1:7" ht="12.75">
      <c r="A13" s="149" t="s">
        <v>409</v>
      </c>
      <c r="B13" s="150">
        <v>20</v>
      </c>
      <c r="C13" s="151">
        <f t="shared" si="1"/>
        <v>4.464285714285714</v>
      </c>
      <c r="D13" s="152"/>
      <c r="E13" s="152" t="s">
        <v>410</v>
      </c>
      <c r="F13" s="150">
        <v>1</v>
      </c>
      <c r="G13" s="153">
        <f t="shared" si="0"/>
        <v>0.22321428571428573</v>
      </c>
    </row>
    <row r="14" spans="1:7" ht="12.75">
      <c r="A14" s="149" t="s">
        <v>411</v>
      </c>
      <c r="B14" s="150">
        <v>28</v>
      </c>
      <c r="C14" s="151">
        <f t="shared" si="1"/>
        <v>6.25</v>
      </c>
      <c r="D14" s="152"/>
      <c r="E14" s="152" t="s">
        <v>412</v>
      </c>
      <c r="F14" s="150">
        <v>431</v>
      </c>
      <c r="G14" s="153">
        <f t="shared" si="0"/>
        <v>96.20535714285714</v>
      </c>
    </row>
    <row r="15" spans="1:7" ht="12.75">
      <c r="A15" s="149" t="s">
        <v>413</v>
      </c>
      <c r="B15" s="150">
        <v>24</v>
      </c>
      <c r="C15" s="151">
        <f t="shared" si="1"/>
        <v>5.357142857142857</v>
      </c>
      <c r="D15" s="152"/>
      <c r="E15" s="152" t="s">
        <v>414</v>
      </c>
      <c r="F15" s="150">
        <v>424</v>
      </c>
      <c r="G15" s="153">
        <f t="shared" si="0"/>
        <v>94.64285714285714</v>
      </c>
    </row>
    <row r="16" spans="1:7" ht="12.75">
      <c r="A16" s="149" t="s">
        <v>415</v>
      </c>
      <c r="B16" s="150">
        <v>14</v>
      </c>
      <c r="C16" s="151">
        <f t="shared" si="1"/>
        <v>3.125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50</v>
      </c>
      <c r="C17" s="151">
        <f t="shared" si="1"/>
        <v>11.160714285714286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56</v>
      </c>
      <c r="C18" s="151">
        <f t="shared" si="1"/>
        <v>12.5</v>
      </c>
      <c r="D18" s="152"/>
      <c r="E18" s="143" t="s">
        <v>419</v>
      </c>
      <c r="F18" s="141">
        <v>448</v>
      </c>
      <c r="G18" s="148">
        <v>100</v>
      </c>
    </row>
    <row r="19" spans="1:7" ht="12.75">
      <c r="A19" s="149" t="s">
        <v>420</v>
      </c>
      <c r="B19" s="150">
        <v>61</v>
      </c>
      <c r="C19" s="151">
        <f t="shared" si="1"/>
        <v>13.616071428571429</v>
      </c>
      <c r="D19" s="152"/>
      <c r="E19" s="152" t="s">
        <v>421</v>
      </c>
      <c r="F19" s="150">
        <v>448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49</v>
      </c>
      <c r="C20" s="151">
        <f t="shared" si="1"/>
        <v>10.9375</v>
      </c>
      <c r="D20" s="152"/>
      <c r="E20" s="152" t="s">
        <v>423</v>
      </c>
      <c r="F20" s="150">
        <v>202</v>
      </c>
      <c r="G20" s="153">
        <f t="shared" si="2"/>
        <v>45.089285714285715</v>
      </c>
    </row>
    <row r="21" spans="1:7" ht="12.75">
      <c r="A21" s="149" t="s">
        <v>424</v>
      </c>
      <c r="B21" s="150">
        <v>37</v>
      </c>
      <c r="C21" s="151">
        <f t="shared" si="1"/>
        <v>8.258928571428571</v>
      </c>
      <c r="D21" s="152"/>
      <c r="E21" s="152" t="s">
        <v>425</v>
      </c>
      <c r="F21" s="150">
        <v>93</v>
      </c>
      <c r="G21" s="153">
        <f t="shared" si="2"/>
        <v>20.758928571428573</v>
      </c>
    </row>
    <row r="22" spans="1:7" ht="12.75">
      <c r="A22" s="149" t="s">
        <v>426</v>
      </c>
      <c r="B22" s="150">
        <v>50</v>
      </c>
      <c r="C22" s="151">
        <f t="shared" si="1"/>
        <v>11.160714285714286</v>
      </c>
      <c r="D22" s="152"/>
      <c r="E22" s="152" t="s">
        <v>427</v>
      </c>
      <c r="F22" s="150">
        <v>117</v>
      </c>
      <c r="G22" s="153">
        <f t="shared" si="2"/>
        <v>26.116071428571427</v>
      </c>
    </row>
    <row r="23" spans="1:7" ht="12.75">
      <c r="A23" s="149" t="s">
        <v>428</v>
      </c>
      <c r="B23" s="150">
        <v>31</v>
      </c>
      <c r="C23" s="151">
        <f t="shared" si="1"/>
        <v>6.919642857142857</v>
      </c>
      <c r="D23" s="152"/>
      <c r="E23" s="152" t="s">
        <v>429</v>
      </c>
      <c r="F23" s="150">
        <v>73</v>
      </c>
      <c r="G23" s="153">
        <f t="shared" si="2"/>
        <v>16.294642857142858</v>
      </c>
    </row>
    <row r="24" spans="1:7" ht="12.75">
      <c r="A24" s="149" t="s">
        <v>430</v>
      </c>
      <c r="B24" s="150">
        <v>6</v>
      </c>
      <c r="C24" s="151">
        <f t="shared" si="1"/>
        <v>1.3392857142857142</v>
      </c>
      <c r="D24" s="152"/>
      <c r="E24" s="152" t="s">
        <v>431</v>
      </c>
      <c r="F24" s="150">
        <v>17</v>
      </c>
      <c r="G24" s="153">
        <f t="shared" si="2"/>
        <v>3.794642857142857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9</v>
      </c>
      <c r="G25" s="153">
        <f t="shared" si="2"/>
        <v>2.0089285714285716</v>
      </c>
    </row>
    <row r="26" spans="1:7" ht="12.75">
      <c r="A26" s="149" t="s">
        <v>433</v>
      </c>
      <c r="B26" s="155">
        <v>47.3</v>
      </c>
      <c r="C26" s="156" t="s">
        <v>261</v>
      </c>
      <c r="D26" s="152"/>
      <c r="E26" s="157" t="s">
        <v>434</v>
      </c>
      <c r="F26" s="158">
        <v>19</v>
      </c>
      <c r="G26" s="153">
        <f t="shared" si="2"/>
        <v>4.241071428571429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12</v>
      </c>
      <c r="G27" s="153">
        <f t="shared" si="2"/>
        <v>2.6785714285714284</v>
      </c>
    </row>
    <row r="28" spans="1:7" ht="12.75">
      <c r="A28" s="149" t="s">
        <v>262</v>
      </c>
      <c r="B28" s="150">
        <v>364</v>
      </c>
      <c r="C28" s="151">
        <f aca="true" t="shared" si="3" ref="C28:C35">B28*100/B$7</f>
        <v>81.25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171</v>
      </c>
      <c r="C29" s="151">
        <f t="shared" si="3"/>
        <v>38.169642857142854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193</v>
      </c>
      <c r="C30" s="151">
        <f t="shared" si="3"/>
        <v>43.080357142857146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352</v>
      </c>
      <c r="C31" s="151">
        <f t="shared" si="3"/>
        <v>78.57142857142857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109</v>
      </c>
      <c r="C32" s="151">
        <f t="shared" si="3"/>
        <v>24.330357142857142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87</v>
      </c>
      <c r="C33" s="151">
        <f t="shared" si="3"/>
        <v>19.419642857142858</v>
      </c>
      <c r="D33" s="152"/>
      <c r="E33" s="143" t="s">
        <v>8</v>
      </c>
      <c r="F33" s="141">
        <v>202</v>
      </c>
      <c r="G33" s="148">
        <v>100</v>
      </c>
    </row>
    <row r="34" spans="1:7" ht="12.75">
      <c r="A34" s="149" t="s">
        <v>0</v>
      </c>
      <c r="B34" s="150">
        <v>34</v>
      </c>
      <c r="C34" s="151">
        <f t="shared" si="3"/>
        <v>7.589285714285714</v>
      </c>
      <c r="D34" s="152"/>
      <c r="E34" s="152" t="s">
        <v>9</v>
      </c>
      <c r="F34" s="150">
        <v>118</v>
      </c>
      <c r="G34" s="153">
        <f aca="true" t="shared" si="4" ref="G34:G42">F34*100/F$33</f>
        <v>58.415841584158414</v>
      </c>
    </row>
    <row r="35" spans="1:7" ht="12.75">
      <c r="A35" s="149" t="s">
        <v>2</v>
      </c>
      <c r="B35" s="150">
        <v>53</v>
      </c>
      <c r="C35" s="151">
        <f t="shared" si="3"/>
        <v>11.830357142857142</v>
      </c>
      <c r="D35" s="152"/>
      <c r="E35" s="152" t="s">
        <v>10</v>
      </c>
      <c r="F35" s="150">
        <v>42</v>
      </c>
      <c r="G35" s="153">
        <f t="shared" si="4"/>
        <v>20.792079207920793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93</v>
      </c>
      <c r="G36" s="153">
        <f t="shared" si="4"/>
        <v>46.039603960396036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29</v>
      </c>
      <c r="G37" s="153">
        <f t="shared" si="4"/>
        <v>14.356435643564357</v>
      </c>
    </row>
    <row r="38" spans="1:7" ht="12.75">
      <c r="A38" s="163" t="s">
        <v>13</v>
      </c>
      <c r="B38" s="150">
        <v>440</v>
      </c>
      <c r="C38" s="151">
        <f aca="true" t="shared" si="5" ref="C38:C56">B38*100/B$7</f>
        <v>98.21428571428571</v>
      </c>
      <c r="D38" s="152"/>
      <c r="E38" s="152" t="s">
        <v>14</v>
      </c>
      <c r="F38" s="150">
        <v>19</v>
      </c>
      <c r="G38" s="153">
        <f t="shared" si="4"/>
        <v>9.405940594059405</v>
      </c>
    </row>
    <row r="39" spans="1:7" ht="12.75">
      <c r="A39" s="149" t="s">
        <v>15</v>
      </c>
      <c r="B39" s="150">
        <v>429</v>
      </c>
      <c r="C39" s="151">
        <f t="shared" si="5"/>
        <v>95.75892857142857</v>
      </c>
      <c r="D39" s="152"/>
      <c r="E39" s="152" t="s">
        <v>10</v>
      </c>
      <c r="F39" s="150">
        <v>8</v>
      </c>
      <c r="G39" s="153">
        <f t="shared" si="4"/>
        <v>3.9603960396039604</v>
      </c>
    </row>
    <row r="40" spans="1:7" ht="12.75">
      <c r="A40" s="149" t="s">
        <v>16</v>
      </c>
      <c r="B40" s="150">
        <v>0</v>
      </c>
      <c r="C40" s="151">
        <f t="shared" si="5"/>
        <v>0</v>
      </c>
      <c r="D40" s="152"/>
      <c r="E40" s="152" t="s">
        <v>17</v>
      </c>
      <c r="F40" s="150">
        <v>84</v>
      </c>
      <c r="G40" s="153">
        <f t="shared" si="4"/>
        <v>41.584158415841586</v>
      </c>
    </row>
    <row r="41" spans="1:7" ht="12.75">
      <c r="A41" s="149" t="s">
        <v>18</v>
      </c>
      <c r="B41" s="150">
        <v>0</v>
      </c>
      <c r="C41" s="151">
        <f t="shared" si="5"/>
        <v>0</v>
      </c>
      <c r="D41" s="152"/>
      <c r="E41" s="152" t="s">
        <v>19</v>
      </c>
      <c r="F41" s="150">
        <v>74</v>
      </c>
      <c r="G41" s="153">
        <f t="shared" si="4"/>
        <v>36.633663366336634</v>
      </c>
    </row>
    <row r="42" spans="1:7" ht="12.75">
      <c r="A42" s="149" t="s">
        <v>20</v>
      </c>
      <c r="B42" s="150">
        <v>1</v>
      </c>
      <c r="C42" s="151">
        <f t="shared" si="5"/>
        <v>0.22321428571428573</v>
      </c>
      <c r="D42" s="152"/>
      <c r="E42" s="152" t="s">
        <v>21</v>
      </c>
      <c r="F42" s="150">
        <v>35</v>
      </c>
      <c r="G42" s="153">
        <f t="shared" si="4"/>
        <v>17.326732673267326</v>
      </c>
    </row>
    <row r="43" spans="1:7" ht="12.75">
      <c r="A43" s="149" t="s">
        <v>22</v>
      </c>
      <c r="B43" s="150">
        <v>1</v>
      </c>
      <c r="C43" s="151">
        <f t="shared" si="5"/>
        <v>0.22321428571428573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0</v>
      </c>
      <c r="C44" s="151">
        <f t="shared" si="5"/>
        <v>0</v>
      </c>
      <c r="D44" s="152"/>
      <c r="E44" s="152" t="s">
        <v>24</v>
      </c>
      <c r="F44" s="160">
        <v>45</v>
      </c>
      <c r="G44" s="164">
        <f>F44*100/F33</f>
        <v>22.277227722772277</v>
      </c>
    </row>
    <row r="45" spans="1:7" ht="12.75">
      <c r="A45" s="149" t="s">
        <v>25</v>
      </c>
      <c r="B45" s="150">
        <v>0</v>
      </c>
      <c r="C45" s="151">
        <f t="shared" si="5"/>
        <v>0</v>
      </c>
      <c r="D45" s="152"/>
      <c r="E45" s="152" t="s">
        <v>26</v>
      </c>
      <c r="F45" s="160">
        <v>70</v>
      </c>
      <c r="G45" s="164">
        <f>F45*100/F33</f>
        <v>34.65346534653465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0</v>
      </c>
      <c r="C47" s="151">
        <f t="shared" si="5"/>
        <v>0</v>
      </c>
      <c r="D47" s="152"/>
      <c r="E47" s="152" t="s">
        <v>29</v>
      </c>
      <c r="F47" s="165">
        <v>2.22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5">
        <v>2.92</v>
      </c>
      <c r="G48" s="166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775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202</v>
      </c>
      <c r="G52" s="153">
        <f>F52*100/F$51</f>
        <v>26.06451612903226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573</v>
      </c>
      <c r="G53" s="153">
        <f>F53*100/F$51</f>
        <v>73.93548387096774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505</v>
      </c>
      <c r="G54" s="153">
        <f>F54*100/F$51</f>
        <v>65.16129032258064</v>
      </c>
    </row>
    <row r="55" spans="1:7" ht="12.75">
      <c r="A55" s="149" t="s">
        <v>43</v>
      </c>
      <c r="B55" s="150">
        <v>10</v>
      </c>
      <c r="C55" s="151">
        <f t="shared" si="5"/>
        <v>2.232142857142857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8</v>
      </c>
      <c r="C56" s="151">
        <f t="shared" si="5"/>
        <v>1.7857142857142858</v>
      </c>
      <c r="D56" s="152"/>
      <c r="E56" s="152" t="s">
        <v>45</v>
      </c>
      <c r="F56" s="167">
        <v>10.6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10.9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437</v>
      </c>
      <c r="C60" s="168">
        <f>B60*100/B7</f>
        <v>97.54464285714286</v>
      </c>
      <c r="D60" s="152"/>
      <c r="E60" s="143" t="s">
        <v>51</v>
      </c>
      <c r="F60" s="141">
        <v>202</v>
      </c>
      <c r="G60" s="148">
        <v>100</v>
      </c>
    </row>
    <row r="61" spans="1:7" ht="12.75">
      <c r="A61" s="149" t="s">
        <v>52</v>
      </c>
      <c r="B61" s="160">
        <v>2</v>
      </c>
      <c r="C61" s="168">
        <f>B61*100/B7</f>
        <v>0.44642857142857145</v>
      </c>
      <c r="D61" s="152"/>
      <c r="E61" s="152" t="s">
        <v>53</v>
      </c>
      <c r="F61" s="150">
        <v>161</v>
      </c>
      <c r="G61" s="153">
        <f>F61*100/F$60</f>
        <v>79.70297029702971</v>
      </c>
    </row>
    <row r="62" spans="1:7" ht="12.75">
      <c r="A62" s="149" t="s">
        <v>54</v>
      </c>
      <c r="B62" s="160">
        <v>6</v>
      </c>
      <c r="C62" s="168">
        <f>B62*100/B7</f>
        <v>1.3392857142857142</v>
      </c>
      <c r="D62" s="152"/>
      <c r="E62" s="152" t="s">
        <v>55</v>
      </c>
      <c r="F62" s="150">
        <v>41</v>
      </c>
      <c r="G62" s="153">
        <f>F62*100/F$60</f>
        <v>20.297029702970296</v>
      </c>
    </row>
    <row r="63" spans="1:7" ht="12.75">
      <c r="A63" s="149" t="s">
        <v>56</v>
      </c>
      <c r="B63" s="160">
        <v>1</v>
      </c>
      <c r="C63" s="168">
        <f>B63*100/B7</f>
        <v>0.22321428571428573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45">
        <v>2.15</v>
      </c>
      <c r="G64" s="166" t="s">
        <v>261</v>
      </c>
    </row>
    <row r="65" spans="1:7" ht="13.5" thickBot="1">
      <c r="A65" s="171" t="s">
        <v>59</v>
      </c>
      <c r="B65" s="172">
        <v>10</v>
      </c>
      <c r="C65" s="173">
        <f>B65*100/B7</f>
        <v>2.232142857142857</v>
      </c>
      <c r="D65" s="174"/>
      <c r="E65" s="174" t="s">
        <v>60</v>
      </c>
      <c r="F65" s="175">
        <v>2.49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449</v>
      </c>
      <c r="G9" s="33">
        <f>(F9/$F$9)*100</f>
        <v>100</v>
      </c>
    </row>
    <row r="10" spans="1:7" ht="12.75">
      <c r="A10" s="29" t="s">
        <v>269</v>
      </c>
      <c r="B10" s="93">
        <v>79</v>
      </c>
      <c r="C10" s="33">
        <f aca="true" t="shared" si="0" ref="C10:C15">(B10/$B$10)*100</f>
        <v>100</v>
      </c>
      <c r="E10" s="34" t="s">
        <v>270</v>
      </c>
      <c r="F10" s="97">
        <v>449</v>
      </c>
      <c r="G10" s="84">
        <f aca="true" t="shared" si="1" ref="G10:G16">(F10/$F$9)*100</f>
        <v>100</v>
      </c>
    </row>
    <row r="11" spans="1:7" ht="12.75">
      <c r="A11" s="36" t="s">
        <v>271</v>
      </c>
      <c r="B11" s="98">
        <v>5</v>
      </c>
      <c r="C11" s="35">
        <f t="shared" si="0"/>
        <v>6.329113924050633</v>
      </c>
      <c r="E11" s="34" t="s">
        <v>272</v>
      </c>
      <c r="F11" s="97">
        <v>449</v>
      </c>
      <c r="G11" s="84">
        <f t="shared" si="1"/>
        <v>100</v>
      </c>
    </row>
    <row r="12" spans="1:7" ht="12.75">
      <c r="A12" s="36" t="s">
        <v>273</v>
      </c>
      <c r="B12" s="98">
        <v>10</v>
      </c>
      <c r="C12" s="35">
        <f t="shared" si="0"/>
        <v>12.658227848101266</v>
      </c>
      <c r="E12" s="34" t="s">
        <v>274</v>
      </c>
      <c r="F12" s="97">
        <v>138</v>
      </c>
      <c r="G12" s="84">
        <f t="shared" si="1"/>
        <v>30.734966592427615</v>
      </c>
    </row>
    <row r="13" spans="1:7" ht="12.75">
      <c r="A13" s="36" t="s">
        <v>275</v>
      </c>
      <c r="B13" s="98">
        <v>34</v>
      </c>
      <c r="C13" s="35">
        <f t="shared" si="0"/>
        <v>43.037974683544306</v>
      </c>
      <c r="E13" s="34" t="s">
        <v>276</v>
      </c>
      <c r="F13" s="97">
        <v>311</v>
      </c>
      <c r="G13" s="84">
        <f t="shared" si="1"/>
        <v>69.26503340757239</v>
      </c>
    </row>
    <row r="14" spans="1:7" ht="12.75">
      <c r="A14" s="36" t="s">
        <v>277</v>
      </c>
      <c r="B14" s="98">
        <v>17</v>
      </c>
      <c r="C14" s="35">
        <f t="shared" si="0"/>
        <v>21.518987341772153</v>
      </c>
      <c r="E14" s="34" t="s">
        <v>166</v>
      </c>
      <c r="F14" s="97">
        <v>0</v>
      </c>
      <c r="G14" s="84">
        <f t="shared" si="1"/>
        <v>0</v>
      </c>
    </row>
    <row r="15" spans="1:7" ht="12.75">
      <c r="A15" s="36" t="s">
        <v>324</v>
      </c>
      <c r="B15" s="97">
        <v>13</v>
      </c>
      <c r="C15" s="35">
        <f t="shared" si="0"/>
        <v>16.455696202531644</v>
      </c>
      <c r="E15" s="34" t="s">
        <v>278</v>
      </c>
      <c r="F15" s="97">
        <v>0</v>
      </c>
      <c r="G15" s="84">
        <f t="shared" si="1"/>
        <v>0</v>
      </c>
    </row>
    <row r="16" spans="1:7" ht="12.75">
      <c r="A16" s="36"/>
      <c r="B16" s="93" t="s">
        <v>250</v>
      </c>
      <c r="C16" s="10"/>
      <c r="E16" s="34" t="s">
        <v>279</v>
      </c>
      <c r="F16" s="98">
        <v>0</v>
      </c>
      <c r="G16" s="84">
        <f t="shared" si="1"/>
        <v>0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0</v>
      </c>
      <c r="G17" s="84">
        <f>(F17/$F$9)*100</f>
        <v>0</v>
      </c>
    </row>
    <row r="18" spans="1:7" ht="12.75">
      <c r="A18" s="29" t="s">
        <v>282</v>
      </c>
      <c r="B18" s="93">
        <v>348</v>
      </c>
      <c r="C18" s="33">
        <f>(B18/$B$18)*100</f>
        <v>100</v>
      </c>
      <c r="E18" s="34" t="s">
        <v>283</v>
      </c>
      <c r="F18" s="97">
        <v>0</v>
      </c>
      <c r="G18" s="84">
        <f>(F18/$F$9)*100</f>
        <v>0</v>
      </c>
    </row>
    <row r="19" spans="1:7" ht="12.75">
      <c r="A19" s="36" t="s">
        <v>284</v>
      </c>
      <c r="B19" s="97">
        <v>14</v>
      </c>
      <c r="C19" s="84">
        <f aca="true" t="shared" si="2" ref="C19:C25">(B19/$B$18)*100</f>
        <v>4.022988505747127</v>
      </c>
      <c r="E19" s="34"/>
      <c r="F19" s="97" t="s">
        <v>250</v>
      </c>
      <c r="G19" s="84"/>
    </row>
    <row r="20" spans="1:7" ht="12.75">
      <c r="A20" s="36" t="s">
        <v>285</v>
      </c>
      <c r="B20" s="97">
        <v>94</v>
      </c>
      <c r="C20" s="84">
        <f t="shared" si="2"/>
        <v>27.011494252873565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160</v>
      </c>
      <c r="C21" s="84">
        <f t="shared" si="2"/>
        <v>45.97701149425287</v>
      </c>
      <c r="E21" s="38" t="s">
        <v>167</v>
      </c>
      <c r="F21" s="80">
        <v>0</v>
      </c>
      <c r="G21" s="33">
        <v>0</v>
      </c>
    </row>
    <row r="22" spans="1:7" ht="12.75">
      <c r="A22" s="36" t="s">
        <v>302</v>
      </c>
      <c r="B22" s="97">
        <v>55</v>
      </c>
      <c r="C22" s="84">
        <f t="shared" si="2"/>
        <v>15.804597701149426</v>
      </c>
      <c r="E22" s="34" t="s">
        <v>303</v>
      </c>
      <c r="F22" s="97">
        <v>0</v>
      </c>
      <c r="G22" s="84">
        <f aca="true" t="shared" si="3" ref="G22:G27">(F22/$F$9)*100</f>
        <v>0</v>
      </c>
    </row>
    <row r="23" spans="1:7" ht="12.75">
      <c r="A23" s="36" t="s">
        <v>304</v>
      </c>
      <c r="B23" s="97">
        <v>7</v>
      </c>
      <c r="C23" s="84">
        <f t="shared" si="2"/>
        <v>2.0114942528735633</v>
      </c>
      <c r="E23" s="34" t="s">
        <v>305</v>
      </c>
      <c r="F23" s="97">
        <v>0</v>
      </c>
      <c r="G23" s="84">
        <f t="shared" si="3"/>
        <v>0</v>
      </c>
    </row>
    <row r="24" spans="1:7" ht="12.75">
      <c r="A24" s="36" t="s">
        <v>306</v>
      </c>
      <c r="B24" s="97">
        <v>13</v>
      </c>
      <c r="C24" s="84">
        <f t="shared" si="2"/>
        <v>3.7356321839080464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5</v>
      </c>
      <c r="C25" s="84">
        <f t="shared" si="2"/>
        <v>1.4367816091954022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0</v>
      </c>
      <c r="G26" s="84">
        <f t="shared" si="3"/>
        <v>0</v>
      </c>
    </row>
    <row r="27" spans="1:7" ht="12.75">
      <c r="A27" s="36" t="s">
        <v>311</v>
      </c>
      <c r="B27" s="108">
        <v>69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5.2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428</v>
      </c>
      <c r="G30" s="33">
        <f>(F30/$F$30)*100</f>
        <v>100</v>
      </c>
      <c r="J30" s="39"/>
    </row>
    <row r="31" spans="1:10" ht="12.75">
      <c r="A31" s="95" t="s">
        <v>296</v>
      </c>
      <c r="B31" s="93">
        <v>378</v>
      </c>
      <c r="C31" s="33">
        <f>(B31/$B$31)*100</f>
        <v>100</v>
      </c>
      <c r="E31" s="34" t="s">
        <v>317</v>
      </c>
      <c r="F31" s="97">
        <v>414</v>
      </c>
      <c r="G31" s="101">
        <f>(F31/$F$30)*100</f>
        <v>96.72897196261682</v>
      </c>
      <c r="J31" s="39"/>
    </row>
    <row r="32" spans="1:10" ht="12.75">
      <c r="A32" s="36" t="s">
        <v>318</v>
      </c>
      <c r="B32" s="97">
        <v>61</v>
      </c>
      <c r="C32" s="10">
        <f>(B32/$B$31)*100</f>
        <v>16.137566137566136</v>
      </c>
      <c r="E32" s="34" t="s">
        <v>319</v>
      </c>
      <c r="F32" s="97">
        <v>14</v>
      </c>
      <c r="G32" s="101">
        <f aca="true" t="shared" si="4" ref="G32:G39">(F32/$F$30)*100</f>
        <v>3.2710280373831773</v>
      </c>
      <c r="J32" s="39"/>
    </row>
    <row r="33" spans="1:10" ht="12.75">
      <c r="A33" s="36" t="s">
        <v>320</v>
      </c>
      <c r="B33" s="97">
        <v>214</v>
      </c>
      <c r="C33" s="10">
        <f aca="true" t="shared" si="5" ref="C33:C38">(B33/$B$31)*100</f>
        <v>56.613756613756614</v>
      </c>
      <c r="E33" s="34" t="s">
        <v>321</v>
      </c>
      <c r="F33" s="97">
        <v>2</v>
      </c>
      <c r="G33" s="101">
        <f t="shared" si="4"/>
        <v>0.46728971962616817</v>
      </c>
      <c r="J33" s="39"/>
    </row>
    <row r="34" spans="1:7" ht="12.75">
      <c r="A34" s="36" t="s">
        <v>322</v>
      </c>
      <c r="B34" s="97">
        <v>2</v>
      </c>
      <c r="C34" s="10">
        <f t="shared" si="5"/>
        <v>0.5291005291005291</v>
      </c>
      <c r="E34" s="34" t="s">
        <v>323</v>
      </c>
      <c r="F34" s="97">
        <v>0</v>
      </c>
      <c r="G34" s="101">
        <f t="shared" si="4"/>
        <v>0</v>
      </c>
    </row>
    <row r="35" spans="1:7" ht="12.75">
      <c r="A35" s="36" t="s">
        <v>325</v>
      </c>
      <c r="B35" s="97">
        <v>46</v>
      </c>
      <c r="C35" s="10">
        <f t="shared" si="5"/>
        <v>12.16931216931217</v>
      </c>
      <c r="E35" s="34" t="s">
        <v>321</v>
      </c>
      <c r="F35" s="97">
        <v>0</v>
      </c>
      <c r="G35" s="101">
        <f t="shared" si="4"/>
        <v>0</v>
      </c>
    </row>
    <row r="36" spans="1:7" ht="12.75">
      <c r="A36" s="36" t="s">
        <v>297</v>
      </c>
      <c r="B36" s="97">
        <v>42</v>
      </c>
      <c r="C36" s="10">
        <f t="shared" si="5"/>
        <v>11.11111111111111</v>
      </c>
      <c r="E36" s="34" t="s">
        <v>327</v>
      </c>
      <c r="F36" s="97">
        <v>14</v>
      </c>
      <c r="G36" s="101">
        <f t="shared" si="4"/>
        <v>3.2710280373831773</v>
      </c>
    </row>
    <row r="37" spans="1:7" ht="12.75">
      <c r="A37" s="36" t="s">
        <v>326</v>
      </c>
      <c r="B37" s="97">
        <v>55</v>
      </c>
      <c r="C37" s="10">
        <f t="shared" si="5"/>
        <v>14.550264550264549</v>
      </c>
      <c r="E37" s="34" t="s">
        <v>321</v>
      </c>
      <c r="F37" s="97">
        <v>2</v>
      </c>
      <c r="G37" s="101">
        <f t="shared" si="4"/>
        <v>0.46728971962616817</v>
      </c>
    </row>
    <row r="38" spans="1:7" ht="12.75">
      <c r="A38" s="36" t="s">
        <v>297</v>
      </c>
      <c r="B38" s="97">
        <v>30</v>
      </c>
      <c r="C38" s="10">
        <f t="shared" si="5"/>
        <v>7.936507936507936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4</v>
      </c>
      <c r="C42" s="33">
        <f>(B42/$B$42)*100</f>
        <v>100</v>
      </c>
      <c r="E42" s="31" t="s">
        <v>268</v>
      </c>
      <c r="F42" s="80">
        <v>449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551</v>
      </c>
      <c r="G43" s="107">
        <f aca="true" t="shared" si="6" ref="G43:G71">(F43/$F$42)*100</f>
        <v>122.71714922048997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</v>
      </c>
      <c r="G45" s="101">
        <f t="shared" si="6"/>
        <v>0.6681514476614699</v>
      </c>
    </row>
    <row r="46" spans="1:7" ht="12.75">
      <c r="A46" s="29" t="s">
        <v>331</v>
      </c>
      <c r="B46" s="93">
        <v>367</v>
      </c>
      <c r="C46" s="33">
        <f>(B46/$B$46)*100</f>
        <v>100</v>
      </c>
      <c r="E46" s="1" t="s">
        <v>332</v>
      </c>
      <c r="F46" s="97">
        <v>2</v>
      </c>
      <c r="G46" s="101">
        <f t="shared" si="6"/>
        <v>0.4454342984409799</v>
      </c>
    </row>
    <row r="47" spans="1:7" ht="12.75">
      <c r="A47" s="36" t="s">
        <v>333</v>
      </c>
      <c r="B47" s="97">
        <v>62</v>
      </c>
      <c r="C47" s="10">
        <f>(B47/$B$46)*100</f>
        <v>16.893732970027248</v>
      </c>
      <c r="E47" s="1" t="s">
        <v>334</v>
      </c>
      <c r="F47" s="97">
        <v>10</v>
      </c>
      <c r="G47" s="101">
        <f t="shared" si="6"/>
        <v>2.2271714922048997</v>
      </c>
    </row>
    <row r="48" spans="1:7" ht="12.75">
      <c r="A48" s="36"/>
      <c r="B48" s="93" t="s">
        <v>250</v>
      </c>
      <c r="C48" s="10"/>
      <c r="E48" s="1" t="s">
        <v>335</v>
      </c>
      <c r="F48" s="97">
        <v>38</v>
      </c>
      <c r="G48" s="101">
        <f t="shared" si="6"/>
        <v>8.463251670378618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5</v>
      </c>
      <c r="G49" s="101">
        <f t="shared" si="6"/>
        <v>1.1135857461024499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0</v>
      </c>
      <c r="G50" s="101">
        <f t="shared" si="6"/>
        <v>0</v>
      </c>
    </row>
    <row r="51" spans="1:7" ht="12.75">
      <c r="A51" s="5" t="s">
        <v>338</v>
      </c>
      <c r="B51" s="93">
        <v>69</v>
      </c>
      <c r="C51" s="33">
        <f>(B51/$B$51)*100</f>
        <v>100</v>
      </c>
      <c r="E51" s="1" t="s">
        <v>339</v>
      </c>
      <c r="F51" s="97">
        <v>123</v>
      </c>
      <c r="G51" s="101">
        <f t="shared" si="6"/>
        <v>27.39420935412027</v>
      </c>
    </row>
    <row r="52" spans="1:7" ht="12.75">
      <c r="A52" s="4" t="s">
        <v>340</v>
      </c>
      <c r="B52" s="98">
        <v>2</v>
      </c>
      <c r="C52" s="10">
        <f>(B52/$B$51)*100</f>
        <v>2.898550724637681</v>
      </c>
      <c r="E52" s="1" t="s">
        <v>341</v>
      </c>
      <c r="F52" s="97">
        <v>8</v>
      </c>
      <c r="G52" s="101">
        <f t="shared" si="6"/>
        <v>1.7817371937639197</v>
      </c>
    </row>
    <row r="53" spans="1:7" ht="12.75">
      <c r="A53" s="4"/>
      <c r="B53" s="93" t="s">
        <v>250</v>
      </c>
      <c r="C53" s="10"/>
      <c r="E53" s="1" t="s">
        <v>342</v>
      </c>
      <c r="F53" s="97">
        <v>8</v>
      </c>
      <c r="G53" s="101">
        <f t="shared" si="6"/>
        <v>1.7817371937639197</v>
      </c>
    </row>
    <row r="54" spans="1:7" ht="14.25">
      <c r="A54" s="5" t="s">
        <v>343</v>
      </c>
      <c r="B54" s="93">
        <v>251</v>
      </c>
      <c r="C54" s="33">
        <f>(B54/$B$54)*100</f>
        <v>100</v>
      </c>
      <c r="E54" s="1" t="s">
        <v>201</v>
      </c>
      <c r="F54" s="97">
        <v>211</v>
      </c>
      <c r="G54" s="101">
        <f t="shared" si="6"/>
        <v>46.99331848552338</v>
      </c>
    </row>
    <row r="55" spans="1:7" ht="12.75">
      <c r="A55" s="4" t="s">
        <v>340</v>
      </c>
      <c r="B55" s="98">
        <v>68</v>
      </c>
      <c r="C55" s="10">
        <f>(B55/$B$54)*100</f>
        <v>27.091633466135455</v>
      </c>
      <c r="E55" s="1" t="s">
        <v>344</v>
      </c>
      <c r="F55" s="97">
        <v>48</v>
      </c>
      <c r="G55" s="101">
        <f t="shared" si="6"/>
        <v>10.690423162583519</v>
      </c>
    </row>
    <row r="56" spans="1:7" ht="12.75">
      <c r="A56" s="4" t="s">
        <v>345</v>
      </c>
      <c r="B56" s="119">
        <v>57.4</v>
      </c>
      <c r="C56" s="37" t="s">
        <v>261</v>
      </c>
      <c r="E56" s="1" t="s">
        <v>346</v>
      </c>
      <c r="F56" s="97">
        <v>3</v>
      </c>
      <c r="G56" s="101">
        <f t="shared" si="6"/>
        <v>0.6681514476614699</v>
      </c>
    </row>
    <row r="57" spans="1:7" ht="12.75">
      <c r="A57" s="4" t="s">
        <v>347</v>
      </c>
      <c r="B57" s="98">
        <v>183</v>
      </c>
      <c r="C57" s="10">
        <f>(B57/$B$54)*100</f>
        <v>72.90836653386454</v>
      </c>
      <c r="E57" s="1" t="s">
        <v>348</v>
      </c>
      <c r="F57" s="97">
        <v>0</v>
      </c>
      <c r="G57" s="101">
        <f t="shared" si="6"/>
        <v>0</v>
      </c>
    </row>
    <row r="58" spans="1:7" ht="12.75">
      <c r="A58" s="4" t="s">
        <v>345</v>
      </c>
      <c r="B58" s="119">
        <v>77</v>
      </c>
      <c r="C58" s="37" t="s">
        <v>261</v>
      </c>
      <c r="E58" s="1" t="s">
        <v>349</v>
      </c>
      <c r="F58" s="97">
        <v>41</v>
      </c>
      <c r="G58" s="101">
        <f t="shared" si="6"/>
        <v>9.131403118040089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108</v>
      </c>
      <c r="C60" s="33">
        <f>(B60/$B$60)*100</f>
        <v>100</v>
      </c>
      <c r="E60" s="1" t="s">
        <v>352</v>
      </c>
      <c r="F60" s="97">
        <v>0</v>
      </c>
      <c r="G60" s="101">
        <f t="shared" si="6"/>
        <v>0</v>
      </c>
    </row>
    <row r="61" spans="1:7" ht="12.75">
      <c r="A61" s="4" t="s">
        <v>340</v>
      </c>
      <c r="B61" s="97">
        <v>22</v>
      </c>
      <c r="C61" s="10">
        <f>(B61/$B$60)*100</f>
        <v>20.37037037037037</v>
      </c>
      <c r="E61" s="1" t="s">
        <v>353</v>
      </c>
      <c r="F61" s="97">
        <v>12</v>
      </c>
      <c r="G61" s="101">
        <f t="shared" si="6"/>
        <v>2.6726057906458798</v>
      </c>
    </row>
    <row r="62" spans="1:7" ht="12.75">
      <c r="A62" s="4"/>
      <c r="B62" s="93" t="s">
        <v>250</v>
      </c>
      <c r="C62" s="10"/>
      <c r="E62" s="1" t="s">
        <v>354</v>
      </c>
      <c r="F62" s="97">
        <v>12</v>
      </c>
      <c r="G62" s="101">
        <f t="shared" si="6"/>
        <v>2.6726057906458798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</v>
      </c>
      <c r="G63" s="101">
        <f t="shared" si="6"/>
        <v>0.6681514476614699</v>
      </c>
    </row>
    <row r="64" spans="1:7" ht="12.75">
      <c r="A64" s="29" t="s">
        <v>357</v>
      </c>
      <c r="B64" s="93">
        <v>428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260</v>
      </c>
      <c r="C65" s="10">
        <f>(B65/$B$64)*100</f>
        <v>60.747663551401864</v>
      </c>
      <c r="E65" s="1" t="s">
        <v>359</v>
      </c>
      <c r="F65" s="97">
        <v>2</v>
      </c>
      <c r="G65" s="101">
        <f t="shared" si="6"/>
        <v>0.4454342984409799</v>
      </c>
    </row>
    <row r="66" spans="1:7" ht="12.75">
      <c r="A66" s="4" t="s">
        <v>257</v>
      </c>
      <c r="B66" s="97">
        <v>166</v>
      </c>
      <c r="C66" s="10">
        <f aca="true" t="shared" si="7" ref="C66:C71">(B66/$B$64)*100</f>
        <v>38.78504672897196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86</v>
      </c>
      <c r="C67" s="10">
        <f t="shared" si="7"/>
        <v>20.093457943925234</v>
      </c>
      <c r="E67" s="1" t="s">
        <v>362</v>
      </c>
      <c r="F67" s="97">
        <v>0</v>
      </c>
      <c r="G67" s="101">
        <f t="shared" si="6"/>
        <v>0</v>
      </c>
    </row>
    <row r="68" spans="1:7" ht="12.75">
      <c r="A68" s="4" t="s">
        <v>363</v>
      </c>
      <c r="B68" s="97">
        <v>80</v>
      </c>
      <c r="C68" s="10">
        <f t="shared" si="7"/>
        <v>18.69158878504673</v>
      </c>
      <c r="E68" s="1" t="s">
        <v>364</v>
      </c>
      <c r="F68" s="97">
        <v>8</v>
      </c>
      <c r="G68" s="101">
        <f t="shared" si="6"/>
        <v>1.7817371937639197</v>
      </c>
    </row>
    <row r="69" spans="1:7" ht="12.75">
      <c r="A69" s="4" t="s">
        <v>365</v>
      </c>
      <c r="B69" s="97">
        <v>21</v>
      </c>
      <c r="C69" s="10">
        <f t="shared" si="7"/>
        <v>4.906542056074766</v>
      </c>
      <c r="E69" s="1" t="s">
        <v>366</v>
      </c>
      <c r="F69" s="97">
        <v>1</v>
      </c>
      <c r="G69" s="101">
        <f t="shared" si="6"/>
        <v>0.22271714922048996</v>
      </c>
    </row>
    <row r="70" spans="1:7" ht="12.75">
      <c r="A70" s="4" t="s">
        <v>367</v>
      </c>
      <c r="B70" s="97">
        <v>59</v>
      </c>
      <c r="C70" s="10">
        <f t="shared" si="7"/>
        <v>13.785046728971961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2</v>
      </c>
      <c r="C71" s="40">
        <f t="shared" si="7"/>
        <v>0.46728971962616817</v>
      </c>
      <c r="D71" s="41"/>
      <c r="E71" s="9" t="s">
        <v>369</v>
      </c>
      <c r="F71" s="103">
        <v>13</v>
      </c>
      <c r="G71" s="104">
        <f t="shared" si="6"/>
        <v>2.89532293986637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377</v>
      </c>
      <c r="C9" s="81">
        <f>(B9/$B$9)*100</f>
        <v>100</v>
      </c>
      <c r="D9" s="65"/>
      <c r="E9" s="79" t="s">
        <v>381</v>
      </c>
      <c r="F9" s="80">
        <v>203</v>
      </c>
      <c r="G9" s="81">
        <f>(F9/$F$9)*100</f>
        <v>100</v>
      </c>
    </row>
    <row r="10" spans="1:7" ht="12.75">
      <c r="A10" s="82" t="s">
        <v>382</v>
      </c>
      <c r="B10" s="97">
        <v>234</v>
      </c>
      <c r="C10" s="105">
        <f>(B10/$B$9)*100</f>
        <v>62.06896551724138</v>
      </c>
      <c r="D10" s="65"/>
      <c r="E10" s="78" t="s">
        <v>383</v>
      </c>
      <c r="F10" s="97">
        <v>13</v>
      </c>
      <c r="G10" s="105">
        <f aca="true" t="shared" si="0" ref="G10:G19">(F10/$F$9)*100</f>
        <v>6.403940886699508</v>
      </c>
    </row>
    <row r="11" spans="1:7" ht="12.75">
      <c r="A11" s="82" t="s">
        <v>384</v>
      </c>
      <c r="B11" s="97">
        <v>234</v>
      </c>
      <c r="C11" s="105">
        <f aca="true" t="shared" si="1" ref="C11:C16">(B11/$B$9)*100</f>
        <v>62.06896551724138</v>
      </c>
      <c r="D11" s="65"/>
      <c r="E11" s="78" t="s">
        <v>385</v>
      </c>
      <c r="F11" s="97">
        <v>19</v>
      </c>
      <c r="G11" s="105">
        <f t="shared" si="0"/>
        <v>9.35960591133005</v>
      </c>
    </row>
    <row r="12" spans="1:7" ht="12.75">
      <c r="A12" s="82" t="s">
        <v>386</v>
      </c>
      <c r="B12" s="97">
        <v>206</v>
      </c>
      <c r="C12" s="105">
        <f>(B12/$B$9)*100</f>
        <v>54.64190981432361</v>
      </c>
      <c r="D12" s="65"/>
      <c r="E12" s="78" t="s">
        <v>387</v>
      </c>
      <c r="F12" s="97">
        <v>45</v>
      </c>
      <c r="G12" s="105">
        <f t="shared" si="0"/>
        <v>22.167487684729064</v>
      </c>
    </row>
    <row r="13" spans="1:7" ht="12.75">
      <c r="A13" s="82" t="s">
        <v>388</v>
      </c>
      <c r="B13" s="97">
        <v>28</v>
      </c>
      <c r="C13" s="105">
        <f>(B13/$B$9)*100</f>
        <v>7.427055702917771</v>
      </c>
      <c r="D13" s="65"/>
      <c r="E13" s="78" t="s">
        <v>389</v>
      </c>
      <c r="F13" s="97">
        <v>29</v>
      </c>
      <c r="G13" s="105">
        <f t="shared" si="0"/>
        <v>14.285714285714285</v>
      </c>
    </row>
    <row r="14" spans="1:7" ht="12.75">
      <c r="A14" s="82" t="s">
        <v>390</v>
      </c>
      <c r="B14" s="120">
        <v>12</v>
      </c>
      <c r="C14" s="112" t="s">
        <v>261</v>
      </c>
      <c r="D14" s="65"/>
      <c r="E14" s="78" t="s">
        <v>391</v>
      </c>
      <c r="F14" s="97">
        <v>29</v>
      </c>
      <c r="G14" s="105">
        <f t="shared" si="0"/>
        <v>14.285714285714285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46</v>
      </c>
      <c r="G15" s="105">
        <f t="shared" si="0"/>
        <v>22.660098522167488</v>
      </c>
    </row>
    <row r="16" spans="1:7" ht="12.75">
      <c r="A16" s="82" t="s">
        <v>67</v>
      </c>
      <c r="B16" s="97">
        <v>143</v>
      </c>
      <c r="C16" s="105">
        <f t="shared" si="1"/>
        <v>37.93103448275862</v>
      </c>
      <c r="D16" s="65"/>
      <c r="E16" s="78" t="s">
        <v>68</v>
      </c>
      <c r="F16" s="97">
        <v>17</v>
      </c>
      <c r="G16" s="105">
        <f t="shared" si="0"/>
        <v>8.374384236453201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5</v>
      </c>
      <c r="G17" s="105">
        <f t="shared" si="0"/>
        <v>2.4630541871921183</v>
      </c>
    </row>
    <row r="18" spans="1:7" ht="12.75">
      <c r="A18" s="77" t="s">
        <v>70</v>
      </c>
      <c r="B18" s="80">
        <v>214</v>
      </c>
      <c r="C18" s="81">
        <f>(B18/$B$18)*100</f>
        <v>100</v>
      </c>
      <c r="D18" s="65"/>
      <c r="E18" s="78" t="s">
        <v>170</v>
      </c>
      <c r="F18" s="97">
        <v>0</v>
      </c>
      <c r="G18" s="105">
        <f t="shared" si="0"/>
        <v>0</v>
      </c>
    </row>
    <row r="19" spans="1:9" ht="12.75">
      <c r="A19" s="82" t="s">
        <v>382</v>
      </c>
      <c r="B19" s="97">
        <v>119</v>
      </c>
      <c r="C19" s="105">
        <f>(B19/$B$18)*100</f>
        <v>55.60747663551402</v>
      </c>
      <c r="D19" s="65"/>
      <c r="E19" s="78" t="s">
        <v>169</v>
      </c>
      <c r="F19" s="98">
        <v>0</v>
      </c>
      <c r="G19" s="105">
        <f t="shared" si="0"/>
        <v>0</v>
      </c>
      <c r="I19" s="117"/>
    </row>
    <row r="20" spans="1:7" ht="12.75">
      <c r="A20" s="82" t="s">
        <v>384</v>
      </c>
      <c r="B20" s="97">
        <v>119</v>
      </c>
      <c r="C20" s="105">
        <f>(B20/$B$18)*100</f>
        <v>55.60747663551402</v>
      </c>
      <c r="D20" s="65"/>
      <c r="E20" s="78" t="s">
        <v>71</v>
      </c>
      <c r="F20" s="97">
        <v>33393</v>
      </c>
      <c r="G20" s="112" t="s">
        <v>261</v>
      </c>
    </row>
    <row r="21" spans="1:7" ht="12.75">
      <c r="A21" s="82" t="s">
        <v>386</v>
      </c>
      <c r="B21" s="97">
        <v>106</v>
      </c>
      <c r="C21" s="105">
        <f>(B21/$B$18)*100</f>
        <v>49.532710280373834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148</v>
      </c>
      <c r="G22" s="105">
        <f>(F22/$F$9)*100</f>
        <v>72.9064039408867</v>
      </c>
    </row>
    <row r="23" spans="1:7" ht="12.75">
      <c r="A23" s="77" t="s">
        <v>73</v>
      </c>
      <c r="B23" s="80">
        <v>26</v>
      </c>
      <c r="C23" s="81">
        <f>(B23/$B$23)*100</f>
        <v>100</v>
      </c>
      <c r="D23" s="65"/>
      <c r="E23" s="78" t="s">
        <v>74</v>
      </c>
      <c r="F23" s="97">
        <v>39087</v>
      </c>
      <c r="G23" s="112" t="s">
        <v>261</v>
      </c>
    </row>
    <row r="24" spans="1:7" ht="12.75">
      <c r="A24" s="82" t="s">
        <v>75</v>
      </c>
      <c r="B24" s="97">
        <v>21</v>
      </c>
      <c r="C24" s="105">
        <f>(B24/$B$23)*100</f>
        <v>80.76923076923077</v>
      </c>
      <c r="D24" s="65"/>
      <c r="E24" s="78" t="s">
        <v>76</v>
      </c>
      <c r="F24" s="97">
        <v>95</v>
      </c>
      <c r="G24" s="105">
        <f>(F24/$F$9)*100</f>
        <v>46.79802955665024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12203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</v>
      </c>
      <c r="G26" s="105">
        <f>(F26/$F$9)*100</f>
        <v>2.4630541871921183</v>
      </c>
    </row>
    <row r="27" spans="1:7" ht="12.75">
      <c r="A27" s="77" t="s">
        <v>85</v>
      </c>
      <c r="B27" s="80">
        <v>197</v>
      </c>
      <c r="C27" s="81">
        <f>(B27/$B$27)*100</f>
        <v>100</v>
      </c>
      <c r="D27" s="65"/>
      <c r="E27" s="78" t="s">
        <v>78</v>
      </c>
      <c r="F27" s="98">
        <v>4360</v>
      </c>
      <c r="G27" s="112" t="s">
        <v>261</v>
      </c>
    </row>
    <row r="28" spans="1:7" ht="12.75">
      <c r="A28" s="82" t="s">
        <v>86</v>
      </c>
      <c r="B28" s="97">
        <v>166</v>
      </c>
      <c r="C28" s="105">
        <f aca="true" t="shared" si="2" ref="C28:C33">(B28/$B$27)*100</f>
        <v>84.26395939086294</v>
      </c>
      <c r="D28" s="65"/>
      <c r="E28" s="78" t="s">
        <v>79</v>
      </c>
      <c r="F28" s="97">
        <v>9</v>
      </c>
      <c r="G28" s="105">
        <f>(F28/$F$9)*100</f>
        <v>4.433497536945813</v>
      </c>
    </row>
    <row r="29" spans="1:7" ht="12.75">
      <c r="A29" s="82" t="s">
        <v>87</v>
      </c>
      <c r="B29" s="97">
        <v>18</v>
      </c>
      <c r="C29" s="105">
        <f t="shared" si="2"/>
        <v>9.137055837563452</v>
      </c>
      <c r="D29" s="65"/>
      <c r="E29" s="78" t="s">
        <v>80</v>
      </c>
      <c r="F29" s="97">
        <v>3011</v>
      </c>
      <c r="G29" s="112" t="s">
        <v>261</v>
      </c>
    </row>
    <row r="30" spans="1:7" ht="12.75">
      <c r="A30" s="82" t="s">
        <v>88</v>
      </c>
      <c r="B30" s="97">
        <v>5</v>
      </c>
      <c r="C30" s="105">
        <f t="shared" si="2"/>
        <v>2.5380710659898478</v>
      </c>
      <c r="D30" s="65"/>
      <c r="E30" s="78" t="s">
        <v>81</v>
      </c>
      <c r="F30" s="97">
        <v>69</v>
      </c>
      <c r="G30" s="105">
        <f>(F30/$F$9)*100</f>
        <v>33.99014778325123</v>
      </c>
    </row>
    <row r="31" spans="1:7" ht="12.75">
      <c r="A31" s="82" t="s">
        <v>115</v>
      </c>
      <c r="B31" s="97">
        <v>4</v>
      </c>
      <c r="C31" s="105">
        <f t="shared" si="2"/>
        <v>2.030456852791878</v>
      </c>
      <c r="D31" s="65"/>
      <c r="E31" s="78" t="s">
        <v>82</v>
      </c>
      <c r="F31" s="97">
        <v>9686</v>
      </c>
      <c r="G31" s="112" t="s">
        <v>261</v>
      </c>
    </row>
    <row r="32" spans="1:7" ht="12.75">
      <c r="A32" s="82" t="s">
        <v>89</v>
      </c>
      <c r="B32" s="97">
        <v>4</v>
      </c>
      <c r="C32" s="105">
        <f t="shared" si="2"/>
        <v>2.030456852791878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0</v>
      </c>
      <c r="C33" s="105">
        <f t="shared" si="2"/>
        <v>0</v>
      </c>
      <c r="D33" s="65"/>
      <c r="E33" s="79" t="s">
        <v>84</v>
      </c>
      <c r="F33" s="80">
        <v>124</v>
      </c>
      <c r="G33" s="81">
        <f>(F33/$F$33)*100</f>
        <v>100</v>
      </c>
    </row>
    <row r="34" spans="1:7" ht="12.75">
      <c r="A34" s="82" t="s">
        <v>91</v>
      </c>
      <c r="B34" s="120">
        <v>25.3</v>
      </c>
      <c r="C34" s="112" t="s">
        <v>261</v>
      </c>
      <c r="D34" s="65"/>
      <c r="E34" s="78" t="s">
        <v>383</v>
      </c>
      <c r="F34" s="97">
        <v>2</v>
      </c>
      <c r="G34" s="105">
        <f aca="true" t="shared" si="3" ref="G34:G43">(F34/$F$33)*100</f>
        <v>1.6129032258064515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6</v>
      </c>
      <c r="G35" s="105">
        <f t="shared" si="3"/>
        <v>4.838709677419355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13</v>
      </c>
      <c r="G36" s="105">
        <f t="shared" si="3"/>
        <v>10.483870967741936</v>
      </c>
    </row>
    <row r="37" spans="1:7" ht="12.75">
      <c r="A37" s="77" t="s">
        <v>94</v>
      </c>
      <c r="B37" s="80">
        <v>206</v>
      </c>
      <c r="C37" s="81">
        <f>(B37/$B$37)*100</f>
        <v>100</v>
      </c>
      <c r="D37" s="65"/>
      <c r="E37" s="78" t="s">
        <v>389</v>
      </c>
      <c r="F37" s="97">
        <v>23</v>
      </c>
      <c r="G37" s="105">
        <f t="shared" si="3"/>
        <v>18.548387096774192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17</v>
      </c>
      <c r="G38" s="105">
        <f t="shared" si="3"/>
        <v>13.709677419354838</v>
      </c>
    </row>
    <row r="39" spans="1:7" ht="12.75">
      <c r="A39" s="82" t="s">
        <v>97</v>
      </c>
      <c r="B39" s="98">
        <v>34</v>
      </c>
      <c r="C39" s="105">
        <f>(B39/$B$37)*100</f>
        <v>16.50485436893204</v>
      </c>
      <c r="D39" s="65"/>
      <c r="E39" s="78" t="s">
        <v>393</v>
      </c>
      <c r="F39" s="97">
        <v>42</v>
      </c>
      <c r="G39" s="105">
        <f t="shared" si="3"/>
        <v>33.87096774193548</v>
      </c>
    </row>
    <row r="40" spans="1:7" ht="12.75">
      <c r="A40" s="82" t="s">
        <v>98</v>
      </c>
      <c r="B40" s="98">
        <v>47</v>
      </c>
      <c r="C40" s="105">
        <f>(B40/$B$37)*100</f>
        <v>22.815533980582526</v>
      </c>
      <c r="D40" s="65"/>
      <c r="E40" s="78" t="s">
        <v>68</v>
      </c>
      <c r="F40" s="97">
        <v>16</v>
      </c>
      <c r="G40" s="105">
        <f t="shared" si="3"/>
        <v>12.903225806451612</v>
      </c>
    </row>
    <row r="41" spans="1:7" ht="12.75">
      <c r="A41" s="82" t="s">
        <v>100</v>
      </c>
      <c r="B41" s="98">
        <v>73</v>
      </c>
      <c r="C41" s="105">
        <f>(B41/$B$37)*100</f>
        <v>35.43689320388349</v>
      </c>
      <c r="D41" s="65"/>
      <c r="E41" s="78" t="s">
        <v>69</v>
      </c>
      <c r="F41" s="97">
        <v>5</v>
      </c>
      <c r="G41" s="105">
        <f t="shared" si="3"/>
        <v>4.032258064516129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0</v>
      </c>
      <c r="G42" s="105">
        <f t="shared" si="3"/>
        <v>0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0</v>
      </c>
      <c r="G43" s="105">
        <f t="shared" si="3"/>
        <v>0</v>
      </c>
    </row>
    <row r="44" spans="1:7" ht="12.75">
      <c r="A44" s="82" t="s">
        <v>291</v>
      </c>
      <c r="B44" s="98">
        <v>31</v>
      </c>
      <c r="C44" s="105">
        <f>(B44/$B$37)*100</f>
        <v>15.048543689320388</v>
      </c>
      <c r="D44" s="65"/>
      <c r="E44" s="78" t="s">
        <v>93</v>
      </c>
      <c r="F44" s="97">
        <v>50625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21</v>
      </c>
      <c r="C46" s="105">
        <f>(B46/$B$37)*100</f>
        <v>10.194174757281553</v>
      </c>
      <c r="D46" s="65"/>
      <c r="E46" s="78" t="s">
        <v>96</v>
      </c>
      <c r="F46" s="97">
        <v>17839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38281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21190</v>
      </c>
      <c r="G49" s="114" t="s">
        <v>261</v>
      </c>
    </row>
    <row r="50" spans="1:7" ht="13.5" thickTop="1">
      <c r="A50" s="82" t="s">
        <v>116</v>
      </c>
      <c r="B50" s="98">
        <v>23</v>
      </c>
      <c r="C50" s="105">
        <f t="shared" si="4"/>
        <v>11.165048543689322</v>
      </c>
      <c r="D50" s="65"/>
      <c r="E50" s="78"/>
      <c r="F50" s="86"/>
      <c r="G50" s="85"/>
    </row>
    <row r="51" spans="1:7" ht="12.75">
      <c r="A51" s="82" t="s">
        <v>117</v>
      </c>
      <c r="B51" s="98">
        <v>6</v>
      </c>
      <c r="C51" s="105">
        <f t="shared" si="4"/>
        <v>2.912621359223301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6</v>
      </c>
      <c r="C52" s="105">
        <f t="shared" si="4"/>
        <v>2.912621359223301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42</v>
      </c>
      <c r="C53" s="105">
        <f t="shared" si="4"/>
        <v>20.388349514563107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13</v>
      </c>
      <c r="C54" s="105">
        <f t="shared" si="4"/>
        <v>6.310679611650485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8</v>
      </c>
      <c r="C55" s="105">
        <f t="shared" si="4"/>
        <v>3.8834951456310676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15</v>
      </c>
      <c r="C57" s="105">
        <f>(B57/$B$37)*100</f>
        <v>7.281553398058252</v>
      </c>
      <c r="D57" s="65"/>
      <c r="E57" s="79" t="s">
        <v>84</v>
      </c>
      <c r="F57" s="80">
        <v>4</v>
      </c>
      <c r="G57" s="105">
        <f>(F57/L57)*100</f>
        <v>3.225806451612903</v>
      </c>
      <c r="H57" s="79" t="s">
        <v>84</v>
      </c>
      <c r="L57" s="15">
        <v>124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</v>
      </c>
      <c r="G58" s="105">
        <f>(F58/L58)*100</f>
        <v>8.51063829787234</v>
      </c>
      <c r="H58" s="78" t="s">
        <v>118</v>
      </c>
      <c r="L58" s="15">
        <v>47</v>
      </c>
    </row>
    <row r="59" spans="1:12" ht="12.75">
      <c r="A59" s="82" t="s">
        <v>112</v>
      </c>
      <c r="B59" s="98">
        <v>4</v>
      </c>
      <c r="C59" s="105">
        <f>(B59/$B$37)*100</f>
        <v>1.9417475728155338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16</v>
      </c>
    </row>
    <row r="60" spans="1:7" ht="12.75">
      <c r="A60" s="82" t="s">
        <v>113</v>
      </c>
      <c r="B60" s="98">
        <v>44</v>
      </c>
      <c r="C60" s="105">
        <f>(B60/$B$37)*100</f>
        <v>21.35922330097087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24</v>
      </c>
      <c r="C62" s="105">
        <f>(B62/$B$37)*100</f>
        <v>11.650485436893204</v>
      </c>
      <c r="D62" s="65"/>
      <c r="E62" s="79" t="s">
        <v>123</v>
      </c>
      <c r="F62" s="80">
        <v>2</v>
      </c>
      <c r="G62" s="105">
        <f>(F62/L62)*100</f>
        <v>11.11111111111111</v>
      </c>
      <c r="H62" s="79" t="s">
        <v>394</v>
      </c>
      <c r="L62" s="15">
        <v>18</v>
      </c>
    </row>
    <row r="63" spans="1:12" ht="12.75">
      <c r="A63" s="61" t="s">
        <v>293</v>
      </c>
      <c r="B63" s="98">
        <v>7</v>
      </c>
      <c r="C63" s="105">
        <f>(B63/$B$37)*100</f>
        <v>3.3980582524271843</v>
      </c>
      <c r="D63" s="65"/>
      <c r="E63" s="78" t="s">
        <v>118</v>
      </c>
      <c r="F63" s="97">
        <v>2</v>
      </c>
      <c r="G63" s="105">
        <f>(F63/L63)*100</f>
        <v>22.22222222222222</v>
      </c>
      <c r="H63" s="78" t="s">
        <v>118</v>
      </c>
      <c r="L63" s="15">
        <v>9</v>
      </c>
    </row>
    <row r="64" spans="1:12" ht="12.75">
      <c r="A64" s="82" t="s">
        <v>114</v>
      </c>
      <c r="B64" s="98">
        <v>14</v>
      </c>
      <c r="C64" s="105">
        <f>(B64/$B$37)*100</f>
        <v>6.796116504854369</v>
      </c>
      <c r="D64" s="65"/>
      <c r="E64" s="78" t="s">
        <v>120</v>
      </c>
      <c r="F64" s="97">
        <v>0</v>
      </c>
      <c r="G64" s="105">
        <v>0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29</v>
      </c>
      <c r="G66" s="105">
        <f aca="true" t="shared" si="5" ref="G66:G71">(F66/L66)*100</f>
        <v>6.45879732739421</v>
      </c>
      <c r="H66" s="79" t="s">
        <v>124</v>
      </c>
      <c r="L66" s="15">
        <v>449</v>
      </c>
    </row>
    <row r="67" spans="1:12" ht="12.75">
      <c r="A67" s="82" t="s">
        <v>126</v>
      </c>
      <c r="B67" s="97">
        <v>157</v>
      </c>
      <c r="C67" s="105">
        <f>(B67/$B$37)*100</f>
        <v>76.2135922330097</v>
      </c>
      <c r="D67" s="65"/>
      <c r="E67" s="78" t="s">
        <v>262</v>
      </c>
      <c r="F67" s="97">
        <v>18</v>
      </c>
      <c r="G67" s="105">
        <f t="shared" si="5"/>
        <v>4.904632152588556</v>
      </c>
      <c r="H67" s="78" t="s">
        <v>262</v>
      </c>
      <c r="L67" s="15">
        <v>367</v>
      </c>
    </row>
    <row r="68" spans="1:12" ht="12.75">
      <c r="A68" s="82" t="s">
        <v>128</v>
      </c>
      <c r="B68" s="97">
        <v>47</v>
      </c>
      <c r="C68" s="105">
        <f>(B68/$B$37)*100</f>
        <v>22.815533980582526</v>
      </c>
      <c r="D68" s="65"/>
      <c r="E68" s="78" t="s">
        <v>127</v>
      </c>
      <c r="F68" s="97">
        <v>6</v>
      </c>
      <c r="G68" s="105">
        <f t="shared" si="5"/>
        <v>5.555555555555555</v>
      </c>
      <c r="H68" s="78" t="s">
        <v>127</v>
      </c>
      <c r="L68" s="15">
        <v>108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11</v>
      </c>
      <c r="G69" s="105">
        <f t="shared" si="5"/>
        <v>13.414634146341465</v>
      </c>
      <c r="H69" s="78" t="s">
        <v>129</v>
      </c>
      <c r="L69" s="15">
        <v>82</v>
      </c>
    </row>
    <row r="70" spans="1:12" ht="12.75">
      <c r="A70" s="82" t="s">
        <v>376</v>
      </c>
      <c r="B70" s="97">
        <v>2</v>
      </c>
      <c r="C70" s="105">
        <f>(B70/$B$37)*100</f>
        <v>0.9708737864077669</v>
      </c>
      <c r="D70" s="65"/>
      <c r="E70" s="78" t="s">
        <v>130</v>
      </c>
      <c r="F70" s="97">
        <v>11</v>
      </c>
      <c r="G70" s="105">
        <f t="shared" si="5"/>
        <v>18.0327868852459</v>
      </c>
      <c r="H70" s="78" t="s">
        <v>130</v>
      </c>
      <c r="L70" s="15">
        <v>61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11</v>
      </c>
      <c r="G71" s="118">
        <f t="shared" si="5"/>
        <v>12.222222222222221</v>
      </c>
      <c r="H71" s="92" t="s">
        <v>131</v>
      </c>
      <c r="L71" s="15">
        <v>90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776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203</v>
      </c>
      <c r="G9" s="81">
        <f>(F9/$F$9)*100</f>
        <v>100</v>
      </c>
      <c r="I9" s="53"/>
    </row>
    <row r="10" spans="1:7" ht="12.75">
      <c r="A10" s="36" t="s">
        <v>137</v>
      </c>
      <c r="B10" s="97">
        <v>580</v>
      </c>
      <c r="C10" s="105">
        <f aca="true" t="shared" si="0" ref="C10:C18">(B10/$B$8)*100</f>
        <v>74.74226804123711</v>
      </c>
      <c r="E10" s="32" t="s">
        <v>138</v>
      </c>
      <c r="F10" s="97">
        <v>199</v>
      </c>
      <c r="G10" s="105">
        <f>(F10/$F$9)*100</f>
        <v>98.0295566502463</v>
      </c>
    </row>
    <row r="11" spans="1:7" ht="12.75">
      <c r="A11" s="36" t="s">
        <v>139</v>
      </c>
      <c r="B11" s="97">
        <v>16</v>
      </c>
      <c r="C11" s="105">
        <f t="shared" si="0"/>
        <v>2.0618556701030926</v>
      </c>
      <c r="E11" s="32" t="s">
        <v>140</v>
      </c>
      <c r="F11" s="97">
        <v>4</v>
      </c>
      <c r="G11" s="105">
        <f>(F11/$F$9)*100</f>
        <v>1.9704433497536946</v>
      </c>
    </row>
    <row r="12" spans="1:7" ht="12.75">
      <c r="A12" s="36" t="s">
        <v>141</v>
      </c>
      <c r="B12" s="97">
        <v>107</v>
      </c>
      <c r="C12" s="105">
        <f t="shared" si="0"/>
        <v>13.788659793814434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35</v>
      </c>
      <c r="C13" s="105">
        <f t="shared" si="0"/>
        <v>4.510309278350515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16</v>
      </c>
      <c r="C14" s="105">
        <f t="shared" si="0"/>
        <v>2.0618556701030926</v>
      </c>
      <c r="E14" s="42" t="s">
        <v>145</v>
      </c>
      <c r="F14" s="80">
        <v>139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22</v>
      </c>
      <c r="C16" s="105">
        <f t="shared" si="0"/>
        <v>2.8350515463917527</v>
      </c>
      <c r="E16" s="1" t="s">
        <v>149</v>
      </c>
      <c r="F16" s="97">
        <v>12</v>
      </c>
      <c r="G16" s="105">
        <f>(F16/$F$14)*100</f>
        <v>8.633093525179856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75</v>
      </c>
      <c r="G17" s="105">
        <f aca="true" t="shared" si="1" ref="G17:G23">(F17/$F$14)*100</f>
        <v>53.956834532374096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34</v>
      </c>
      <c r="G18" s="105">
        <f t="shared" si="1"/>
        <v>24.46043165467626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9</v>
      </c>
      <c r="G19" s="105">
        <f t="shared" si="1"/>
        <v>6.474820143884892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4</v>
      </c>
      <c r="G20" s="105">
        <f t="shared" si="1"/>
        <v>2.877697841726619</v>
      </c>
    </row>
    <row r="21" spans="1:7" ht="12.75">
      <c r="A21" s="36" t="s">
        <v>156</v>
      </c>
      <c r="B21" s="98">
        <v>17</v>
      </c>
      <c r="C21" s="105">
        <f aca="true" t="shared" si="2" ref="C21:C28">(B21/$B$8)*100</f>
        <v>2.190721649484536</v>
      </c>
      <c r="E21" s="1" t="s">
        <v>157</v>
      </c>
      <c r="F21" s="97">
        <v>5</v>
      </c>
      <c r="G21" s="105">
        <f t="shared" si="1"/>
        <v>3.597122302158273</v>
      </c>
    </row>
    <row r="22" spans="1:7" ht="12.75">
      <c r="A22" s="36" t="s">
        <v>158</v>
      </c>
      <c r="B22" s="98">
        <v>20</v>
      </c>
      <c r="C22" s="105">
        <f t="shared" si="2"/>
        <v>2.5773195876288657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23</v>
      </c>
      <c r="C23" s="105">
        <f t="shared" si="2"/>
        <v>2.9639175257731956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94</v>
      </c>
      <c r="C24" s="105">
        <f t="shared" si="2"/>
        <v>12.11340206185567</v>
      </c>
      <c r="E24" s="1" t="s">
        <v>163</v>
      </c>
      <c r="F24" s="97">
        <v>87600</v>
      </c>
      <c r="G24" s="112" t="s">
        <v>261</v>
      </c>
    </row>
    <row r="25" spans="1:7" ht="12.75">
      <c r="A25" s="36" t="s">
        <v>164</v>
      </c>
      <c r="B25" s="97">
        <v>67</v>
      </c>
      <c r="C25" s="105">
        <f t="shared" si="2"/>
        <v>8.6340206185567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135</v>
      </c>
      <c r="C26" s="105">
        <f t="shared" si="2"/>
        <v>17.396907216494846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331</v>
      </c>
      <c r="C27" s="105">
        <f t="shared" si="2"/>
        <v>42.65463917525773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89</v>
      </c>
      <c r="C28" s="105">
        <f t="shared" si="2"/>
        <v>11.469072164948454</v>
      </c>
      <c r="E28" s="32" t="s">
        <v>176</v>
      </c>
      <c r="F28" s="97">
        <v>91</v>
      </c>
      <c r="G28" s="105">
        <f aca="true" t="shared" si="3" ref="G28:G35">(F28/$F$14)*100</f>
        <v>65.46762589928058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</v>
      </c>
      <c r="G30" s="105">
        <f t="shared" si="3"/>
        <v>0.7194244604316548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14</v>
      </c>
      <c r="G31" s="105">
        <f t="shared" si="3"/>
        <v>10.071942446043165</v>
      </c>
    </row>
    <row r="32" spans="1:7" ht="12.75">
      <c r="A32" s="36" t="s">
        <v>182</v>
      </c>
      <c r="B32" s="97">
        <v>3</v>
      </c>
      <c r="C32" s="105">
        <f t="shared" si="4"/>
        <v>0.3865979381443299</v>
      </c>
      <c r="E32" s="32" t="s">
        <v>183</v>
      </c>
      <c r="F32" s="97">
        <v>38</v>
      </c>
      <c r="G32" s="105">
        <f t="shared" si="3"/>
        <v>27.33812949640288</v>
      </c>
    </row>
    <row r="33" spans="1:7" ht="12.75">
      <c r="A33" s="36" t="s">
        <v>184</v>
      </c>
      <c r="B33" s="97">
        <v>21</v>
      </c>
      <c r="C33" s="105">
        <f t="shared" si="4"/>
        <v>2.7061855670103094</v>
      </c>
      <c r="E33" s="32" t="s">
        <v>185</v>
      </c>
      <c r="F33" s="97">
        <v>27</v>
      </c>
      <c r="G33" s="105">
        <f t="shared" si="3"/>
        <v>19.424460431654676</v>
      </c>
    </row>
    <row r="34" spans="1:7" ht="12.75">
      <c r="A34" s="36" t="s">
        <v>186</v>
      </c>
      <c r="B34" s="97">
        <v>112</v>
      </c>
      <c r="C34" s="105">
        <f t="shared" si="4"/>
        <v>14.432989690721648</v>
      </c>
      <c r="E34" s="32" t="s">
        <v>187</v>
      </c>
      <c r="F34" s="97">
        <v>7</v>
      </c>
      <c r="G34" s="105">
        <f t="shared" si="3"/>
        <v>5.0359712230215825</v>
      </c>
    </row>
    <row r="35" spans="1:7" ht="12.75">
      <c r="A35" s="36" t="s">
        <v>188</v>
      </c>
      <c r="B35" s="97">
        <v>282</v>
      </c>
      <c r="C35" s="105">
        <f t="shared" si="4"/>
        <v>36.340206185567006</v>
      </c>
      <c r="E35" s="32" t="s">
        <v>189</v>
      </c>
      <c r="F35" s="97">
        <v>4</v>
      </c>
      <c r="G35" s="105">
        <f t="shared" si="3"/>
        <v>2.877697841726619</v>
      </c>
    </row>
    <row r="36" spans="1:7" ht="12.75">
      <c r="A36" s="36" t="s">
        <v>190</v>
      </c>
      <c r="B36" s="97">
        <v>135</v>
      </c>
      <c r="C36" s="105">
        <f t="shared" si="4"/>
        <v>17.396907216494846</v>
      </c>
      <c r="E36" s="32" t="s">
        <v>191</v>
      </c>
      <c r="F36" s="97">
        <v>958</v>
      </c>
      <c r="G36" s="112" t="s">
        <v>261</v>
      </c>
    </row>
    <row r="37" spans="1:7" ht="12.75">
      <c r="A37" s="36" t="s">
        <v>192</v>
      </c>
      <c r="B37" s="97">
        <v>89</v>
      </c>
      <c r="C37" s="105">
        <f t="shared" si="4"/>
        <v>11.469072164948454</v>
      </c>
      <c r="E37" s="32" t="s">
        <v>193</v>
      </c>
      <c r="F37" s="97">
        <v>48</v>
      </c>
      <c r="G37" s="105">
        <f>(F37/$F$14)*100</f>
        <v>34.53237410071942</v>
      </c>
    </row>
    <row r="38" spans="1:7" ht="12.75">
      <c r="A38" s="36" t="s">
        <v>194</v>
      </c>
      <c r="B38" s="97">
        <v>81</v>
      </c>
      <c r="C38" s="105">
        <f t="shared" si="4"/>
        <v>10.438144329896907</v>
      </c>
      <c r="E38" s="32" t="s">
        <v>191</v>
      </c>
      <c r="F38" s="97">
        <v>369</v>
      </c>
      <c r="G38" s="112" t="s">
        <v>261</v>
      </c>
    </row>
    <row r="39" spans="1:7" ht="12.75">
      <c r="A39" s="36" t="s">
        <v>195</v>
      </c>
      <c r="B39" s="97">
        <v>53</v>
      </c>
      <c r="C39" s="105">
        <f t="shared" si="4"/>
        <v>6.829896907216495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203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14</v>
      </c>
      <c r="G43" s="105">
        <f aca="true" t="shared" si="5" ref="G43:G48">(F43/$F$14)*100</f>
        <v>10.071942446043165</v>
      </c>
    </row>
    <row r="44" spans="1:7" ht="12.75">
      <c r="A44" s="36" t="s">
        <v>209</v>
      </c>
      <c r="B44" s="98">
        <v>30</v>
      </c>
      <c r="C44" s="105">
        <f aca="true" t="shared" si="6" ref="C44:C49">(B44/$B$42)*100</f>
        <v>14.77832512315271</v>
      </c>
      <c r="E44" s="32" t="s">
        <v>210</v>
      </c>
      <c r="F44" s="97">
        <v>24</v>
      </c>
      <c r="G44" s="105">
        <f t="shared" si="5"/>
        <v>17.26618705035971</v>
      </c>
    </row>
    <row r="45" spans="1:7" ht="12.75">
      <c r="A45" s="36" t="s">
        <v>211</v>
      </c>
      <c r="B45" s="98">
        <v>50</v>
      </c>
      <c r="C45" s="105">
        <f t="shared" si="6"/>
        <v>24.63054187192118</v>
      </c>
      <c r="E45" s="32" t="s">
        <v>212</v>
      </c>
      <c r="F45" s="97">
        <v>23</v>
      </c>
      <c r="G45" s="105">
        <f t="shared" si="5"/>
        <v>16.546762589928058</v>
      </c>
    </row>
    <row r="46" spans="1:7" ht="12.75">
      <c r="A46" s="36" t="s">
        <v>213</v>
      </c>
      <c r="B46" s="98">
        <v>24</v>
      </c>
      <c r="C46" s="105">
        <f t="shared" si="6"/>
        <v>11.822660098522167</v>
      </c>
      <c r="E46" s="32" t="s">
        <v>214</v>
      </c>
      <c r="F46" s="97">
        <v>14</v>
      </c>
      <c r="G46" s="105">
        <f t="shared" si="5"/>
        <v>10.071942446043165</v>
      </c>
    </row>
    <row r="47" spans="1:7" ht="12.75">
      <c r="A47" s="36" t="s">
        <v>215</v>
      </c>
      <c r="B47" s="97">
        <v>44</v>
      </c>
      <c r="C47" s="105">
        <f t="shared" si="6"/>
        <v>21.67487684729064</v>
      </c>
      <c r="E47" s="32" t="s">
        <v>216</v>
      </c>
      <c r="F47" s="97">
        <v>11</v>
      </c>
      <c r="G47" s="105">
        <f t="shared" si="5"/>
        <v>7.913669064748201</v>
      </c>
    </row>
    <row r="48" spans="1:7" ht="12.75">
      <c r="A48" s="36" t="s">
        <v>217</v>
      </c>
      <c r="B48" s="97">
        <v>32</v>
      </c>
      <c r="C48" s="105">
        <f t="shared" si="6"/>
        <v>15.763546798029557</v>
      </c>
      <c r="E48" s="32" t="s">
        <v>218</v>
      </c>
      <c r="F48" s="97">
        <v>50</v>
      </c>
      <c r="G48" s="105">
        <f t="shared" si="5"/>
        <v>35.97122302158273</v>
      </c>
    </row>
    <row r="49" spans="1:7" ht="12.75">
      <c r="A49" s="36" t="s">
        <v>219</v>
      </c>
      <c r="B49" s="97">
        <v>23</v>
      </c>
      <c r="C49" s="105">
        <f t="shared" si="6"/>
        <v>11.330049261083744</v>
      </c>
      <c r="E49" s="32" t="s">
        <v>220</v>
      </c>
      <c r="F49" s="97">
        <v>3</v>
      </c>
      <c r="G49" s="105">
        <f>(F49/$F$14)*100</f>
        <v>2.158273381294964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43</v>
      </c>
      <c r="G51" s="81">
        <f>(F51/F$51)*100</f>
        <v>100</v>
      </c>
    </row>
    <row r="52" spans="1:7" ht="12.75">
      <c r="A52" s="4" t="s">
        <v>223</v>
      </c>
      <c r="B52" s="97">
        <v>8</v>
      </c>
      <c r="C52" s="105">
        <f>(B52/$B$42)*100</f>
        <v>3.9408866995073892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128</v>
      </c>
      <c r="C53" s="105">
        <f>(B53/$B$42)*100</f>
        <v>63.05418719211823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47</v>
      </c>
      <c r="C54" s="105">
        <f>(B54/$B$42)*100</f>
        <v>23.15270935960591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20</v>
      </c>
      <c r="C55" s="105">
        <f>(B55/$B$42)*100</f>
        <v>9.852216748768473</v>
      </c>
      <c r="E55" s="32" t="s">
        <v>230</v>
      </c>
      <c r="F55" s="97">
        <v>2</v>
      </c>
      <c r="G55" s="105">
        <f t="shared" si="7"/>
        <v>4.651162790697675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14</v>
      </c>
      <c r="G56" s="105">
        <f t="shared" si="7"/>
        <v>32.55813953488372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17</v>
      </c>
      <c r="G57" s="105">
        <f t="shared" si="7"/>
        <v>39.53488372093023</v>
      </c>
    </row>
    <row r="58" spans="1:7" ht="12.75">
      <c r="A58" s="36" t="s">
        <v>234</v>
      </c>
      <c r="B58" s="97">
        <v>164</v>
      </c>
      <c r="C58" s="105">
        <f aca="true" t="shared" si="8" ref="C58:C66">(B58/$B$42)*100</f>
        <v>80.78817733990148</v>
      </c>
      <c r="E58" s="32" t="s">
        <v>235</v>
      </c>
      <c r="F58" s="97">
        <v>2</v>
      </c>
      <c r="G58" s="105">
        <f t="shared" si="7"/>
        <v>4.651162790697675</v>
      </c>
    </row>
    <row r="59" spans="1:7" ht="12.75">
      <c r="A59" s="36" t="s">
        <v>236</v>
      </c>
      <c r="B59" s="97">
        <v>0</v>
      </c>
      <c r="C59" s="105">
        <f t="shared" si="8"/>
        <v>0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39</v>
      </c>
      <c r="C60" s="105">
        <f t="shared" si="8"/>
        <v>19.21182266009852</v>
      </c>
      <c r="E60" s="32" t="s">
        <v>239</v>
      </c>
      <c r="F60" s="97">
        <v>8</v>
      </c>
      <c r="G60" s="105">
        <f t="shared" si="7"/>
        <v>18.6046511627907</v>
      </c>
    </row>
    <row r="61" spans="1:7" ht="12.75">
      <c r="A61" s="36" t="s">
        <v>240</v>
      </c>
      <c r="B61" s="97">
        <v>0</v>
      </c>
      <c r="C61" s="105">
        <f t="shared" si="8"/>
        <v>0</v>
      </c>
      <c r="E61" s="32" t="s">
        <v>163</v>
      </c>
      <c r="F61" s="97">
        <v>765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9</v>
      </c>
      <c r="G65" s="105">
        <f aca="true" t="shared" si="9" ref="G65:G71">(F65/F$51)*100</f>
        <v>20.930232558139537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5</v>
      </c>
      <c r="G66" s="105">
        <f t="shared" si="9"/>
        <v>11.627906976744185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</v>
      </c>
      <c r="G67" s="105">
        <f t="shared" si="9"/>
        <v>4.651162790697675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10</v>
      </c>
      <c r="G68" s="105">
        <f t="shared" si="9"/>
        <v>23.25581395348837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9</v>
      </c>
      <c r="G70" s="105">
        <f t="shared" si="9"/>
        <v>20.930232558139537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8</v>
      </c>
      <c r="G71" s="115">
        <f t="shared" si="9"/>
        <v>18.6046511627907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2002-06-11T13:15:24Z</dcterms:modified>
  <cp:category/>
  <cp:version/>
  <cp:contentType/>
  <cp:contentStatus/>
</cp:coreProperties>
</file>