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<sst xmlns="http://schemas.openxmlformats.org/spreadsheetml/2006/main" count="693" uniqueCount="437">
  <si>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</si>
  <si>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</si>
  <si>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</si>
  <si>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</si>
  <si>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</si>
  <si>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</si>
  <si>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</si>
  <si>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</si>
  <si>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</si>
  <si>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</si>
  <si>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</si>
  <si>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</si>
  <si>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</si>
  <si>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</si>
  <si>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</si>
  <si>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</si>
  <si>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</si>
  <si>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</si>
  <si>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</si>
  <si>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</si>
  <si>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</si>
  <si>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</si>
  <si>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</si>
  <si>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</si>
  <si>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</si>
  <si>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</si>
  <si>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</si>
  <si>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</si>
  <si>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</si>
  <si>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</si>
  <si>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</si>
  <si>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</si>
  <si>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</si>
  <si>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</si>
  <si>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</si>
  <si>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</si>
  <si>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</si>
  <si>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</si>
  <si>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</si>
  <si>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</si>
  <si>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</si>
  <si>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</si>
  <si>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</si>
  <si>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</si>
  <si>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</si>
  <si>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</si>
  <si>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</si>
  <si>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</si>
  <si>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</si>
  <si>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</si>
  <si>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</si>
  <si>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</si>
  <si>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</si>
  <si>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</si>
  <si>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</si>
  <si>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</si>
  <si>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</si>
  <si>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</si>
  <si>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</si>
  <si>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</si>
  <si>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</si>
  <si>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</si>
  <si>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</si>
  <si>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</si>
  <si>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</si>
  <si>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</si>
  <si>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</si>
  <si>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</si>
  <si>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</si>
  <si>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</si>
  <si>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</si>
  <si>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</si>
  <si>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</si>
  <si>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</si>
  <si>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</si>
  <si>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</si>
  <si>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</si>
  <si>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</si>
  <si>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</si>
  <si>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</si>
  <si>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</si>
  <si>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</si>
  <si>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</si>
  <si>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</si>
  <si>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</si>
  <si>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</si>
  <si>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</si>
  <si>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</si>
  <si>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</si>
  <si>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</si>
  <si>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</si>
  <si>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</si>
  <si>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</si>
  <si>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</si>
  <si>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</si>
  <si>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</si>
  <si>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</si>
  <si>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</si>
  <si>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</si>
  <si>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</si>
  <si>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</si>
  <si>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</si>
  <si>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</si>
  <si>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</si>
  <si>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</si>
  <si>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</si>
  <si>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</si>
  <si>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</si>
  <si>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</si>
  <si>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</si>
  <si>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</si>
  <si>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</si>
  <si>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</si>
  <si>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</si>
  <si>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</si>
  <si>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</si>
  <si>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</si>
  <si>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</si>
  <si>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</si>
  <si>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</si>
  <si>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</si>
  <si>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</si>
  <si>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</si>
  <si>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</si>
  <si>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</si>
  <si>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</si>
  <si>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</si>
  <si>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</si>
  <si>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</si>
  <si>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</si>
  <si>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</si>
  <si>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</si>
  <si>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</si>
  <si>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</si>
  <si>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</si>
  <si>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</si>
  <si>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</si>
  <si>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</si>
  <si>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</si>
  <si>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</si>
  <si>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</si>
  <si>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</si>
  <si>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</si>
  <si>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</si>
  <si>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</si>
  <si>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</si>
  <si>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</si>
  <si>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</si>
  <si>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</si>
  <si>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</si>
  <si>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</si>
  <si>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</si>
  <si>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</si>
  <si>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</si>
  <si>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</si>
  <si>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</si>
  <si>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</si>
  <si>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</si>
  <si>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</si>
  <si>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</si>
  <si>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</si>
  <si>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</si>
  <si>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</si>
  <si>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</si>
  <si>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</si>
  <si>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</si>
  <si>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</si>
  <si>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</si>
  <si>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</si>
  <si>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</si>
  <si>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</si>
  <si>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</si>
  <si>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</si>
  <si>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</si>
  <si>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</si>
  <si>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</si>
  <si>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</si>
  <si>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</si>
  <si>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</si>
  <si>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</si>
  <si>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</si>
  <si>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</si>
  <si>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</si>
  <si>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</si>
  <si>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</si>
  <si>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</si>
  <si>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</si>
  <si>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</si>
  <si>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</si>
  <si>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</si>
  <si>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</si>
  <si>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</si>
  <si>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</si>
  <si>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</si>
  <si>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</si>
  <si>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</si>
  <si>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</si>
  <si>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</si>
  <si>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</si>
  <si>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</si>
  <si>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</si>
  <si>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</si>
  <si>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</si>
  <si>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</si>
  <si>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</si>
  <si>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</si>
  <si>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</si>
  <si>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</si>
  <si>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</si>
  <si>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</si>
  <si>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</si>
  <si>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</si>
  <si>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</si>
  <si>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</si>
  <si>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</si>
  <si>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</si>
  <si>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</si>
  <si>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</si>
  <si>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</si>
  <si>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</si>
  <si>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</si>
  <si>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</si>
  <si>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</si>
  <si>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</si>
  <si>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</si>
  <si>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</si>
  <si>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</si>
  <si>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</si>
  <si>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</si>
  <si>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</si>
  <si>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</si>
  <si>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</si>
  <si>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</si>
  <si>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</si>
  <si>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</si>
  <si>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</si>
  <si>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</si>
  <si>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</si>
  <si>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</si>
  <si>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</si>
  <si>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</si>
  <si>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</si>
  <si>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</si>
  <si>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</si>
  <si>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</si>
  <si>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</si>
  <si>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</si>
  <si>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</si>
  <si>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</si>
  <si>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</si>
  <si>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</si>
  <si>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</si>
  <si>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</si>
  <si>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</si>
  <si>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</si>
  <si>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</si>
  <si>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</si>
  <si>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</si>
  <si>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</si>
  <si>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</si>
  <si>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</si>
  <si>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</si>
  <si>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</si>
  <si>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</si>
  <si>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</si>
  <si>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</si>
  <si>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</si>
  <si>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</si>
  <si>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</si>
  <si>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</si>
  <si>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</si>
  <si>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</si>
  <si>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</si>
  <si>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</si>
  <si>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</si>
  <si>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</si>
  <si>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</si>
  <si>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</si>
  <si>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</si>
  <si>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</si>
  <si>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</si>
  <si>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</si>
  <si>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</si>
  <si>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</si>
  <si>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</si>
  <si>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</si>
  <si>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</si>
  <si>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</si>
  <si>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</si>
  <si>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</si>
  <si>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</si>
  <si>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</si>
  <si>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</si>
  <si>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</si>
  <si>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</si>
  <si>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</si>
  <si>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</si>
  <si>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</si>
  <si>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</si>
  <si>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</si>
  <si>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</si>
  <si>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</si>
  <si>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</si>
  <si>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</si>
  <si>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</si>
  <si>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</si>
  <si>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</si>
  <si>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</si>
  <si>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</si>
  <si>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</si>
  <si>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</si>
  <si>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</si>
  <si>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</si>
  <si>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</si>
  <si>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</si>
  <si>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</si>
  <si>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</si>
  <si>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</si>
  <si>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</si>
  <si>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</si>
  <si>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</si>
  <si>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</si>
  <si>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</si>
  <si>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</si>
  <si>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</si>
  <si>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</si>
  <si>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</si>
  <si>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</si>
  <si>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</si>
  <si>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</si>
  <si>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</si>
  <si>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</si>
  <si>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</si>
  <si>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</si>
  <si>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</si>
  <si>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</si>
  <si>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</si>
  <si>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</si>
  <si>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</si>
  <si>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</si>
  <si>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</si>
  <si>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</si>
  <si>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</si>
  <si>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</si>
  <si>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</si>
  <si>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</si>
  <si>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</si>
  <si>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</si>
  <si>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</si>
  <si>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</si>
  <si>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</si>
  <si>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</si>
  <si>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</si>
  <si>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</si>
  <si>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</si>
  <si>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</si>
  <si>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</si>
  <si>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</si>
  <si>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</si>
  <si>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</si>
  <si>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</si>
  <si>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</si>
  <si>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</si>
  <si>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</si>
  <si>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</si>
  <si>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</si>
  <si>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</si>
  <si>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</si>
  <si>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</si>
  <si>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</si>
  <si>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</si>
  <si>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</si>
  <si>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</si>
  <si>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</si>
  <si>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</si>
  <si>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</si>
  <si>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</si>
  <si>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</si>
  <si>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</si>
  <si>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</si>
  <si>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</si>
  <si>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</si>
  <si>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</si>
  <si>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</si>
  <si>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</si>
  <si>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</si>
  <si>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</si>
  <si>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</si>
  <si>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</si>
  <si>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</si>
  <si>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</si>
  <si>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</si>
  <si>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</si>
  <si>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</si>
  <si>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</si>
  <si>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</si>
  <si>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Wildwood Crest borough, Cape May County, New Jersey</t>
  </si>
  <si>
    <r>
      <t xml:space="preserve">Table DP-1.  Profile of General Demographic Characteristics for </t>
    </r>
    <r>
      <rPr>
        <b/>
        <sz val="12"/>
        <color indexed="10"/>
        <rFont val="Arial"/>
        <family val="2"/>
      </rPr>
      <t>Wildwood Crest borough</t>
    </r>
    <r>
      <rPr>
        <b/>
        <sz val="12"/>
        <rFont val="Arial"/>
        <family val="2"/>
      </rPr>
      <t>, Cape May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</si>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</sst>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3980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3980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1854</v>
      </c>
      <c r="C9" s="151">
        <f>(B9/$B$7)*100</f>
        <v>46.58291457286432</v>
      </c>
      <c r="D9" s="152"/>
      <c r="E9" s="152" t="s">
        <v>403</v>
      </c>
      <c r="F9" s="150">
        <v>168</v>
      </c>
      <c r="G9" s="153">
        <f t="shared" si="0"/>
        <v>4.221105527638191</v>
      </c>
    </row>
    <row r="10" spans="1:7" ht="12.75">
      <c r="A10" s="149" t="s">
        <v>404</v>
      </c>
      <c r="B10" s="150">
        <v>2126</v>
      </c>
      <c r="C10" s="151">
        <f>(B10/$B$7)*100</f>
        <v>53.41708542713568</v>
      </c>
      <c r="D10" s="152"/>
      <c r="E10" s="152" t="s">
        <v>405</v>
      </c>
      <c r="F10" s="150">
        <v>44</v>
      </c>
      <c r="G10" s="153">
        <f t="shared" si="0"/>
        <v>1.1055276381909547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89</v>
      </c>
      <c r="G11" s="153">
        <f t="shared" si="0"/>
        <v>2.236180904522613</v>
      </c>
    </row>
    <row r="12" spans="1:7" ht="12.75">
      <c r="A12" s="149" t="s">
        <v>407</v>
      </c>
      <c r="B12" s="150">
        <v>171</v>
      </c>
      <c r="C12" s="151">
        <f aca="true" t="shared" si="1" ref="C12:C24">B12*100/B$7</f>
        <v>4.296482412060302</v>
      </c>
      <c r="D12" s="152"/>
      <c r="E12" s="152" t="s">
        <v>408</v>
      </c>
      <c r="F12" s="150">
        <v>1</v>
      </c>
      <c r="G12" s="153">
        <f t="shared" si="0"/>
        <v>0.02512562814070352</v>
      </c>
    </row>
    <row r="13" spans="1:7" ht="12.75">
      <c r="A13" s="149" t="s">
        <v>409</v>
      </c>
      <c r="B13" s="150">
        <v>214</v>
      </c>
      <c r="C13" s="151">
        <f t="shared" si="1"/>
        <v>5.376884422110553</v>
      </c>
      <c r="D13" s="152"/>
      <c r="E13" s="152" t="s">
        <v>410</v>
      </c>
      <c r="F13" s="150">
        <v>34</v>
      </c>
      <c r="G13" s="153">
        <f t="shared" si="0"/>
        <v>0.8542713567839196</v>
      </c>
    </row>
    <row r="14" spans="1:7" ht="12.75">
      <c r="A14" s="149" t="s">
        <v>411</v>
      </c>
      <c r="B14" s="150">
        <v>224</v>
      </c>
      <c r="C14" s="151">
        <f t="shared" si="1"/>
        <v>5.628140703517588</v>
      </c>
      <c r="D14" s="152"/>
      <c r="E14" s="152" t="s">
        <v>412</v>
      </c>
      <c r="F14" s="150">
        <v>3812</v>
      </c>
      <c r="G14" s="153">
        <f t="shared" si="0"/>
        <v>95.77889447236181</v>
      </c>
    </row>
    <row r="15" spans="1:7" ht="12.75">
      <c r="A15" s="149" t="s">
        <v>413</v>
      </c>
      <c r="B15" s="150">
        <v>174</v>
      </c>
      <c r="C15" s="151">
        <f t="shared" si="1"/>
        <v>4.371859296482412</v>
      </c>
      <c r="D15" s="152"/>
      <c r="E15" s="152" t="s">
        <v>414</v>
      </c>
      <c r="F15" s="150">
        <v>3702</v>
      </c>
      <c r="G15" s="153">
        <f t="shared" si="0"/>
        <v>93.01507537688443</v>
      </c>
    </row>
    <row r="16" spans="1:7" ht="12.75">
      <c r="A16" s="149" t="s">
        <v>415</v>
      </c>
      <c r="B16" s="150">
        <v>177</v>
      </c>
      <c r="C16" s="151">
        <f t="shared" si="1"/>
        <v>4.447236180904523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378</v>
      </c>
      <c r="C17" s="151">
        <f t="shared" si="1"/>
        <v>9.49748743718593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571</v>
      </c>
      <c r="C18" s="151">
        <f t="shared" si="1"/>
        <v>14.346733668341708</v>
      </c>
      <c r="D18" s="152"/>
      <c r="E18" s="143" t="s">
        <v>419</v>
      </c>
      <c r="F18" s="141">
        <v>3980</v>
      </c>
      <c r="G18" s="148">
        <v>100</v>
      </c>
    </row>
    <row r="19" spans="1:7" ht="12.75">
      <c r="A19" s="149" t="s">
        <v>420</v>
      </c>
      <c r="B19" s="150">
        <v>522</v>
      </c>
      <c r="C19" s="151">
        <f t="shared" si="1"/>
        <v>13.115577889447236</v>
      </c>
      <c r="D19" s="152"/>
      <c r="E19" s="152" t="s">
        <v>421</v>
      </c>
      <c r="F19" s="150">
        <v>3974</v>
      </c>
      <c r="G19" s="153">
        <f aca="true" t="shared" si="2" ref="G19:G30">F19*100/F$18</f>
        <v>99.84924623115577</v>
      </c>
    </row>
    <row r="20" spans="1:7" ht="12.75">
      <c r="A20" s="149" t="s">
        <v>422</v>
      </c>
      <c r="B20" s="150">
        <v>278</v>
      </c>
      <c r="C20" s="151">
        <f t="shared" si="1"/>
        <v>6.984924623115578</v>
      </c>
      <c r="D20" s="152"/>
      <c r="E20" s="152" t="s">
        <v>423</v>
      </c>
      <c r="F20" s="150">
        <v>1833</v>
      </c>
      <c r="G20" s="153">
        <f t="shared" si="2"/>
        <v>46.05527638190955</v>
      </c>
    </row>
    <row r="21" spans="1:7" ht="12.75">
      <c r="A21" s="149" t="s">
        <v>424</v>
      </c>
      <c r="B21" s="150">
        <v>258</v>
      </c>
      <c r="C21" s="151">
        <f t="shared" si="1"/>
        <v>6.482412060301508</v>
      </c>
      <c r="D21" s="152"/>
      <c r="E21" s="152" t="s">
        <v>425</v>
      </c>
      <c r="F21" s="150">
        <v>837</v>
      </c>
      <c r="G21" s="153">
        <f t="shared" si="2"/>
        <v>21.030150753768844</v>
      </c>
    </row>
    <row r="22" spans="1:7" ht="12.75">
      <c r="A22" s="149" t="s">
        <v>426</v>
      </c>
      <c r="B22" s="150">
        <v>491</v>
      </c>
      <c r="C22" s="151">
        <f t="shared" si="1"/>
        <v>12.336683417085426</v>
      </c>
      <c r="D22" s="152"/>
      <c r="E22" s="152" t="s">
        <v>427</v>
      </c>
      <c r="F22" s="150">
        <v>932</v>
      </c>
      <c r="G22" s="153">
        <f t="shared" si="2"/>
        <v>23.417085427135678</v>
      </c>
    </row>
    <row r="23" spans="1:7" ht="12.75">
      <c r="A23" s="149" t="s">
        <v>428</v>
      </c>
      <c r="B23" s="150">
        <v>390</v>
      </c>
      <c r="C23" s="151">
        <f t="shared" si="1"/>
        <v>9.798994974874372</v>
      </c>
      <c r="D23" s="152"/>
      <c r="E23" s="152" t="s">
        <v>429</v>
      </c>
      <c r="F23" s="150">
        <v>663</v>
      </c>
      <c r="G23" s="153">
        <f t="shared" si="2"/>
        <v>16.65829145728643</v>
      </c>
    </row>
    <row r="24" spans="1:7" ht="12.75">
      <c r="A24" s="149" t="s">
        <v>430</v>
      </c>
      <c r="B24" s="150">
        <v>132</v>
      </c>
      <c r="C24" s="151">
        <f t="shared" si="1"/>
        <v>3.3165829145728645</v>
      </c>
      <c r="D24" s="152"/>
      <c r="E24" s="152" t="s">
        <v>431</v>
      </c>
      <c r="F24" s="150">
        <v>192</v>
      </c>
      <c r="G24" s="153">
        <f t="shared" si="2"/>
        <v>4.824120603015075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46</v>
      </c>
      <c r="G25" s="153">
        <f t="shared" si="2"/>
        <v>1.1557788944723617</v>
      </c>
    </row>
    <row r="26" spans="1:7" ht="12.75">
      <c r="A26" s="149" t="s">
        <v>433</v>
      </c>
      <c r="B26" s="155">
        <v>46.7</v>
      </c>
      <c r="C26" s="156" t="s">
        <v>261</v>
      </c>
      <c r="D26" s="152"/>
      <c r="E26" s="157" t="s">
        <v>434</v>
      </c>
      <c r="F26" s="158">
        <v>180</v>
      </c>
      <c r="G26" s="153">
        <f t="shared" si="2"/>
        <v>4.522613065326633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98</v>
      </c>
      <c r="G27" s="153">
        <f t="shared" si="2"/>
        <v>2.4623115577889445</v>
      </c>
    </row>
    <row r="28" spans="1:7" ht="12.75">
      <c r="A28" s="149" t="s">
        <v>262</v>
      </c>
      <c r="B28" s="150">
        <v>3255</v>
      </c>
      <c r="C28" s="151">
        <f aca="true" t="shared" si="3" ref="C28:C35">B28*100/B$7</f>
        <v>81.78391959798995</v>
      </c>
      <c r="D28" s="152"/>
      <c r="E28" s="152" t="s">
        <v>436</v>
      </c>
      <c r="F28" s="150">
        <v>6</v>
      </c>
      <c r="G28" s="153">
        <f t="shared" si="2"/>
        <v>0.1507537688442211</v>
      </c>
    </row>
    <row r="29" spans="1:7" ht="12.75">
      <c r="A29" s="149" t="s">
        <v>0</v>
      </c>
      <c r="B29" s="150">
        <v>1490</v>
      </c>
      <c r="C29" s="151">
        <f t="shared" si="3"/>
        <v>37.437185929648244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1765</v>
      </c>
      <c r="C30" s="151">
        <f t="shared" si="3"/>
        <v>44.346733668341706</v>
      </c>
      <c r="D30" s="152"/>
      <c r="E30" s="152" t="s">
        <v>3</v>
      </c>
      <c r="F30" s="150">
        <v>6</v>
      </c>
      <c r="G30" s="153">
        <f t="shared" si="2"/>
        <v>0.1507537688442211</v>
      </c>
    </row>
    <row r="31" spans="1:7" ht="12.75">
      <c r="A31" s="149" t="s">
        <v>4</v>
      </c>
      <c r="B31" s="150">
        <v>3167</v>
      </c>
      <c r="C31" s="151">
        <f t="shared" si="3"/>
        <v>79.57286432160804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1166</v>
      </c>
      <c r="C32" s="151">
        <f t="shared" si="3"/>
        <v>29.2964824120603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1013</v>
      </c>
      <c r="C33" s="151">
        <f t="shared" si="3"/>
        <v>25.452261306532662</v>
      </c>
      <c r="D33" s="152"/>
      <c r="E33" s="143" t="s">
        <v>8</v>
      </c>
      <c r="F33" s="141">
        <v>1833</v>
      </c>
      <c r="G33" s="148">
        <v>100</v>
      </c>
    </row>
    <row r="34" spans="1:7" ht="12.75">
      <c r="A34" s="149" t="s">
        <v>0</v>
      </c>
      <c r="B34" s="150">
        <v>437</v>
      </c>
      <c r="C34" s="151">
        <f t="shared" si="3"/>
        <v>10.979899497487438</v>
      </c>
      <c r="D34" s="152"/>
      <c r="E34" s="152" t="s">
        <v>9</v>
      </c>
      <c r="F34" s="150">
        <v>1114</v>
      </c>
      <c r="G34" s="153">
        <f aca="true" t="shared" si="4" ref="G34:G42">F34*100/F$33</f>
        <v>60.7746863066012</v>
      </c>
    </row>
    <row r="35" spans="1:7" ht="12.75">
      <c r="A35" s="149" t="s">
        <v>2</v>
      </c>
      <c r="B35" s="150">
        <v>576</v>
      </c>
      <c r="C35" s="151">
        <f t="shared" si="3"/>
        <v>14.472361809045227</v>
      </c>
      <c r="D35" s="152"/>
      <c r="E35" s="152" t="s">
        <v>10</v>
      </c>
      <c r="F35" s="150">
        <v>380</v>
      </c>
      <c r="G35" s="153">
        <f t="shared" si="4"/>
        <v>20.731042007637754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837</v>
      </c>
      <c r="G36" s="153">
        <f t="shared" si="4"/>
        <v>45.662847790507364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246</v>
      </c>
      <c r="G37" s="153">
        <f t="shared" si="4"/>
        <v>13.420621931260229</v>
      </c>
    </row>
    <row r="38" spans="1:7" ht="12.75">
      <c r="A38" s="163" t="s">
        <v>13</v>
      </c>
      <c r="B38" s="150">
        <v>3936</v>
      </c>
      <c r="C38" s="151">
        <f aca="true" t="shared" si="5" ref="C38:C56">B38*100/B$7</f>
        <v>98.89447236180905</v>
      </c>
      <c r="D38" s="152"/>
      <c r="E38" s="152" t="s">
        <v>14</v>
      </c>
      <c r="F38" s="150">
        <v>208</v>
      </c>
      <c r="G38" s="153">
        <f t="shared" si="4"/>
        <v>11.347517730496454</v>
      </c>
    </row>
    <row r="39" spans="1:7" ht="12.75">
      <c r="A39" s="149" t="s">
        <v>15</v>
      </c>
      <c r="B39" s="150">
        <v>3776</v>
      </c>
      <c r="C39" s="151">
        <f t="shared" si="5"/>
        <v>94.87437185929649</v>
      </c>
      <c r="D39" s="152"/>
      <c r="E39" s="152" t="s">
        <v>10</v>
      </c>
      <c r="F39" s="150">
        <v>96</v>
      </c>
      <c r="G39" s="153">
        <f t="shared" si="4"/>
        <v>5.237315875613748</v>
      </c>
    </row>
    <row r="40" spans="1:7" ht="12.75">
      <c r="A40" s="149" t="s">
        <v>16</v>
      </c>
      <c r="B40" s="150">
        <v>49</v>
      </c>
      <c r="C40" s="151">
        <f t="shared" si="5"/>
        <v>1.2311557788944723</v>
      </c>
      <c r="D40" s="152"/>
      <c r="E40" s="152" t="s">
        <v>17</v>
      </c>
      <c r="F40" s="150">
        <v>719</v>
      </c>
      <c r="G40" s="153">
        <f t="shared" si="4"/>
        <v>39.2253136933988</v>
      </c>
    </row>
    <row r="41" spans="1:7" ht="12.75">
      <c r="A41" s="149" t="s">
        <v>18</v>
      </c>
      <c r="B41" s="150">
        <v>4</v>
      </c>
      <c r="C41" s="151">
        <f t="shared" si="5"/>
        <v>0.10050251256281408</v>
      </c>
      <c r="D41" s="152"/>
      <c r="E41" s="152" t="s">
        <v>19</v>
      </c>
      <c r="F41" s="150">
        <v>634</v>
      </c>
      <c r="G41" s="153">
        <f t="shared" si="4"/>
        <v>34.58810692853246</v>
      </c>
    </row>
    <row r="42" spans="1:7" ht="12.75">
      <c r="A42" s="149" t="s">
        <v>20</v>
      </c>
      <c r="B42" s="150">
        <v>19</v>
      </c>
      <c r="C42" s="151">
        <f t="shared" si="5"/>
        <v>0.47738693467336685</v>
      </c>
      <c r="D42" s="152"/>
      <c r="E42" s="152" t="s">
        <v>21</v>
      </c>
      <c r="F42" s="150">
        <v>334</v>
      </c>
      <c r="G42" s="153">
        <f t="shared" si="4"/>
        <v>18.2214948172395</v>
      </c>
    </row>
    <row r="43" spans="1:7" ht="12.75">
      <c r="A43" s="149" t="s">
        <v>22</v>
      </c>
      <c r="B43" s="150">
        <v>10</v>
      </c>
      <c r="C43" s="151">
        <f t="shared" si="5"/>
        <v>0.25125628140703515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2</v>
      </c>
      <c r="C44" s="151">
        <f t="shared" si="5"/>
        <v>0.05025125628140704</v>
      </c>
      <c r="D44" s="152"/>
      <c r="E44" s="152" t="s">
        <v>24</v>
      </c>
      <c r="F44" s="160">
        <v>417</v>
      </c>
      <c r="G44" s="164">
        <f>F44*100/F33</f>
        <v>22.74959083469722</v>
      </c>
    </row>
    <row r="45" spans="1:7" ht="12.75">
      <c r="A45" s="149" t="s">
        <v>25</v>
      </c>
      <c r="B45" s="150">
        <v>3</v>
      </c>
      <c r="C45" s="151">
        <f t="shared" si="5"/>
        <v>0.07537688442211055</v>
      </c>
      <c r="D45" s="152"/>
      <c r="E45" s="152" t="s">
        <v>26</v>
      </c>
      <c r="F45" s="160">
        <v>755</v>
      </c>
      <c r="G45" s="164">
        <f>F45*100/F33</f>
        <v>41.189307146753954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</v>
      </c>
      <c r="C47" s="151">
        <f t="shared" si="5"/>
        <v>0.02512562814070352</v>
      </c>
      <c r="D47" s="152"/>
      <c r="E47" s="152" t="s">
        <v>29</v>
      </c>
      <c r="F47" s="165">
        <v>2.17</v>
      </c>
      <c r="G47" s="166" t="s">
        <v>261</v>
      </c>
    </row>
    <row r="48" spans="1:7" ht="12.75">
      <c r="A48" s="149" t="s">
        <v>30</v>
      </c>
      <c r="B48" s="150">
        <v>1</v>
      </c>
      <c r="C48" s="151">
        <f t="shared" si="5"/>
        <v>0.02512562814070352</v>
      </c>
      <c r="D48" s="152"/>
      <c r="E48" s="152" t="s">
        <v>31</v>
      </c>
      <c r="F48" s="165">
        <v>2.76</v>
      </c>
      <c r="G48" s="166" t="s">
        <v>261</v>
      </c>
    </row>
    <row r="49" spans="1:7" ht="14.25">
      <c r="A49" s="149" t="s">
        <v>32</v>
      </c>
      <c r="B49" s="150">
        <v>2</v>
      </c>
      <c r="C49" s="151">
        <f t="shared" si="5"/>
        <v>0.05025125628140704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4862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1833</v>
      </c>
      <c r="G52" s="153">
        <f>F52*100/F$51</f>
        <v>37.70053475935829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3029</v>
      </c>
      <c r="G53" s="153">
        <f>F53*100/F$51</f>
        <v>62.29946524064171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2760</v>
      </c>
      <c r="G54" s="153">
        <f>F54*100/F$51</f>
        <v>56.76676264911559</v>
      </c>
    </row>
    <row r="55" spans="1:7" ht="12.75">
      <c r="A55" s="149" t="s">
        <v>43</v>
      </c>
      <c r="B55" s="150">
        <v>88</v>
      </c>
      <c r="C55" s="151">
        <f t="shared" si="5"/>
        <v>2.2110552763819094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44</v>
      </c>
      <c r="C56" s="151">
        <f t="shared" si="5"/>
        <v>1.1055276381909547</v>
      </c>
      <c r="D56" s="152"/>
      <c r="E56" s="152" t="s">
        <v>45</v>
      </c>
      <c r="F56" s="167">
        <v>1.9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23.6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3816</v>
      </c>
      <c r="C60" s="168">
        <f>B60*100/B7</f>
        <v>95.87939698492463</v>
      </c>
      <c r="D60" s="152"/>
      <c r="E60" s="143" t="s">
        <v>51</v>
      </c>
      <c r="F60" s="141">
        <v>1833</v>
      </c>
      <c r="G60" s="148">
        <v>100</v>
      </c>
    </row>
    <row r="61" spans="1:7" ht="12.75">
      <c r="A61" s="149" t="s">
        <v>52</v>
      </c>
      <c r="B61" s="160">
        <v>60</v>
      </c>
      <c r="C61" s="168">
        <f>B61*100/B7</f>
        <v>1.5075376884422111</v>
      </c>
      <c r="D61" s="152"/>
      <c r="E61" s="152" t="s">
        <v>53</v>
      </c>
      <c r="F61" s="150">
        <v>1223</v>
      </c>
      <c r="G61" s="153">
        <f>F61*100/F$60</f>
        <v>66.72122204037098</v>
      </c>
    </row>
    <row r="62" spans="1:7" ht="12.75">
      <c r="A62" s="149" t="s">
        <v>54</v>
      </c>
      <c r="B62" s="160">
        <v>12</v>
      </c>
      <c r="C62" s="168">
        <f>B62*100/B7</f>
        <v>0.3015075376884422</v>
      </c>
      <c r="D62" s="152"/>
      <c r="E62" s="152" t="s">
        <v>55</v>
      </c>
      <c r="F62" s="150">
        <v>610</v>
      </c>
      <c r="G62" s="153">
        <f>F62*100/F$60</f>
        <v>33.278777959629025</v>
      </c>
    </row>
    <row r="63" spans="1:7" ht="12.75">
      <c r="A63" s="149" t="s">
        <v>56</v>
      </c>
      <c r="B63" s="160">
        <v>34</v>
      </c>
      <c r="C63" s="168">
        <f>B63*100/B7</f>
        <v>0.8542713567839196</v>
      </c>
      <c r="D63" s="152"/>
      <c r="E63" s="152"/>
      <c r="F63" s="145"/>
      <c r="G63" s="146"/>
    </row>
    <row r="64" spans="1:7" ht="12.75">
      <c r="A64" s="149" t="s">
        <v>57</v>
      </c>
      <c r="B64" s="160">
        <v>0</v>
      </c>
      <c r="C64" s="168">
        <f>B64*100/B7</f>
        <v>0</v>
      </c>
      <c r="D64" s="152"/>
      <c r="E64" s="152" t="s">
        <v>58</v>
      </c>
      <c r="F64" s="145">
        <v>2.24</v>
      </c>
      <c r="G64" s="166" t="s">
        <v>261</v>
      </c>
    </row>
    <row r="65" spans="1:7" ht="13.5" thickBot="1">
      <c r="A65" s="171" t="s">
        <v>59</v>
      </c>
      <c r="B65" s="172">
        <v>103</v>
      </c>
      <c r="C65" s="173">
        <f>B65*100/B7</f>
        <v>2.5879396984924625</v>
      </c>
      <c r="D65" s="174"/>
      <c r="E65" s="174" t="s">
        <v>60</v>
      </c>
      <c r="F65" s="175">
        <v>2.03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3870</v>
      </c>
      <c r="G9" s="33">
        <f>(F9/$F$9)*100</f>
        <v>100</v>
      </c>
    </row>
    <row r="10" spans="1:7" ht="12.75">
      <c r="A10" s="29" t="s">
        <v>269</v>
      </c>
      <c r="B10" s="93">
        <v>731</v>
      </c>
      <c r="C10" s="33">
        <f aca="true" t="shared" si="0" ref="C10:C15">(B10/$B$10)*100</f>
        <v>100</v>
      </c>
      <c r="E10" s="34" t="s">
        <v>270</v>
      </c>
      <c r="F10" s="97">
        <v>3746</v>
      </c>
      <c r="G10" s="84">
        <f aca="true" t="shared" si="1" ref="G10:G16">(F10/$F$9)*100</f>
        <v>96.79586563307494</v>
      </c>
    </row>
    <row r="11" spans="1:7" ht="12.75">
      <c r="A11" s="36" t="s">
        <v>271</v>
      </c>
      <c r="B11" s="98">
        <v>92</v>
      </c>
      <c r="C11" s="35">
        <f t="shared" si="0"/>
        <v>12.585499316005471</v>
      </c>
      <c r="E11" s="34" t="s">
        <v>272</v>
      </c>
      <c r="F11" s="97">
        <v>3717</v>
      </c>
      <c r="G11" s="84">
        <f t="shared" si="1"/>
        <v>96.04651162790697</v>
      </c>
    </row>
    <row r="12" spans="1:7" ht="12.75">
      <c r="A12" s="36" t="s">
        <v>273</v>
      </c>
      <c r="B12" s="98">
        <v>32</v>
      </c>
      <c r="C12" s="35">
        <f t="shared" si="0"/>
        <v>4.377564979480164</v>
      </c>
      <c r="E12" s="34" t="s">
        <v>274</v>
      </c>
      <c r="F12" s="97">
        <v>1513</v>
      </c>
      <c r="G12" s="84">
        <f t="shared" si="1"/>
        <v>39.09560723514212</v>
      </c>
    </row>
    <row r="13" spans="1:7" ht="12.75">
      <c r="A13" s="36" t="s">
        <v>275</v>
      </c>
      <c r="B13" s="98">
        <v>351</v>
      </c>
      <c r="C13" s="35">
        <f t="shared" si="0"/>
        <v>48.01641586867305</v>
      </c>
      <c r="E13" s="34" t="s">
        <v>276</v>
      </c>
      <c r="F13" s="97">
        <v>2204</v>
      </c>
      <c r="G13" s="84">
        <f t="shared" si="1"/>
        <v>56.950904392764855</v>
      </c>
    </row>
    <row r="14" spans="1:7" ht="12.75">
      <c r="A14" s="36" t="s">
        <v>277</v>
      </c>
      <c r="B14" s="98">
        <v>114</v>
      </c>
      <c r="C14" s="35">
        <f t="shared" si="0"/>
        <v>15.595075239398085</v>
      </c>
      <c r="E14" s="34" t="s">
        <v>166</v>
      </c>
      <c r="F14" s="97">
        <v>29</v>
      </c>
      <c r="G14" s="84">
        <f t="shared" si="1"/>
        <v>0.7493540051679587</v>
      </c>
    </row>
    <row r="15" spans="1:7" ht="12.75">
      <c r="A15" s="36" t="s">
        <v>324</v>
      </c>
      <c r="B15" s="97">
        <v>142</v>
      </c>
      <c r="C15" s="35">
        <f t="shared" si="0"/>
        <v>19.425444596443228</v>
      </c>
      <c r="E15" s="34" t="s">
        <v>278</v>
      </c>
      <c r="F15" s="97">
        <v>124</v>
      </c>
      <c r="G15" s="84">
        <f t="shared" si="1"/>
        <v>3.204134366925065</v>
      </c>
    </row>
    <row r="16" spans="1:7" ht="12.75">
      <c r="A16" s="36"/>
      <c r="B16" s="93" t="s">
        <v>250</v>
      </c>
      <c r="C16" s="10"/>
      <c r="E16" s="34" t="s">
        <v>279</v>
      </c>
      <c r="F16" s="98">
        <v>17</v>
      </c>
      <c r="G16" s="84">
        <f t="shared" si="1"/>
        <v>0.43927648578811374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103</v>
      </c>
      <c r="G17" s="84">
        <f>(F17/$F$9)*100</f>
        <v>2.6614987080103356</v>
      </c>
    </row>
    <row r="18" spans="1:7" ht="12.75">
      <c r="A18" s="29" t="s">
        <v>282</v>
      </c>
      <c r="B18" s="93">
        <v>2955</v>
      </c>
      <c r="C18" s="33">
        <f>(B18/$B$18)*100</f>
        <v>100</v>
      </c>
      <c r="E18" s="34" t="s">
        <v>283</v>
      </c>
      <c r="F18" s="97">
        <v>21</v>
      </c>
      <c r="G18" s="84">
        <f>(F18/$F$9)*100</f>
        <v>0.5426356589147286</v>
      </c>
    </row>
    <row r="19" spans="1:7" ht="12.75">
      <c r="A19" s="36" t="s">
        <v>284</v>
      </c>
      <c r="B19" s="97">
        <v>104</v>
      </c>
      <c r="C19" s="84">
        <f aca="true" t="shared" si="2" ref="C19:C25">(B19/$B$18)*100</f>
        <v>3.5194585448392552</v>
      </c>
      <c r="E19" s="34"/>
      <c r="F19" s="97" t="s">
        <v>250</v>
      </c>
      <c r="G19" s="84"/>
    </row>
    <row r="20" spans="1:7" ht="12.75">
      <c r="A20" s="36" t="s">
        <v>285</v>
      </c>
      <c r="B20" s="97">
        <v>502</v>
      </c>
      <c r="C20" s="84">
        <f t="shared" si="2"/>
        <v>16.988155668358715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895</v>
      </c>
      <c r="C21" s="84">
        <f t="shared" si="2"/>
        <v>30.287648054145517</v>
      </c>
      <c r="E21" s="38" t="s">
        <v>167</v>
      </c>
      <c r="F21" s="80">
        <v>124</v>
      </c>
      <c r="G21" s="33">
        <f>(F21/$F$21)*100</f>
        <v>100</v>
      </c>
    </row>
    <row r="22" spans="1:7" ht="12.75">
      <c r="A22" s="36" t="s">
        <v>302</v>
      </c>
      <c r="B22" s="97">
        <v>522</v>
      </c>
      <c r="C22" s="84">
        <f t="shared" si="2"/>
        <v>17.66497461928934</v>
      </c>
      <c r="E22" s="34" t="s">
        <v>303</v>
      </c>
      <c r="F22" s="97">
        <v>107</v>
      </c>
      <c r="G22" s="84">
        <f aca="true" t="shared" si="3" ref="G22:G27">(F22/$F$21)*100</f>
        <v>86.29032258064517</v>
      </c>
    </row>
    <row r="23" spans="1:7" ht="12.75">
      <c r="A23" s="36" t="s">
        <v>304</v>
      </c>
      <c r="B23" s="97">
        <v>152</v>
      </c>
      <c r="C23" s="84">
        <f t="shared" si="2"/>
        <v>5.143824027072759</v>
      </c>
      <c r="E23" s="34" t="s">
        <v>305</v>
      </c>
      <c r="F23" s="97">
        <v>5</v>
      </c>
      <c r="G23" s="84">
        <f t="shared" si="3"/>
        <v>4.032258064516129</v>
      </c>
    </row>
    <row r="24" spans="1:7" ht="12.75">
      <c r="A24" s="36" t="s">
        <v>306</v>
      </c>
      <c r="B24" s="97">
        <v>518</v>
      </c>
      <c r="C24" s="84">
        <f t="shared" si="2"/>
        <v>17.529610829103216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262</v>
      </c>
      <c r="C25" s="84">
        <f t="shared" si="2"/>
        <v>8.866328257191201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12</v>
      </c>
      <c r="G26" s="84">
        <f t="shared" si="3"/>
        <v>9.67741935483871</v>
      </c>
    </row>
    <row r="27" spans="1:7" ht="12.75">
      <c r="A27" s="36" t="s">
        <v>311</v>
      </c>
      <c r="B27" s="108">
        <v>79.5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26.4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3675</v>
      </c>
      <c r="G30" s="33">
        <f>(F30/$F$30)*100</f>
        <v>100</v>
      </c>
      <c r="J30" s="39"/>
    </row>
    <row r="31" spans="1:10" ht="12.75">
      <c r="A31" s="95" t="s">
        <v>296</v>
      </c>
      <c r="B31" s="93">
        <v>3282</v>
      </c>
      <c r="C31" s="33">
        <f>(B31/$B$31)*100</f>
        <v>100</v>
      </c>
      <c r="E31" s="34" t="s">
        <v>317</v>
      </c>
      <c r="F31" s="97">
        <v>3291</v>
      </c>
      <c r="G31" s="101">
        <f>(F31/$F$30)*100</f>
        <v>89.55102040816327</v>
      </c>
      <c r="J31" s="39"/>
    </row>
    <row r="32" spans="1:10" ht="12.75">
      <c r="A32" s="36" t="s">
        <v>318</v>
      </c>
      <c r="B32" s="97">
        <v>709</v>
      </c>
      <c r="C32" s="10">
        <f>(B32/$B$31)*100</f>
        <v>21.602681291895188</v>
      </c>
      <c r="E32" s="34" t="s">
        <v>319</v>
      </c>
      <c r="F32" s="97">
        <v>384</v>
      </c>
      <c r="G32" s="101">
        <f aca="true" t="shared" si="4" ref="G32:G39">(F32/$F$30)*100</f>
        <v>10.448979591836736</v>
      </c>
      <c r="J32" s="39"/>
    </row>
    <row r="33" spans="1:10" ht="12.75">
      <c r="A33" s="36" t="s">
        <v>320</v>
      </c>
      <c r="B33" s="97">
        <v>1725</v>
      </c>
      <c r="C33" s="10">
        <f aca="true" t="shared" si="5" ref="C33:C38">(B33/$B$31)*100</f>
        <v>52.55941499085923</v>
      </c>
      <c r="E33" s="34" t="s">
        <v>321</v>
      </c>
      <c r="F33" s="97">
        <v>110</v>
      </c>
      <c r="G33" s="101">
        <f t="shared" si="4"/>
        <v>2.9931972789115644</v>
      </c>
      <c r="J33" s="39"/>
    </row>
    <row r="34" spans="1:7" ht="12.75">
      <c r="A34" s="36" t="s">
        <v>322</v>
      </c>
      <c r="B34" s="97">
        <v>65</v>
      </c>
      <c r="C34" s="10">
        <f t="shared" si="5"/>
        <v>1.9804996953077394</v>
      </c>
      <c r="E34" s="34" t="s">
        <v>323</v>
      </c>
      <c r="F34" s="97">
        <v>97</v>
      </c>
      <c r="G34" s="101">
        <f t="shared" si="4"/>
        <v>2.639455782312925</v>
      </c>
    </row>
    <row r="35" spans="1:7" ht="12.75">
      <c r="A35" s="36" t="s">
        <v>325</v>
      </c>
      <c r="B35" s="97">
        <v>419</v>
      </c>
      <c r="C35" s="10">
        <f t="shared" si="5"/>
        <v>12.766605728214502</v>
      </c>
      <c r="E35" s="34" t="s">
        <v>321</v>
      </c>
      <c r="F35" s="97">
        <v>46</v>
      </c>
      <c r="G35" s="101">
        <f t="shared" si="4"/>
        <v>1.251700680272109</v>
      </c>
    </row>
    <row r="36" spans="1:7" ht="12.75">
      <c r="A36" s="36" t="s">
        <v>297</v>
      </c>
      <c r="B36" s="97">
        <v>354</v>
      </c>
      <c r="C36" s="10">
        <f t="shared" si="5"/>
        <v>10.786106032906764</v>
      </c>
      <c r="E36" s="34" t="s">
        <v>327</v>
      </c>
      <c r="F36" s="97">
        <v>287</v>
      </c>
      <c r="G36" s="101">
        <f t="shared" si="4"/>
        <v>7.809523809523809</v>
      </c>
    </row>
    <row r="37" spans="1:7" ht="12.75">
      <c r="A37" s="36" t="s">
        <v>326</v>
      </c>
      <c r="B37" s="97">
        <v>364</v>
      </c>
      <c r="C37" s="10">
        <f t="shared" si="5"/>
        <v>11.090798293723338</v>
      </c>
      <c r="E37" s="34" t="s">
        <v>321</v>
      </c>
      <c r="F37" s="97">
        <v>64</v>
      </c>
      <c r="G37" s="101">
        <f t="shared" si="4"/>
        <v>1.7414965986394557</v>
      </c>
    </row>
    <row r="38" spans="1:7" ht="12.75">
      <c r="A38" s="36" t="s">
        <v>297</v>
      </c>
      <c r="B38" s="97">
        <v>236</v>
      </c>
      <c r="C38" s="10">
        <f t="shared" si="5"/>
        <v>7.190737355271176</v>
      </c>
      <c r="E38" s="34" t="s">
        <v>259</v>
      </c>
      <c r="F38" s="97">
        <v>0</v>
      </c>
      <c r="G38" s="101">
        <f t="shared" si="4"/>
        <v>0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61</v>
      </c>
      <c r="C42" s="33">
        <f>(B42/$B$42)*100</f>
        <v>100</v>
      </c>
      <c r="E42" s="31" t="s">
        <v>268</v>
      </c>
      <c r="F42" s="80">
        <v>3870</v>
      </c>
      <c r="G42" s="99">
        <f>(F42/$F$42)*100</f>
        <v>100</v>
      </c>
      <c r="I42" s="39"/>
    </row>
    <row r="43" spans="1:7" ht="12.75">
      <c r="A43" s="36" t="s">
        <v>301</v>
      </c>
      <c r="B43" s="98">
        <v>18</v>
      </c>
      <c r="C43" s="102">
        <f>(B43/$B$42)*100</f>
        <v>29.508196721311474</v>
      </c>
      <c r="E43" s="60" t="s">
        <v>168</v>
      </c>
      <c r="F43" s="106">
        <v>5049</v>
      </c>
      <c r="G43" s="107">
        <f aca="true" t="shared" si="6" ref="G43:G71">(F43/$F$42)*100</f>
        <v>130.46511627906975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0</v>
      </c>
      <c r="G45" s="101">
        <f t="shared" si="6"/>
        <v>0</v>
      </c>
    </row>
    <row r="46" spans="1:7" ht="12.75">
      <c r="A46" s="29" t="s">
        <v>331</v>
      </c>
      <c r="B46" s="93">
        <v>3166</v>
      </c>
      <c r="C46" s="33">
        <f>(B46/$B$46)*100</f>
        <v>100</v>
      </c>
      <c r="E46" s="1" t="s">
        <v>332</v>
      </c>
      <c r="F46" s="97">
        <v>23</v>
      </c>
      <c r="G46" s="101">
        <f t="shared" si="6"/>
        <v>0.5943152454780362</v>
      </c>
    </row>
    <row r="47" spans="1:7" ht="12.75">
      <c r="A47" s="36" t="s">
        <v>333</v>
      </c>
      <c r="B47" s="97">
        <v>526</v>
      </c>
      <c r="C47" s="10">
        <f>(B47/$B$46)*100</f>
        <v>16.614024005053697</v>
      </c>
      <c r="E47" s="1" t="s">
        <v>334</v>
      </c>
      <c r="F47" s="97">
        <v>41</v>
      </c>
      <c r="G47" s="101">
        <f t="shared" si="6"/>
        <v>1.0594315245478036</v>
      </c>
    </row>
    <row r="48" spans="1:7" ht="12.75">
      <c r="A48" s="36"/>
      <c r="B48" s="93" t="s">
        <v>250</v>
      </c>
      <c r="C48" s="10"/>
      <c r="E48" s="1" t="s">
        <v>335</v>
      </c>
      <c r="F48" s="97">
        <v>450</v>
      </c>
      <c r="G48" s="101">
        <f t="shared" si="6"/>
        <v>11.627906976744185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81</v>
      </c>
      <c r="G49" s="101">
        <f t="shared" si="6"/>
        <v>2.0930232558139537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21</v>
      </c>
      <c r="G50" s="101">
        <f t="shared" si="6"/>
        <v>0.5426356589147286</v>
      </c>
    </row>
    <row r="51" spans="1:7" ht="12.75">
      <c r="A51" s="5" t="s">
        <v>338</v>
      </c>
      <c r="B51" s="93">
        <v>573</v>
      </c>
      <c r="C51" s="33">
        <f>(B51/$B$51)*100</f>
        <v>100</v>
      </c>
      <c r="E51" s="1" t="s">
        <v>339</v>
      </c>
      <c r="F51" s="97">
        <v>883</v>
      </c>
      <c r="G51" s="101">
        <f t="shared" si="6"/>
        <v>22.81653746770026</v>
      </c>
    </row>
    <row r="52" spans="1:7" ht="12.75">
      <c r="A52" s="4" t="s">
        <v>340</v>
      </c>
      <c r="B52" s="98">
        <v>56</v>
      </c>
      <c r="C52" s="10">
        <f>(B52/$B$51)*100</f>
        <v>9.773123909249563</v>
      </c>
      <c r="E52" s="1" t="s">
        <v>341</v>
      </c>
      <c r="F52" s="97">
        <v>98</v>
      </c>
      <c r="G52" s="101">
        <f t="shared" si="6"/>
        <v>2.5322997416020674</v>
      </c>
    </row>
    <row r="53" spans="1:7" ht="12.75">
      <c r="A53" s="4"/>
      <c r="B53" s="93" t="s">
        <v>250</v>
      </c>
      <c r="C53" s="10"/>
      <c r="E53" s="1" t="s">
        <v>342</v>
      </c>
      <c r="F53" s="97">
        <v>63</v>
      </c>
      <c r="G53" s="101">
        <f t="shared" si="6"/>
        <v>1.627906976744186</v>
      </c>
    </row>
    <row r="54" spans="1:7" ht="14.25">
      <c r="A54" s="5" t="s">
        <v>343</v>
      </c>
      <c r="B54" s="93">
        <v>2089</v>
      </c>
      <c r="C54" s="33">
        <f>(B54/$B$54)*100</f>
        <v>100</v>
      </c>
      <c r="E54" s="1" t="s">
        <v>201</v>
      </c>
      <c r="F54" s="97">
        <v>1146</v>
      </c>
      <c r="G54" s="101">
        <f t="shared" si="6"/>
        <v>29.612403100775193</v>
      </c>
    </row>
    <row r="55" spans="1:7" ht="12.75">
      <c r="A55" s="4" t="s">
        <v>340</v>
      </c>
      <c r="B55" s="98">
        <v>421</v>
      </c>
      <c r="C55" s="10">
        <f>(B55/$B$54)*100</f>
        <v>20.15318334131163</v>
      </c>
      <c r="E55" s="1" t="s">
        <v>344</v>
      </c>
      <c r="F55" s="97">
        <v>925</v>
      </c>
      <c r="G55" s="101">
        <f t="shared" si="6"/>
        <v>23.901808785529717</v>
      </c>
    </row>
    <row r="56" spans="1:7" ht="12.75">
      <c r="A56" s="4" t="s">
        <v>345</v>
      </c>
      <c r="B56" s="119">
        <v>63.2</v>
      </c>
      <c r="C56" s="37" t="s">
        <v>261</v>
      </c>
      <c r="E56" s="1" t="s">
        <v>346</v>
      </c>
      <c r="F56" s="97">
        <v>41</v>
      </c>
      <c r="G56" s="101">
        <f t="shared" si="6"/>
        <v>1.0594315245478036</v>
      </c>
    </row>
    <row r="57" spans="1:7" ht="12.75">
      <c r="A57" s="4" t="s">
        <v>347</v>
      </c>
      <c r="B57" s="98">
        <v>1668</v>
      </c>
      <c r="C57" s="10">
        <f>(B57/$B$54)*100</f>
        <v>79.84681665868837</v>
      </c>
      <c r="E57" s="1" t="s">
        <v>348</v>
      </c>
      <c r="F57" s="97">
        <v>0</v>
      </c>
      <c r="G57" s="101">
        <f t="shared" si="6"/>
        <v>0</v>
      </c>
    </row>
    <row r="58" spans="1:7" ht="12.75">
      <c r="A58" s="4" t="s">
        <v>345</v>
      </c>
      <c r="B58" s="119">
        <v>70.8</v>
      </c>
      <c r="C58" s="37" t="s">
        <v>261</v>
      </c>
      <c r="E58" s="1" t="s">
        <v>349</v>
      </c>
      <c r="F58" s="97">
        <v>300</v>
      </c>
      <c r="G58" s="101">
        <f t="shared" si="6"/>
        <v>7.751937984496124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999</v>
      </c>
      <c r="C60" s="33">
        <f>(B60/$B$60)*100</f>
        <v>100</v>
      </c>
      <c r="E60" s="1" t="s">
        <v>352</v>
      </c>
      <c r="F60" s="97">
        <v>60</v>
      </c>
      <c r="G60" s="101">
        <f t="shared" si="6"/>
        <v>1.550387596899225</v>
      </c>
    </row>
    <row r="61" spans="1:7" ht="12.75">
      <c r="A61" s="4" t="s">
        <v>340</v>
      </c>
      <c r="B61" s="97">
        <v>387</v>
      </c>
      <c r="C61" s="10">
        <f>(B61/$B$60)*100</f>
        <v>38.73873873873874</v>
      </c>
      <c r="E61" s="1" t="s">
        <v>353</v>
      </c>
      <c r="F61" s="97">
        <v>104</v>
      </c>
      <c r="G61" s="101">
        <f t="shared" si="6"/>
        <v>2.6873385012919897</v>
      </c>
    </row>
    <row r="62" spans="1:7" ht="12.75">
      <c r="A62" s="4"/>
      <c r="B62" s="93" t="s">
        <v>250</v>
      </c>
      <c r="C62" s="10"/>
      <c r="E62" s="1" t="s">
        <v>354</v>
      </c>
      <c r="F62" s="97">
        <v>93</v>
      </c>
      <c r="G62" s="101">
        <f t="shared" si="6"/>
        <v>2.4031007751937983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26</v>
      </c>
      <c r="G63" s="101">
        <f t="shared" si="6"/>
        <v>0.6718346253229974</v>
      </c>
    </row>
    <row r="64" spans="1:7" ht="12.75">
      <c r="A64" s="29" t="s">
        <v>357</v>
      </c>
      <c r="B64" s="93">
        <v>3675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2116</v>
      </c>
      <c r="C65" s="10">
        <f>(B65/$B$64)*100</f>
        <v>57.578231292517</v>
      </c>
      <c r="E65" s="1" t="s">
        <v>359</v>
      </c>
      <c r="F65" s="97">
        <v>104</v>
      </c>
      <c r="G65" s="101">
        <f t="shared" si="6"/>
        <v>2.6873385012919897</v>
      </c>
    </row>
    <row r="66" spans="1:7" ht="12.75">
      <c r="A66" s="4" t="s">
        <v>257</v>
      </c>
      <c r="B66" s="97">
        <v>1539</v>
      </c>
      <c r="C66" s="10">
        <f aca="true" t="shared" si="7" ref="C66:C71">(B66/$B$64)*100</f>
        <v>41.87755102040816</v>
      </c>
      <c r="E66" s="1" t="s">
        <v>360</v>
      </c>
      <c r="F66" s="97">
        <v>4</v>
      </c>
      <c r="G66" s="101">
        <f t="shared" si="6"/>
        <v>0.10335917312661498</v>
      </c>
    </row>
    <row r="67" spans="1:7" ht="12.75">
      <c r="A67" s="4" t="s">
        <v>361</v>
      </c>
      <c r="B67" s="97">
        <v>789</v>
      </c>
      <c r="C67" s="10">
        <f t="shared" si="7"/>
        <v>21.46938775510204</v>
      </c>
      <c r="E67" s="1" t="s">
        <v>362</v>
      </c>
      <c r="F67" s="97">
        <v>72</v>
      </c>
      <c r="G67" s="101">
        <f t="shared" si="6"/>
        <v>1.8604651162790697</v>
      </c>
    </row>
    <row r="68" spans="1:7" ht="12.75">
      <c r="A68" s="4" t="s">
        <v>363</v>
      </c>
      <c r="B68" s="97">
        <v>750</v>
      </c>
      <c r="C68" s="10">
        <f t="shared" si="7"/>
        <v>20.408163265306122</v>
      </c>
      <c r="E68" s="1" t="s">
        <v>364</v>
      </c>
      <c r="F68" s="97">
        <v>152</v>
      </c>
      <c r="G68" s="101">
        <f t="shared" si="6"/>
        <v>3.927648578811369</v>
      </c>
    </row>
    <row r="69" spans="1:7" ht="12.75">
      <c r="A69" s="4" t="s">
        <v>365</v>
      </c>
      <c r="B69" s="97">
        <v>325</v>
      </c>
      <c r="C69" s="10">
        <f t="shared" si="7"/>
        <v>8.843537414965986</v>
      </c>
      <c r="E69" s="1" t="s">
        <v>366</v>
      </c>
      <c r="F69" s="97">
        <v>33</v>
      </c>
      <c r="G69" s="101">
        <f t="shared" si="6"/>
        <v>0.8527131782945736</v>
      </c>
    </row>
    <row r="70" spans="1:7" ht="12.75">
      <c r="A70" s="4" t="s">
        <v>367</v>
      </c>
      <c r="B70" s="97">
        <v>425</v>
      </c>
      <c r="C70" s="10">
        <f t="shared" si="7"/>
        <v>11.564625850340136</v>
      </c>
      <c r="E70" s="1" t="s">
        <v>368</v>
      </c>
      <c r="F70" s="97">
        <v>11</v>
      </c>
      <c r="G70" s="101">
        <f t="shared" si="6"/>
        <v>0.2842377260981912</v>
      </c>
    </row>
    <row r="71" spans="1:7" ht="12.75">
      <c r="A71" s="7" t="s">
        <v>258</v>
      </c>
      <c r="B71" s="103">
        <v>20</v>
      </c>
      <c r="C71" s="40">
        <f t="shared" si="7"/>
        <v>0.5442176870748299</v>
      </c>
      <c r="D71" s="41"/>
      <c r="E71" s="9" t="s">
        <v>369</v>
      </c>
      <c r="F71" s="103">
        <v>318</v>
      </c>
      <c r="G71" s="104">
        <f t="shared" si="6"/>
        <v>8.217054263565892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3265</v>
      </c>
      <c r="C9" s="81">
        <f>(B9/$B$9)*100</f>
        <v>100</v>
      </c>
      <c r="D9" s="65"/>
      <c r="E9" s="79" t="s">
        <v>381</v>
      </c>
      <c r="F9" s="80">
        <v>1762</v>
      </c>
      <c r="G9" s="81">
        <f>(F9/$F$9)*100</f>
        <v>100</v>
      </c>
    </row>
    <row r="10" spans="1:7" ht="12.75">
      <c r="A10" s="82" t="s">
        <v>382</v>
      </c>
      <c r="B10" s="97">
        <v>1922</v>
      </c>
      <c r="C10" s="105">
        <f>(B10/$B$9)*100</f>
        <v>58.86676875957121</v>
      </c>
      <c r="D10" s="65"/>
      <c r="E10" s="78" t="s">
        <v>383</v>
      </c>
      <c r="F10" s="97">
        <v>149</v>
      </c>
      <c r="G10" s="105">
        <f aca="true" t="shared" si="0" ref="G10:G19">(F10/$F$9)*100</f>
        <v>8.456299659477866</v>
      </c>
    </row>
    <row r="11" spans="1:7" ht="12.75">
      <c r="A11" s="82" t="s">
        <v>384</v>
      </c>
      <c r="B11" s="97">
        <v>1908</v>
      </c>
      <c r="C11" s="105">
        <f aca="true" t="shared" si="1" ref="C11:C16">(B11/$B$9)*100</f>
        <v>58.437978560490045</v>
      </c>
      <c r="D11" s="65"/>
      <c r="E11" s="78" t="s">
        <v>385</v>
      </c>
      <c r="F11" s="97">
        <v>132</v>
      </c>
      <c r="G11" s="105">
        <f t="shared" si="0"/>
        <v>7.491486946651532</v>
      </c>
    </row>
    <row r="12" spans="1:7" ht="12.75">
      <c r="A12" s="82" t="s">
        <v>386</v>
      </c>
      <c r="B12" s="97">
        <v>1614</v>
      </c>
      <c r="C12" s="105">
        <f>(B12/$B$9)*100</f>
        <v>49.43338437978561</v>
      </c>
      <c r="D12" s="65"/>
      <c r="E12" s="78" t="s">
        <v>387</v>
      </c>
      <c r="F12" s="97">
        <v>322</v>
      </c>
      <c r="G12" s="105">
        <f t="shared" si="0"/>
        <v>18.274687854710557</v>
      </c>
    </row>
    <row r="13" spans="1:7" ht="12.75">
      <c r="A13" s="82" t="s">
        <v>388</v>
      </c>
      <c r="B13" s="97">
        <v>294</v>
      </c>
      <c r="C13" s="105">
        <f>(B13/$B$9)*100</f>
        <v>9.00459418070444</v>
      </c>
      <c r="D13" s="65"/>
      <c r="E13" s="78" t="s">
        <v>389</v>
      </c>
      <c r="F13" s="97">
        <v>266</v>
      </c>
      <c r="G13" s="105">
        <f t="shared" si="0"/>
        <v>15.096481271282633</v>
      </c>
    </row>
    <row r="14" spans="1:7" ht="12.75">
      <c r="A14" s="82" t="s">
        <v>390</v>
      </c>
      <c r="B14" s="109">
        <v>15.4</v>
      </c>
      <c r="C14" s="112" t="s">
        <v>261</v>
      </c>
      <c r="D14" s="65"/>
      <c r="E14" s="78" t="s">
        <v>391</v>
      </c>
      <c r="F14" s="97">
        <v>318</v>
      </c>
      <c r="G14" s="105">
        <f t="shared" si="0"/>
        <v>18.047673098751417</v>
      </c>
    </row>
    <row r="15" spans="1:7" ht="12.75">
      <c r="A15" s="82" t="s">
        <v>392</v>
      </c>
      <c r="B15" s="109">
        <v>14</v>
      </c>
      <c r="C15" s="105">
        <f t="shared" si="1"/>
        <v>0.4287901990811639</v>
      </c>
      <c r="D15" s="65"/>
      <c r="E15" s="78" t="s">
        <v>393</v>
      </c>
      <c r="F15" s="97">
        <v>205</v>
      </c>
      <c r="G15" s="105">
        <f t="shared" si="0"/>
        <v>11.634506242905788</v>
      </c>
    </row>
    <row r="16" spans="1:7" ht="12.75">
      <c r="A16" s="82" t="s">
        <v>67</v>
      </c>
      <c r="B16" s="97">
        <v>1343</v>
      </c>
      <c r="C16" s="105">
        <f t="shared" si="1"/>
        <v>41.13323124042879</v>
      </c>
      <c r="D16" s="65"/>
      <c r="E16" s="78" t="s">
        <v>68</v>
      </c>
      <c r="F16" s="97">
        <v>124</v>
      </c>
      <c r="G16" s="105">
        <f t="shared" si="0"/>
        <v>7.037457434733257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158</v>
      </c>
      <c r="G17" s="105">
        <f t="shared" si="0"/>
        <v>8.967082860385926</v>
      </c>
    </row>
    <row r="18" spans="1:7" ht="12.75">
      <c r="A18" s="77" t="s">
        <v>70</v>
      </c>
      <c r="B18" s="80">
        <v>1794</v>
      </c>
      <c r="C18" s="81">
        <f>(B18/$B$18)*100</f>
        <v>100</v>
      </c>
      <c r="D18" s="65"/>
      <c r="E18" s="78" t="s">
        <v>170</v>
      </c>
      <c r="F18" s="97">
        <v>51</v>
      </c>
      <c r="G18" s="105">
        <f t="shared" si="0"/>
        <v>2.894438138479001</v>
      </c>
    </row>
    <row r="19" spans="1:9" ht="12.75">
      <c r="A19" s="82" t="s">
        <v>382</v>
      </c>
      <c r="B19" s="97">
        <v>985</v>
      </c>
      <c r="C19" s="105">
        <f>(B19/$B$18)*100</f>
        <v>54.905239687848386</v>
      </c>
      <c r="D19" s="65"/>
      <c r="E19" s="78" t="s">
        <v>169</v>
      </c>
      <c r="F19" s="98">
        <v>37</v>
      </c>
      <c r="G19" s="105">
        <f t="shared" si="0"/>
        <v>2.09988649262202</v>
      </c>
      <c r="I19" s="117"/>
    </row>
    <row r="20" spans="1:7" ht="12.75">
      <c r="A20" s="82" t="s">
        <v>384</v>
      </c>
      <c r="B20" s="97">
        <v>977</v>
      </c>
      <c r="C20" s="105">
        <f>(B20/$B$18)*100</f>
        <v>54.459308807134896</v>
      </c>
      <c r="D20" s="65"/>
      <c r="E20" s="78" t="s">
        <v>71</v>
      </c>
      <c r="F20" s="97">
        <v>36579</v>
      </c>
      <c r="G20" s="112" t="s">
        <v>261</v>
      </c>
    </row>
    <row r="21" spans="1:7" ht="12.75">
      <c r="A21" s="82" t="s">
        <v>386</v>
      </c>
      <c r="B21" s="97">
        <v>761</v>
      </c>
      <c r="C21" s="105">
        <f>(B21/$B$18)*100</f>
        <v>42.41917502787068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1223</v>
      </c>
      <c r="G22" s="105">
        <f>(F22/$F$9)*100</f>
        <v>69.40976163450624</v>
      </c>
    </row>
    <row r="23" spans="1:7" ht="12.75">
      <c r="A23" s="77" t="s">
        <v>73</v>
      </c>
      <c r="B23" s="80">
        <v>212</v>
      </c>
      <c r="C23" s="81">
        <f>(B23/$B$23)*100</f>
        <v>100</v>
      </c>
      <c r="D23" s="65"/>
      <c r="E23" s="78" t="s">
        <v>74</v>
      </c>
      <c r="F23" s="97">
        <v>50011</v>
      </c>
      <c r="G23" s="112" t="s">
        <v>261</v>
      </c>
    </row>
    <row r="24" spans="1:7" ht="12.75">
      <c r="A24" s="82" t="s">
        <v>75</v>
      </c>
      <c r="B24" s="97">
        <v>158</v>
      </c>
      <c r="C24" s="105">
        <f>(B24/$B$23)*100</f>
        <v>74.52830188679245</v>
      </c>
      <c r="D24" s="65"/>
      <c r="E24" s="78" t="s">
        <v>76</v>
      </c>
      <c r="F24" s="97">
        <v>783</v>
      </c>
      <c r="G24" s="105">
        <f>(F24/$F$9)*100</f>
        <v>44.43813847900113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12804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45</v>
      </c>
      <c r="G26" s="105">
        <f>(F26/$F$9)*100</f>
        <v>2.553916004540295</v>
      </c>
    </row>
    <row r="27" spans="1:7" ht="12.75">
      <c r="A27" s="77" t="s">
        <v>85</v>
      </c>
      <c r="B27" s="80">
        <v>1578</v>
      </c>
      <c r="C27" s="81">
        <f>(B27/$B$27)*100</f>
        <v>100</v>
      </c>
      <c r="D27" s="65"/>
      <c r="E27" s="78" t="s">
        <v>78</v>
      </c>
      <c r="F27" s="98">
        <v>5647</v>
      </c>
      <c r="G27" s="112" t="s">
        <v>261</v>
      </c>
    </row>
    <row r="28" spans="1:7" ht="12.75">
      <c r="A28" s="82" t="s">
        <v>86</v>
      </c>
      <c r="B28" s="97">
        <v>1327</v>
      </c>
      <c r="C28" s="105">
        <f aca="true" t="shared" si="2" ref="C28:C33">(B28/$B$27)*100</f>
        <v>84.09378960709759</v>
      </c>
      <c r="D28" s="65"/>
      <c r="E28" s="78" t="s">
        <v>79</v>
      </c>
      <c r="F28" s="97">
        <v>51</v>
      </c>
      <c r="G28" s="105">
        <f>(F28/$F$9)*100</f>
        <v>2.894438138479001</v>
      </c>
    </row>
    <row r="29" spans="1:7" ht="12.75">
      <c r="A29" s="82" t="s">
        <v>87</v>
      </c>
      <c r="B29" s="97">
        <v>70</v>
      </c>
      <c r="C29" s="105">
        <f t="shared" si="2"/>
        <v>4.435994930291509</v>
      </c>
      <c r="D29" s="65"/>
      <c r="E29" s="78" t="s">
        <v>80</v>
      </c>
      <c r="F29" s="97">
        <v>2072</v>
      </c>
      <c r="G29" s="112" t="s">
        <v>261</v>
      </c>
    </row>
    <row r="30" spans="1:7" ht="12.75">
      <c r="A30" s="82" t="s">
        <v>88</v>
      </c>
      <c r="B30" s="97">
        <v>10</v>
      </c>
      <c r="C30" s="105">
        <f t="shared" si="2"/>
        <v>0.6337135614702154</v>
      </c>
      <c r="D30" s="65"/>
      <c r="E30" s="78" t="s">
        <v>81</v>
      </c>
      <c r="F30" s="97">
        <v>418</v>
      </c>
      <c r="G30" s="105">
        <f>(F30/$F$9)*100</f>
        <v>23.72304199772985</v>
      </c>
    </row>
    <row r="31" spans="1:7" ht="12.75">
      <c r="A31" s="82" t="s">
        <v>115</v>
      </c>
      <c r="B31" s="97">
        <v>78</v>
      </c>
      <c r="C31" s="105">
        <f t="shared" si="2"/>
        <v>4.942965779467681</v>
      </c>
      <c r="D31" s="65"/>
      <c r="E31" s="78" t="s">
        <v>82</v>
      </c>
      <c r="F31" s="97">
        <v>15690</v>
      </c>
      <c r="G31" s="112" t="s">
        <v>261</v>
      </c>
    </row>
    <row r="32" spans="1:7" ht="12.75">
      <c r="A32" s="82" t="s">
        <v>89</v>
      </c>
      <c r="B32" s="97">
        <v>35</v>
      </c>
      <c r="C32" s="105">
        <f t="shared" si="2"/>
        <v>2.2179974651457544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58</v>
      </c>
      <c r="C33" s="105">
        <f t="shared" si="2"/>
        <v>3.67553865652725</v>
      </c>
      <c r="D33" s="65"/>
      <c r="E33" s="79" t="s">
        <v>84</v>
      </c>
      <c r="F33" s="80">
        <v>1075</v>
      </c>
      <c r="G33" s="81">
        <f>(F33/$F$33)*100</f>
        <v>100</v>
      </c>
    </row>
    <row r="34" spans="1:7" ht="12.75">
      <c r="A34" s="82" t="s">
        <v>91</v>
      </c>
      <c r="B34" s="120">
        <v>20.9</v>
      </c>
      <c r="C34" s="112" t="s">
        <v>261</v>
      </c>
      <c r="D34" s="65"/>
      <c r="E34" s="78" t="s">
        <v>383</v>
      </c>
      <c r="F34" s="97">
        <v>47</v>
      </c>
      <c r="G34" s="105">
        <f aca="true" t="shared" si="3" ref="G34:G43">(F34/$F$33)*100</f>
        <v>4.372093023255814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23</v>
      </c>
      <c r="G35" s="105">
        <f t="shared" si="3"/>
        <v>2.1395348837209305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142</v>
      </c>
      <c r="G36" s="105">
        <f t="shared" si="3"/>
        <v>13.209302325581396</v>
      </c>
    </row>
    <row r="37" spans="1:7" ht="12.75">
      <c r="A37" s="77" t="s">
        <v>94</v>
      </c>
      <c r="B37" s="80">
        <v>1614</v>
      </c>
      <c r="C37" s="81">
        <f>(B37/$B$37)*100</f>
        <v>100</v>
      </c>
      <c r="D37" s="65"/>
      <c r="E37" s="78" t="s">
        <v>389</v>
      </c>
      <c r="F37" s="97">
        <v>117</v>
      </c>
      <c r="G37" s="105">
        <f t="shared" si="3"/>
        <v>10.883720930232558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234</v>
      </c>
      <c r="G38" s="105">
        <f t="shared" si="3"/>
        <v>21.767441860465116</v>
      </c>
    </row>
    <row r="39" spans="1:7" ht="12.75">
      <c r="A39" s="82" t="s">
        <v>97</v>
      </c>
      <c r="B39" s="98">
        <v>634</v>
      </c>
      <c r="C39" s="105">
        <f>(B39/$B$37)*100</f>
        <v>39.281288723667906</v>
      </c>
      <c r="D39" s="65"/>
      <c r="E39" s="78" t="s">
        <v>393</v>
      </c>
      <c r="F39" s="97">
        <v>180</v>
      </c>
      <c r="G39" s="105">
        <f t="shared" si="3"/>
        <v>16.74418604651163</v>
      </c>
    </row>
    <row r="40" spans="1:7" ht="12.75">
      <c r="A40" s="82" t="s">
        <v>98</v>
      </c>
      <c r="B40" s="98">
        <v>295</v>
      </c>
      <c r="C40" s="105">
        <f>(B40/$B$37)*100</f>
        <v>18.277571251548945</v>
      </c>
      <c r="D40" s="65"/>
      <c r="E40" s="78" t="s">
        <v>68</v>
      </c>
      <c r="F40" s="97">
        <v>112</v>
      </c>
      <c r="G40" s="105">
        <f t="shared" si="3"/>
        <v>10.418604651162791</v>
      </c>
    </row>
    <row r="41" spans="1:7" ht="12.75">
      <c r="A41" s="82" t="s">
        <v>100</v>
      </c>
      <c r="B41" s="98">
        <v>475</v>
      </c>
      <c r="C41" s="105">
        <f>(B41/$B$37)*100</f>
        <v>29.429987608426273</v>
      </c>
      <c r="D41" s="65"/>
      <c r="E41" s="78" t="s">
        <v>69</v>
      </c>
      <c r="F41" s="97">
        <v>132</v>
      </c>
      <c r="G41" s="105">
        <f t="shared" si="3"/>
        <v>12.279069767441861</v>
      </c>
    </row>
    <row r="42" spans="1:7" ht="12.75">
      <c r="A42" s="82" t="s">
        <v>260</v>
      </c>
      <c r="B42" s="98">
        <v>5</v>
      </c>
      <c r="C42" s="105">
        <f>(B42/$B$37)*100</f>
        <v>0.30978934324659235</v>
      </c>
      <c r="D42" s="65"/>
      <c r="E42" s="78" t="s">
        <v>170</v>
      </c>
      <c r="F42" s="97">
        <v>51</v>
      </c>
      <c r="G42" s="105">
        <f t="shared" si="3"/>
        <v>4.744186046511628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37</v>
      </c>
      <c r="G43" s="105">
        <f t="shared" si="3"/>
        <v>3.441860465116279</v>
      </c>
    </row>
    <row r="44" spans="1:7" ht="12.75">
      <c r="A44" s="82" t="s">
        <v>291</v>
      </c>
      <c r="B44" s="98">
        <v>114</v>
      </c>
      <c r="C44" s="105">
        <f>(B44/$B$37)*100</f>
        <v>7.063197026022305</v>
      </c>
      <c r="D44" s="65"/>
      <c r="E44" s="78" t="s">
        <v>93</v>
      </c>
      <c r="F44" s="97">
        <v>47462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91</v>
      </c>
      <c r="C46" s="105">
        <f>(B46/$B$37)*100</f>
        <v>5.63816604708798</v>
      </c>
      <c r="D46" s="65"/>
      <c r="E46" s="78" t="s">
        <v>96</v>
      </c>
      <c r="F46" s="97">
        <v>23741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42727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27500</v>
      </c>
      <c r="G49" s="114" t="s">
        <v>261</v>
      </c>
    </row>
    <row r="50" spans="1:7" ht="13.5" thickTop="1">
      <c r="A50" s="82" t="s">
        <v>116</v>
      </c>
      <c r="B50" s="98">
        <v>120</v>
      </c>
      <c r="C50" s="105">
        <f t="shared" si="4"/>
        <v>7.434944237918216</v>
      </c>
      <c r="D50" s="65"/>
      <c r="E50" s="78"/>
      <c r="F50" s="86"/>
      <c r="G50" s="85"/>
    </row>
    <row r="51" spans="1:7" ht="12.75">
      <c r="A51" s="82" t="s">
        <v>117</v>
      </c>
      <c r="B51" s="98">
        <v>47</v>
      </c>
      <c r="C51" s="105">
        <f t="shared" si="4"/>
        <v>2.9120198265179678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46</v>
      </c>
      <c r="C52" s="105">
        <f t="shared" si="4"/>
        <v>2.8500619578686495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225</v>
      </c>
      <c r="C53" s="105">
        <f t="shared" si="4"/>
        <v>13.940520446096654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33</v>
      </c>
      <c r="C54" s="105">
        <f t="shared" si="4"/>
        <v>2.0446096654275094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18</v>
      </c>
      <c r="C55" s="105">
        <f t="shared" si="4"/>
        <v>1.1152416356877324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135</v>
      </c>
      <c r="C57" s="105">
        <f>(B57/$B$37)*100</f>
        <v>8.364312267657994</v>
      </c>
      <c r="D57" s="65"/>
      <c r="E57" s="79" t="s">
        <v>84</v>
      </c>
      <c r="F57" s="80">
        <v>47</v>
      </c>
      <c r="G57" s="105">
        <f>(F57/L57)*100</f>
        <v>4.372093023255814</v>
      </c>
      <c r="H57" s="79" t="s">
        <v>84</v>
      </c>
      <c r="L57" s="15">
        <v>1075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5</v>
      </c>
      <c r="G58" s="105">
        <f>(F58/L58)*100</f>
        <v>1.3123359580052494</v>
      </c>
      <c r="H58" s="78" t="s">
        <v>118</v>
      </c>
      <c r="L58" s="15">
        <v>381</v>
      </c>
    </row>
    <row r="59" spans="1:12" ht="12.75">
      <c r="A59" s="82" t="s">
        <v>112</v>
      </c>
      <c r="B59" s="98">
        <v>109</v>
      </c>
      <c r="C59" s="105">
        <f>(B59/$B$37)*100</f>
        <v>6.753407682775713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149</v>
      </c>
    </row>
    <row r="60" spans="1:7" ht="12.75">
      <c r="A60" s="82" t="s">
        <v>113</v>
      </c>
      <c r="B60" s="98">
        <v>356</v>
      </c>
      <c r="C60" s="105">
        <f>(B60/$B$37)*100</f>
        <v>22.057001239157373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272</v>
      </c>
      <c r="C62" s="105">
        <f>(B62/$B$37)*100</f>
        <v>16.852540272614622</v>
      </c>
      <c r="D62" s="65"/>
      <c r="E62" s="79" t="s">
        <v>123</v>
      </c>
      <c r="F62" s="80">
        <v>5</v>
      </c>
      <c r="G62" s="105">
        <f>(F62/L62)*100</f>
        <v>2.4630541871921183</v>
      </c>
      <c r="H62" s="79" t="s">
        <v>394</v>
      </c>
      <c r="L62" s="15">
        <v>203</v>
      </c>
    </row>
    <row r="63" spans="1:12" ht="12.75">
      <c r="A63" s="61" t="s">
        <v>293</v>
      </c>
      <c r="B63" s="98">
        <v>111</v>
      </c>
      <c r="C63" s="105">
        <f>(B63/$B$37)*100</f>
        <v>6.877323420074349</v>
      </c>
      <c r="D63" s="65"/>
      <c r="E63" s="78" t="s">
        <v>118</v>
      </c>
      <c r="F63" s="97">
        <v>0</v>
      </c>
      <c r="G63" s="105">
        <f>(F63/L63)*100</f>
        <v>0</v>
      </c>
      <c r="H63" s="78" t="s">
        <v>118</v>
      </c>
      <c r="L63" s="15">
        <v>97</v>
      </c>
    </row>
    <row r="64" spans="1:12" ht="12.75">
      <c r="A64" s="82" t="s">
        <v>114</v>
      </c>
      <c r="B64" s="98">
        <v>142</v>
      </c>
      <c r="C64" s="105">
        <f>(B64/$B$37)*100</f>
        <v>8.79801734820322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32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231</v>
      </c>
      <c r="G66" s="105">
        <f aca="true" t="shared" si="5" ref="G66:G71">(F66/L66)*100</f>
        <v>6.006240249609984</v>
      </c>
      <c r="H66" s="79" t="s">
        <v>124</v>
      </c>
      <c r="L66" s="15">
        <v>3846</v>
      </c>
    </row>
    <row r="67" spans="1:12" ht="12.75">
      <c r="A67" s="82" t="s">
        <v>126</v>
      </c>
      <c r="B67" s="97">
        <v>1148</v>
      </c>
      <c r="C67" s="105">
        <f>(B67/$B$37)*100</f>
        <v>71.1276332094176</v>
      </c>
      <c r="D67" s="65"/>
      <c r="E67" s="78" t="s">
        <v>262</v>
      </c>
      <c r="F67" s="97">
        <v>218</v>
      </c>
      <c r="G67" s="105">
        <f t="shared" si="5"/>
        <v>6.855345911949685</v>
      </c>
      <c r="H67" s="78" t="s">
        <v>262</v>
      </c>
      <c r="L67" s="15">
        <v>3180</v>
      </c>
    </row>
    <row r="68" spans="1:12" ht="12.75">
      <c r="A68" s="82" t="s">
        <v>128</v>
      </c>
      <c r="B68" s="97">
        <v>293</v>
      </c>
      <c r="C68" s="105">
        <f>(B68/$B$37)*100</f>
        <v>18.15365551425031</v>
      </c>
      <c r="D68" s="65"/>
      <c r="E68" s="78" t="s">
        <v>127</v>
      </c>
      <c r="F68" s="97">
        <v>69</v>
      </c>
      <c r="G68" s="105">
        <f t="shared" si="5"/>
        <v>6.906906906906906</v>
      </c>
      <c r="H68" s="78" t="s">
        <v>127</v>
      </c>
      <c r="L68" s="15">
        <v>999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7</v>
      </c>
      <c r="G69" s="105">
        <f t="shared" si="5"/>
        <v>1.0606060606060608</v>
      </c>
      <c r="H69" s="78" t="s">
        <v>129</v>
      </c>
      <c r="L69" s="15">
        <v>660</v>
      </c>
    </row>
    <row r="70" spans="1:12" ht="12.75">
      <c r="A70" s="82" t="s">
        <v>376</v>
      </c>
      <c r="B70" s="97">
        <v>160</v>
      </c>
      <c r="C70" s="105">
        <f>(B70/$B$37)*100</f>
        <v>9.913258983890955</v>
      </c>
      <c r="D70" s="65"/>
      <c r="E70" s="78" t="s">
        <v>130</v>
      </c>
      <c r="F70" s="97">
        <v>7</v>
      </c>
      <c r="G70" s="105">
        <f t="shared" si="5"/>
        <v>1.4830508474576272</v>
      </c>
      <c r="H70" s="78" t="s">
        <v>130</v>
      </c>
      <c r="L70" s="15">
        <v>472</v>
      </c>
    </row>
    <row r="71" spans="1:12" ht="13.5" thickBot="1">
      <c r="A71" s="90" t="s">
        <v>371</v>
      </c>
      <c r="B71" s="110">
        <v>13</v>
      </c>
      <c r="C71" s="111">
        <f>(B71/$B$37)*100</f>
        <v>0.8054522924411399</v>
      </c>
      <c r="D71" s="91"/>
      <c r="E71" s="92" t="s">
        <v>131</v>
      </c>
      <c r="F71" s="110">
        <v>125</v>
      </c>
      <c r="G71" s="118">
        <f t="shared" si="5"/>
        <v>15.060240963855422</v>
      </c>
      <c r="H71" s="92" t="s">
        <v>131</v>
      </c>
      <c r="L71" s="15">
        <v>830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4822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1799</v>
      </c>
      <c r="G9" s="81">
        <f>(F9/$F$9)*100</f>
        <v>100</v>
      </c>
      <c r="I9" s="53"/>
    </row>
    <row r="10" spans="1:7" ht="12.75">
      <c r="A10" s="36" t="s">
        <v>137</v>
      </c>
      <c r="B10" s="97">
        <v>2112</v>
      </c>
      <c r="C10" s="105">
        <f aca="true" t="shared" si="0" ref="C10:C18">(B10/$B$8)*100</f>
        <v>43.79925342181667</v>
      </c>
      <c r="E10" s="32" t="s">
        <v>138</v>
      </c>
      <c r="F10" s="97">
        <v>1784</v>
      </c>
      <c r="G10" s="105">
        <f>(F10/$F$9)*100</f>
        <v>99.16620344635909</v>
      </c>
    </row>
    <row r="11" spans="1:7" ht="12.75">
      <c r="A11" s="36" t="s">
        <v>139</v>
      </c>
      <c r="B11" s="97">
        <v>516</v>
      </c>
      <c r="C11" s="105">
        <f t="shared" si="0"/>
        <v>10.70095396101203</v>
      </c>
      <c r="E11" s="32" t="s">
        <v>140</v>
      </c>
      <c r="F11" s="97">
        <v>9</v>
      </c>
      <c r="G11" s="105">
        <f>(F11/$F$9)*100</f>
        <v>0.500277932184547</v>
      </c>
    </row>
    <row r="12" spans="1:7" ht="12.75">
      <c r="A12" s="36" t="s">
        <v>141</v>
      </c>
      <c r="B12" s="97">
        <v>896</v>
      </c>
      <c r="C12" s="105">
        <f t="shared" si="0"/>
        <v>18.581501451679802</v>
      </c>
      <c r="E12" s="32" t="s">
        <v>142</v>
      </c>
      <c r="F12" s="97">
        <v>6</v>
      </c>
      <c r="G12" s="105">
        <f>(F12/$F$9)*100</f>
        <v>0.33351862145636463</v>
      </c>
    </row>
    <row r="13" spans="1:7" ht="12.75">
      <c r="A13" s="36" t="s">
        <v>143</v>
      </c>
      <c r="B13" s="97">
        <v>607</v>
      </c>
      <c r="C13" s="105">
        <f t="shared" si="0"/>
        <v>12.588137702198257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332</v>
      </c>
      <c r="C14" s="105">
        <f t="shared" si="0"/>
        <v>6.885109912899212</v>
      </c>
      <c r="E14" s="42" t="s">
        <v>145</v>
      </c>
      <c r="F14" s="80">
        <v>894</v>
      </c>
      <c r="G14" s="81">
        <f>(F14/$F$14)*100</f>
        <v>100</v>
      </c>
    </row>
    <row r="15" spans="1:7" ht="12.75">
      <c r="A15" s="36" t="s">
        <v>146</v>
      </c>
      <c r="B15" s="97">
        <v>185</v>
      </c>
      <c r="C15" s="105">
        <f t="shared" si="0"/>
        <v>3.8365823309829947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174</v>
      </c>
      <c r="C16" s="105">
        <f t="shared" si="0"/>
        <v>3.6084612194110326</v>
      </c>
      <c r="E16" s="1" t="s">
        <v>149</v>
      </c>
      <c r="F16" s="97">
        <v>6</v>
      </c>
      <c r="G16" s="105">
        <f>(F16/$F$14)*100</f>
        <v>0.6711409395973155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84</v>
      </c>
      <c r="G17" s="105">
        <f aca="true" t="shared" si="1" ref="G17:G23">(F17/$F$14)*100</f>
        <v>9.395973154362416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379</v>
      </c>
      <c r="G18" s="105">
        <f t="shared" si="1"/>
        <v>42.39373601789709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201</v>
      </c>
      <c r="G19" s="105">
        <f t="shared" si="1"/>
        <v>22.483221476510067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181</v>
      </c>
      <c r="G20" s="105">
        <f t="shared" si="1"/>
        <v>20.246085011185684</v>
      </c>
    </row>
    <row r="21" spans="1:7" ht="12.75">
      <c r="A21" s="36" t="s">
        <v>156</v>
      </c>
      <c r="B21" s="98">
        <v>6</v>
      </c>
      <c r="C21" s="105">
        <f aca="true" t="shared" si="2" ref="C21:C28">(B21/$B$8)*100</f>
        <v>0.1244296972210701</v>
      </c>
      <c r="E21" s="1" t="s">
        <v>157</v>
      </c>
      <c r="F21" s="97">
        <v>37</v>
      </c>
      <c r="G21" s="105">
        <f t="shared" si="1"/>
        <v>4.138702460850112</v>
      </c>
    </row>
    <row r="22" spans="1:7" ht="12.75">
      <c r="A22" s="36" t="s">
        <v>158</v>
      </c>
      <c r="B22" s="98">
        <v>58</v>
      </c>
      <c r="C22" s="105">
        <f t="shared" si="2"/>
        <v>1.2028204064703443</v>
      </c>
      <c r="E22" s="1" t="s">
        <v>159</v>
      </c>
      <c r="F22" s="97">
        <v>6</v>
      </c>
      <c r="G22" s="105">
        <f t="shared" si="1"/>
        <v>0.6711409395973155</v>
      </c>
    </row>
    <row r="23" spans="1:7" ht="12.75">
      <c r="A23" s="36" t="s">
        <v>160</v>
      </c>
      <c r="B23" s="98">
        <v>53</v>
      </c>
      <c r="C23" s="105">
        <f t="shared" si="2"/>
        <v>1.0991289921194525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470</v>
      </c>
      <c r="C24" s="105">
        <f t="shared" si="2"/>
        <v>9.746992948983824</v>
      </c>
      <c r="E24" s="1" t="s">
        <v>163</v>
      </c>
      <c r="F24" s="97">
        <v>147600</v>
      </c>
      <c r="G24" s="112" t="s">
        <v>261</v>
      </c>
    </row>
    <row r="25" spans="1:7" ht="12.75">
      <c r="A25" s="36" t="s">
        <v>164</v>
      </c>
      <c r="B25" s="97">
        <v>763</v>
      </c>
      <c r="C25" s="105">
        <f t="shared" si="2"/>
        <v>15.82330982994608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797</v>
      </c>
      <c r="C26" s="105">
        <f t="shared" si="2"/>
        <v>16.528411447532143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1825</v>
      </c>
      <c r="C27" s="105">
        <f t="shared" si="2"/>
        <v>37.84736623807549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850</v>
      </c>
      <c r="C28" s="105">
        <f t="shared" si="2"/>
        <v>17.627540439651597</v>
      </c>
      <c r="E28" s="32" t="s">
        <v>176</v>
      </c>
      <c r="F28" s="97">
        <v>505</v>
      </c>
      <c r="G28" s="105">
        <f aca="true" t="shared" si="3" ref="G28:G35">(F28/$F$14)*100</f>
        <v>56.48769574944071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45</v>
      </c>
      <c r="C31" s="105">
        <f aca="true" t="shared" si="4" ref="C31:C39">(B31/$B$8)*100</f>
        <v>0.9332227291580256</v>
      </c>
      <c r="E31" s="32" t="s">
        <v>181</v>
      </c>
      <c r="F31" s="97">
        <v>6</v>
      </c>
      <c r="G31" s="105">
        <f t="shared" si="3"/>
        <v>0.6711409395973155</v>
      </c>
    </row>
    <row r="32" spans="1:7" ht="12.75">
      <c r="A32" s="36" t="s">
        <v>182</v>
      </c>
      <c r="B32" s="97">
        <v>186</v>
      </c>
      <c r="C32" s="105">
        <f t="shared" si="4"/>
        <v>3.857320613853173</v>
      </c>
      <c r="E32" s="32" t="s">
        <v>183</v>
      </c>
      <c r="F32" s="97">
        <v>93</v>
      </c>
      <c r="G32" s="105">
        <f t="shared" si="3"/>
        <v>10.40268456375839</v>
      </c>
    </row>
    <row r="33" spans="1:7" ht="12.75">
      <c r="A33" s="36" t="s">
        <v>184</v>
      </c>
      <c r="B33" s="97">
        <v>406</v>
      </c>
      <c r="C33" s="105">
        <f t="shared" si="4"/>
        <v>8.41974284529241</v>
      </c>
      <c r="E33" s="32" t="s">
        <v>185</v>
      </c>
      <c r="F33" s="97">
        <v>215</v>
      </c>
      <c r="G33" s="105">
        <f t="shared" si="3"/>
        <v>24.049217002237135</v>
      </c>
    </row>
    <row r="34" spans="1:7" ht="12.75">
      <c r="A34" s="36" t="s">
        <v>186</v>
      </c>
      <c r="B34" s="97">
        <v>1158</v>
      </c>
      <c r="C34" s="105">
        <f t="shared" si="4"/>
        <v>24.01493156366653</v>
      </c>
      <c r="E34" s="32" t="s">
        <v>187</v>
      </c>
      <c r="F34" s="97">
        <v>126</v>
      </c>
      <c r="G34" s="105">
        <f t="shared" si="3"/>
        <v>14.093959731543624</v>
      </c>
    </row>
    <row r="35" spans="1:7" ht="12.75">
      <c r="A35" s="36" t="s">
        <v>188</v>
      </c>
      <c r="B35" s="97">
        <v>1068</v>
      </c>
      <c r="C35" s="105">
        <f t="shared" si="4"/>
        <v>22.148486105350475</v>
      </c>
      <c r="E35" s="32" t="s">
        <v>189</v>
      </c>
      <c r="F35" s="97">
        <v>65</v>
      </c>
      <c r="G35" s="105">
        <f t="shared" si="3"/>
        <v>7.270693512304251</v>
      </c>
    </row>
    <row r="36" spans="1:7" ht="12.75">
      <c r="A36" s="36" t="s">
        <v>190</v>
      </c>
      <c r="B36" s="97">
        <v>922</v>
      </c>
      <c r="C36" s="105">
        <f t="shared" si="4"/>
        <v>19.120696806304437</v>
      </c>
      <c r="E36" s="32" t="s">
        <v>191</v>
      </c>
      <c r="F36" s="97">
        <v>1383</v>
      </c>
      <c r="G36" s="112" t="s">
        <v>261</v>
      </c>
    </row>
    <row r="37" spans="1:7" ht="12.75">
      <c r="A37" s="36" t="s">
        <v>192</v>
      </c>
      <c r="B37" s="97">
        <v>361</v>
      </c>
      <c r="C37" s="105">
        <f t="shared" si="4"/>
        <v>7.486520116134384</v>
      </c>
      <c r="E37" s="32" t="s">
        <v>193</v>
      </c>
      <c r="F37" s="97">
        <v>389</v>
      </c>
      <c r="G37" s="105">
        <f>(F37/$F$14)*100</f>
        <v>43.51230425055929</v>
      </c>
    </row>
    <row r="38" spans="1:7" ht="12.75">
      <c r="A38" s="36" t="s">
        <v>194</v>
      </c>
      <c r="B38" s="97">
        <v>282</v>
      </c>
      <c r="C38" s="105">
        <f t="shared" si="4"/>
        <v>5.848195769390294</v>
      </c>
      <c r="E38" s="32" t="s">
        <v>191</v>
      </c>
      <c r="F38" s="97">
        <v>479</v>
      </c>
      <c r="G38" s="112" t="s">
        <v>261</v>
      </c>
    </row>
    <row r="39" spans="1:7" ht="12.75">
      <c r="A39" s="36" t="s">
        <v>195</v>
      </c>
      <c r="B39" s="97">
        <v>394</v>
      </c>
      <c r="C39" s="105">
        <f t="shared" si="4"/>
        <v>8.170883450850269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5.1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1799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207</v>
      </c>
      <c r="G43" s="105">
        <f aca="true" t="shared" si="5" ref="G43:G48">(F43/$F$14)*100</f>
        <v>23.154362416107382</v>
      </c>
    </row>
    <row r="44" spans="1:7" ht="12.75">
      <c r="A44" s="36" t="s">
        <v>209</v>
      </c>
      <c r="B44" s="98">
        <v>307</v>
      </c>
      <c r="C44" s="105">
        <f aca="true" t="shared" si="6" ref="C44:C49">(B44/$B$42)*100</f>
        <v>17.06503613118399</v>
      </c>
      <c r="E44" s="32" t="s">
        <v>210</v>
      </c>
      <c r="F44" s="97">
        <v>129</v>
      </c>
      <c r="G44" s="105">
        <f t="shared" si="5"/>
        <v>14.429530201342283</v>
      </c>
    </row>
    <row r="45" spans="1:7" ht="12.75">
      <c r="A45" s="36" t="s">
        <v>211</v>
      </c>
      <c r="B45" s="98">
        <v>453</v>
      </c>
      <c r="C45" s="105">
        <f t="shared" si="6"/>
        <v>25.18065591995553</v>
      </c>
      <c r="E45" s="32" t="s">
        <v>212</v>
      </c>
      <c r="F45" s="97">
        <v>91</v>
      </c>
      <c r="G45" s="105">
        <f t="shared" si="5"/>
        <v>10.17897091722595</v>
      </c>
    </row>
    <row r="46" spans="1:7" ht="12.75">
      <c r="A46" s="36" t="s">
        <v>213</v>
      </c>
      <c r="B46" s="98">
        <v>172</v>
      </c>
      <c r="C46" s="105">
        <f t="shared" si="6"/>
        <v>9.560867148415786</v>
      </c>
      <c r="E46" s="32" t="s">
        <v>214</v>
      </c>
      <c r="F46" s="97">
        <v>116</v>
      </c>
      <c r="G46" s="105">
        <f t="shared" si="5"/>
        <v>12.97539149888143</v>
      </c>
    </row>
    <row r="47" spans="1:7" ht="12.75">
      <c r="A47" s="36" t="s">
        <v>215</v>
      </c>
      <c r="B47" s="97">
        <v>225</v>
      </c>
      <c r="C47" s="105">
        <f t="shared" si="6"/>
        <v>12.506948304613674</v>
      </c>
      <c r="E47" s="32" t="s">
        <v>216</v>
      </c>
      <c r="F47" s="97">
        <v>72</v>
      </c>
      <c r="G47" s="105">
        <f t="shared" si="5"/>
        <v>8.053691275167784</v>
      </c>
    </row>
    <row r="48" spans="1:7" ht="12.75">
      <c r="A48" s="36" t="s">
        <v>217</v>
      </c>
      <c r="B48" s="97">
        <v>279</v>
      </c>
      <c r="C48" s="105">
        <f t="shared" si="6"/>
        <v>15.508615897720956</v>
      </c>
      <c r="E48" s="32" t="s">
        <v>218</v>
      </c>
      <c r="F48" s="97">
        <v>279</v>
      </c>
      <c r="G48" s="105">
        <f t="shared" si="5"/>
        <v>31.20805369127517</v>
      </c>
    </row>
    <row r="49" spans="1:7" ht="12.75">
      <c r="A49" s="36" t="s">
        <v>219</v>
      </c>
      <c r="B49" s="97">
        <v>363</v>
      </c>
      <c r="C49" s="105">
        <f t="shared" si="6"/>
        <v>20.17787659811006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595</v>
      </c>
      <c r="G51" s="81">
        <f>(F51/F$51)*100</f>
        <v>100</v>
      </c>
    </row>
    <row r="52" spans="1:7" ht="12.75">
      <c r="A52" s="4" t="s">
        <v>223</v>
      </c>
      <c r="B52" s="97">
        <v>173</v>
      </c>
      <c r="C52" s="105">
        <f>(B52/$B$42)*100</f>
        <v>9.616453585325182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852</v>
      </c>
      <c r="C53" s="105">
        <f>(B53/$B$42)*100</f>
        <v>47.359644246803775</v>
      </c>
      <c r="E53" s="32" t="s">
        <v>226</v>
      </c>
      <c r="F53" s="97">
        <v>6</v>
      </c>
      <c r="G53" s="105">
        <f>(F53/F$51)*100</f>
        <v>1.0084033613445378</v>
      </c>
    </row>
    <row r="54" spans="1:7" ht="12.75">
      <c r="A54" s="4" t="s">
        <v>227</v>
      </c>
      <c r="B54" s="97">
        <v>540</v>
      </c>
      <c r="C54" s="105">
        <f>(B54/$B$42)*100</f>
        <v>30.016675931072818</v>
      </c>
      <c r="E54" s="32" t="s">
        <v>228</v>
      </c>
      <c r="F54" s="97">
        <v>6</v>
      </c>
      <c r="G54" s="105">
        <f aca="true" t="shared" si="7" ref="G54:G60">(F54/F$51)*100</f>
        <v>1.0084033613445378</v>
      </c>
    </row>
    <row r="55" spans="1:7" ht="12.75">
      <c r="A55" s="4" t="s">
        <v>229</v>
      </c>
      <c r="B55" s="97">
        <v>234</v>
      </c>
      <c r="C55" s="105">
        <f>(B55/$B$42)*100</f>
        <v>13.007226236798223</v>
      </c>
      <c r="E55" s="32" t="s">
        <v>230</v>
      </c>
      <c r="F55" s="97">
        <v>159</v>
      </c>
      <c r="G55" s="105">
        <f t="shared" si="7"/>
        <v>26.722689075630253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280</v>
      </c>
      <c r="G56" s="105">
        <f t="shared" si="7"/>
        <v>47.05882352941176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69</v>
      </c>
      <c r="G57" s="105">
        <f t="shared" si="7"/>
        <v>11.596638655462185</v>
      </c>
    </row>
    <row r="58" spans="1:7" ht="12.75">
      <c r="A58" s="36" t="s">
        <v>234</v>
      </c>
      <c r="B58" s="97">
        <v>1320</v>
      </c>
      <c r="C58" s="105">
        <f aca="true" t="shared" si="8" ref="C58:C66">(B58/$B$42)*100</f>
        <v>73.37409672040022</v>
      </c>
      <c r="E58" s="32" t="s">
        <v>235</v>
      </c>
      <c r="F58" s="97">
        <v>16</v>
      </c>
      <c r="G58" s="105">
        <f t="shared" si="7"/>
        <v>2.689075630252101</v>
      </c>
    </row>
    <row r="59" spans="1:7" ht="12.75">
      <c r="A59" s="36" t="s">
        <v>236</v>
      </c>
      <c r="B59" s="97">
        <v>55</v>
      </c>
      <c r="C59" s="105">
        <f t="shared" si="8"/>
        <v>3.0572540300166757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319</v>
      </c>
      <c r="C60" s="105">
        <f t="shared" si="8"/>
        <v>17.73207337409672</v>
      </c>
      <c r="E60" s="32" t="s">
        <v>239</v>
      </c>
      <c r="F60" s="97">
        <v>59</v>
      </c>
      <c r="G60" s="105">
        <f t="shared" si="7"/>
        <v>9.915966386554622</v>
      </c>
    </row>
    <row r="61" spans="1:7" ht="12.75">
      <c r="A61" s="36" t="s">
        <v>240</v>
      </c>
      <c r="B61" s="97">
        <v>89</v>
      </c>
      <c r="C61" s="105">
        <f t="shared" si="8"/>
        <v>4.947192884936076</v>
      </c>
      <c r="E61" s="32" t="s">
        <v>163</v>
      </c>
      <c r="F61" s="97">
        <v>610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16</v>
      </c>
      <c r="C65" s="105">
        <f t="shared" si="8"/>
        <v>0.8893829905503057</v>
      </c>
      <c r="E65" s="32" t="s">
        <v>208</v>
      </c>
      <c r="F65" s="97">
        <v>59</v>
      </c>
      <c r="G65" s="105">
        <f aca="true" t="shared" si="9" ref="G65:G71">(F65/F$51)*100</f>
        <v>9.915966386554622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86</v>
      </c>
      <c r="G66" s="105">
        <f t="shared" si="9"/>
        <v>14.453781512605044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115</v>
      </c>
      <c r="G67" s="105">
        <f t="shared" si="9"/>
        <v>19.327731092436977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40</v>
      </c>
      <c r="G68" s="105">
        <f t="shared" si="9"/>
        <v>6.722689075630252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62</v>
      </c>
      <c r="G69" s="105">
        <f t="shared" si="9"/>
        <v>10.420168067226891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174</v>
      </c>
      <c r="G70" s="105">
        <f t="shared" si="9"/>
        <v>29.2436974789916</v>
      </c>
    </row>
    <row r="71" spans="1:7" ht="12.75">
      <c r="A71" s="54" t="s">
        <v>252</v>
      </c>
      <c r="B71" s="103">
        <v>28</v>
      </c>
      <c r="C71" s="115">
        <f>(B71/$B$42)*100</f>
        <v>1.556420233463035</v>
      </c>
      <c r="D71" s="41"/>
      <c r="E71" s="44" t="s">
        <v>220</v>
      </c>
      <c r="F71" s="103">
        <v>59</v>
      </c>
      <c r="G71" s="115">
        <f t="shared" si="9"/>
        <v>9.915966386554622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2002-06-11T13:17:21Z</dcterms:modified>
  <cp:category/>
  <cp:version/>
  <cp:contentType/>
  <cp:contentStatus/>
</cp:coreProperties>
</file>