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<sst xmlns="http://schemas.openxmlformats.org/spreadsheetml/2006/main" count="674" uniqueCount="437">
  <si>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</si>
  <si>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</si>
  <si>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</si>
  <si>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</si>
  <si>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</si>
  <si>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</si>
  <si>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</si>
  <si>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</si>
  <si>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</si>
  <si>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</si>
  <si>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</si>
  <si>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</si>
  <si>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</si>
  <si>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</si>
  <si>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</si>
  <si>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</si>
  <si>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</si>
  <si>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</si>
  <si>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</si>
  <si>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</si>
  <si>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</si>
  <si>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</si>
  <si>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</si>
  <si>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</si>
  <si>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</si>
  <si>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</si>
  <si>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</si>
  <si>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</si>
  <si>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</si>
  <si>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</si>
  <si>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</si>
  <si>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</si>
  <si>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</si>
  <si>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</si>
  <si>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</si>
  <si>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</si>
  <si>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</si>
  <si>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</si>
  <si>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</si>
  <si>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</si>
  <si>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</si>
  <si>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</si>
  <si>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</si>
  <si>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</si>
  <si>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</si>
  <si>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</si>
  <si>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</si>
  <si>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</si>
  <si>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</si>
  <si>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</si>
  <si>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</si>
  <si>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</si>
  <si>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</si>
  <si>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</si>
  <si>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</si>
  <si>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</si>
  <si>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</si>
  <si>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</si>
  <si>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</si>
  <si>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</si>
  <si>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</si>
  <si>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</si>
  <si>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</si>
  <si>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</si>
  <si>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</si>
  <si>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</si>
  <si>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</si>
  <si>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</si>
  <si>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</si>
  <si>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</si>
  <si>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</si>
  <si>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</si>
  <si>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</si>
  <si>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</si>
  <si>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</si>
  <si>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</si>
  <si>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</si>
  <si>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</si>
  <si>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</si>
  <si>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</si>
  <si>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</si>
  <si>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</si>
  <si>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</si>
  <si>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</si>
  <si>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</si>
  <si>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</si>
  <si>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</si>
  <si>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</si>
  <si>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</si>
  <si>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</si>
  <si>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</si>
  <si>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</si>
  <si>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</si>
  <si>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</si>
  <si>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</si>
  <si>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</si>
  <si>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</si>
  <si>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</si>
  <si>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</si>
  <si>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</si>
  <si>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</si>
  <si>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</si>
  <si>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</si>
  <si>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</si>
  <si>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</si>
  <si>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</si>
  <si>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</si>
  <si>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</si>
  <si>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</si>
  <si>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</si>
  <si>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</si>
  <si>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</si>
  <si>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</si>
  <si>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</si>
  <si>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</si>
  <si>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</si>
  <si>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</si>
  <si>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</si>
  <si>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</si>
  <si>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</si>
  <si>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</si>
  <si>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</si>
  <si>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</si>
  <si>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</si>
  <si>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</si>
  <si>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</si>
  <si>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</si>
  <si>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</si>
  <si>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</si>
  <si>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</si>
  <si>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</si>
  <si>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</si>
  <si>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</si>
  <si>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</si>
  <si>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</si>
  <si>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</si>
  <si>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</si>
  <si>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</si>
  <si>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</si>
  <si>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</si>
  <si>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</si>
  <si>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</si>
  <si>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</si>
  <si>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</si>
  <si>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</si>
  <si>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</si>
  <si>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</si>
  <si>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</si>
  <si>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</si>
  <si>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</si>
  <si>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</si>
  <si>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</si>
  <si>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</si>
  <si>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</si>
  <si>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</si>
  <si>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</si>
  <si>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</si>
  <si>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</si>
  <si>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</si>
  <si>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</si>
  <si>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</si>
  <si>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</si>
  <si>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</si>
  <si>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</si>
  <si>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</si>
  <si>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</si>
  <si>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</si>
  <si>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</si>
  <si>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</si>
  <si>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</si>
  <si>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</si>
  <si>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</si>
  <si>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</si>
  <si>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</si>
  <si>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</si>
  <si>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</si>
  <si>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</si>
  <si>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</si>
  <si>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</si>
  <si>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</si>
  <si>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</si>
  <si>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</si>
  <si>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</si>
  <si>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</si>
  <si>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</si>
  <si>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</si>
  <si>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</si>
  <si>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</si>
  <si>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</si>
  <si>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</si>
  <si>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</si>
  <si>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</si>
  <si>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</si>
  <si>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</si>
  <si>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</si>
  <si>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</si>
  <si>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</si>
  <si>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</si>
  <si>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</si>
  <si>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</si>
  <si>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</si>
  <si>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</si>
  <si>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</si>
  <si>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</si>
  <si>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</si>
  <si>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</si>
  <si>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</si>
  <si>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</si>
  <si>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</si>
  <si>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</si>
  <si>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</si>
  <si>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</si>
  <si>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</si>
  <si>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</si>
  <si>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</si>
  <si>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</si>
  <si>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</si>
  <si>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</si>
  <si>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</si>
  <si>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</si>
  <si>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</si>
  <si>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</si>
  <si>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</si>
  <si>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</si>
  <si>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</si>
  <si>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</si>
  <si>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</si>
  <si>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</si>
  <si>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</si>
  <si>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</si>
  <si>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</si>
  <si>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</si>
  <si>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</si>
  <si>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</si>
  <si>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</si>
  <si>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</si>
  <si>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</si>
  <si>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</si>
  <si>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</si>
  <si>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</si>
  <si>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</si>
  <si>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</si>
  <si>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</si>
  <si>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</si>
  <si>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</si>
  <si>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</si>
  <si>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</si>
  <si>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</si>
  <si>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</si>
  <si>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</si>
  <si>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</si>
  <si>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</si>
  <si>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</si>
  <si>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</si>
  <si>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</si>
  <si>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</si>
  <si>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</si>
  <si>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</si>
  <si>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</si>
  <si>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</si>
  <si>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</si>
  <si>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</si>
  <si>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</si>
  <si>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</si>
  <si>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</si>
  <si>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</si>
  <si>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</si>
  <si>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</si>
  <si>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</si>
  <si>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</si>
  <si>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</si>
  <si>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</si>
  <si>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</si>
  <si>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</si>
  <si>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</si>
  <si>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</si>
  <si>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</si>
  <si>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</si>
  <si>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</si>
  <si>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</si>
  <si>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</si>
  <si>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</si>
  <si>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</si>
  <si>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</si>
  <si>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</si>
  <si>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</si>
  <si>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</si>
  <si>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</si>
  <si>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</si>
  <si>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</si>
  <si>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</si>
  <si>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</si>
  <si>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</si>
  <si>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</si>
  <si>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</si>
  <si>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</si>
  <si>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</si>
  <si>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</si>
  <si>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</si>
  <si>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</si>
  <si>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</si>
  <si>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</si>
  <si>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</si>
  <si>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</si>
  <si>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</si>
  <si>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</si>
  <si>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</si>
  <si>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</si>
  <si>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</si>
  <si>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</si>
  <si>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</si>
  <si>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</si>
  <si>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</si>
  <si>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</si>
  <si>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</si>
  <si>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</si>
  <si>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</si>
  <si>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</si>
  <si>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</si>
  <si>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</si>
  <si>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</si>
  <si>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</si>
  <si>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</si>
  <si>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</si>
  <si>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</si>
  <si>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</si>
  <si>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</si>
  <si>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</si>
  <si>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</si>
  <si>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</si>
  <si>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</si>
  <si>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</si>
  <si>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</si>
  <si>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</si>
  <si>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</si>
  <si>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</si>
  <si>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</si>
  <si>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</si>
  <si>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</si>
  <si>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</si>
  <si>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</si>
  <si>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</si>
  <si>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</si>
  <si>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</si>
  <si>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</si>
  <si>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</si>
  <si>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</si>
  <si>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</si>
  <si>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</si>
  <si>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</si>
  <si>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</si>
  <si>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</si>
  <si>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</si>
  <si>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</si>
  <si>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</si>
  <si>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</si>
  <si>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</si>
  <si>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</si>
  <si>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</si>
  <si>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</si>
  <si>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</si>
  <si>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</si>
  <si>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</si>
  <si>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</si>
  <si>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</si>
  <si>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</si>
  <si>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</si>
  <si>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</si>
  <si>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</si>
  <si>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</si>
  <si>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</si>
  <si>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</si>
  <si>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</si>
  <si>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</si>
  <si>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</si>
  <si>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</si>
  <si>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</si>
  <si>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</si>
  <si>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</si>
  <si>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</si>
  <si>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</si>
  <si>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</si>
  <si>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</si>
  <si>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</si>
  <si>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</si>
  <si>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</si>
  <si>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</si>
  <si>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</si>
  <si>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</si>
  <si>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</si>
  <si>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</si>
  <si>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</si>
  <si>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</si>
  <si>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</si>
  <si>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</si>
  <si>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</si>
  <si>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Cumberland County, New Jersey</t>
  </si>
  <si>
    <t>Table DP-1.  Profile of General Demographic Characteristics for Cumberland County: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</si>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</sst>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146438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146438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74730</v>
      </c>
      <c r="C9" s="151">
        <f>(B9/$B$7)*100</f>
        <v>51.031835998852756</v>
      </c>
      <c r="D9" s="152"/>
      <c r="E9" s="152" t="s">
        <v>403</v>
      </c>
      <c r="F9" s="150">
        <v>27823</v>
      </c>
      <c r="G9" s="153">
        <f t="shared" si="0"/>
        <v>18.99984976577118</v>
      </c>
    </row>
    <row r="10" spans="1:7" ht="12.75">
      <c r="A10" s="149" t="s">
        <v>404</v>
      </c>
      <c r="B10" s="150">
        <v>71708</v>
      </c>
      <c r="C10" s="151">
        <f>(B10/$B$7)*100</f>
        <v>48.968164001147244</v>
      </c>
      <c r="D10" s="152"/>
      <c r="E10" s="152" t="s">
        <v>405</v>
      </c>
      <c r="F10" s="150">
        <v>5165</v>
      </c>
      <c r="G10" s="153">
        <f t="shared" si="0"/>
        <v>3.5270899629877492</v>
      </c>
    </row>
    <row r="11" spans="1:7" ht="12.75">
      <c r="A11" s="149"/>
      <c r="B11" s="150"/>
      <c r="C11" s="151"/>
      <c r="D11" s="152"/>
      <c r="E11" s="152" t="s">
        <v>406</v>
      </c>
      <c r="F11" s="150">
        <v>18520</v>
      </c>
      <c r="G11" s="153">
        <f t="shared" si="0"/>
        <v>12.646990535243585</v>
      </c>
    </row>
    <row r="12" spans="1:7" ht="12.75">
      <c r="A12" s="149" t="s">
        <v>407</v>
      </c>
      <c r="B12" s="150">
        <v>9161</v>
      </c>
      <c r="C12" s="151">
        <f aca="true" t="shared" si="1" ref="C12:C24">B12*100/B$7</f>
        <v>6.255889864652618</v>
      </c>
      <c r="D12" s="152"/>
      <c r="E12" s="152" t="s">
        <v>408</v>
      </c>
      <c r="F12" s="150">
        <v>369</v>
      </c>
      <c r="G12" s="153">
        <f t="shared" si="0"/>
        <v>0.2519837747032874</v>
      </c>
    </row>
    <row r="13" spans="1:7" ht="12.75">
      <c r="A13" s="149" t="s">
        <v>409</v>
      </c>
      <c r="B13" s="150">
        <v>10781</v>
      </c>
      <c r="C13" s="151">
        <f t="shared" si="1"/>
        <v>7.362160095057294</v>
      </c>
      <c r="D13" s="152"/>
      <c r="E13" s="152" t="s">
        <v>410</v>
      </c>
      <c r="F13" s="150">
        <v>3769</v>
      </c>
      <c r="G13" s="153">
        <f t="shared" si="0"/>
        <v>2.5737854928365587</v>
      </c>
    </row>
    <row r="14" spans="1:7" ht="12.75">
      <c r="A14" s="149" t="s">
        <v>411</v>
      </c>
      <c r="B14" s="150">
        <v>10929</v>
      </c>
      <c r="C14" s="151">
        <f t="shared" si="1"/>
        <v>7.463226758081919</v>
      </c>
      <c r="D14" s="152"/>
      <c r="E14" s="152" t="s">
        <v>412</v>
      </c>
      <c r="F14" s="150">
        <v>118615</v>
      </c>
      <c r="G14" s="153">
        <f t="shared" si="0"/>
        <v>81.00015023422883</v>
      </c>
    </row>
    <row r="15" spans="1:7" ht="12.75">
      <c r="A15" s="149" t="s">
        <v>413</v>
      </c>
      <c r="B15" s="150">
        <v>10058</v>
      </c>
      <c r="C15" s="151">
        <f t="shared" si="1"/>
        <v>6.868435788524836</v>
      </c>
      <c r="D15" s="152"/>
      <c r="E15" s="152" t="s">
        <v>414</v>
      </c>
      <c r="F15" s="150">
        <v>85510</v>
      </c>
      <c r="G15" s="153">
        <f t="shared" si="0"/>
        <v>58.393313211051776</v>
      </c>
    </row>
    <row r="16" spans="1:7" ht="12.75">
      <c r="A16" s="149" t="s">
        <v>415</v>
      </c>
      <c r="B16" s="150">
        <v>8752</v>
      </c>
      <c r="C16" s="151">
        <f t="shared" si="1"/>
        <v>5.976590775618351</v>
      </c>
      <c r="D16" s="152"/>
      <c r="E16" s="152"/>
      <c r="F16" s="145"/>
      <c r="G16" s="146"/>
    </row>
    <row r="17" spans="1:7" ht="12.75">
      <c r="A17" s="149" t="s">
        <v>416</v>
      </c>
      <c r="B17" s="150">
        <v>22089</v>
      </c>
      <c r="C17" s="151">
        <f t="shared" si="1"/>
        <v>15.084199456425244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23561</v>
      </c>
      <c r="C18" s="151">
        <f t="shared" si="1"/>
        <v>16.089403023805296</v>
      </c>
      <c r="D18" s="152"/>
      <c r="E18" s="143" t="s">
        <v>419</v>
      </c>
      <c r="F18" s="141">
        <v>146438</v>
      </c>
      <c r="G18" s="148">
        <v>100</v>
      </c>
    </row>
    <row r="19" spans="1:7" ht="12.75">
      <c r="A19" s="149" t="s">
        <v>420</v>
      </c>
      <c r="B19" s="150">
        <v>19325</v>
      </c>
      <c r="C19" s="151">
        <f t="shared" si="1"/>
        <v>13.19671123615455</v>
      </c>
      <c r="D19" s="152"/>
      <c r="E19" s="152" t="s">
        <v>421</v>
      </c>
      <c r="F19" s="150">
        <v>134173</v>
      </c>
      <c r="G19" s="153">
        <f aca="true" t="shared" si="2" ref="G19:G30">F19*100/F$18</f>
        <v>91.62444174326336</v>
      </c>
    </row>
    <row r="20" spans="1:7" ht="12.75">
      <c r="A20" s="149" t="s">
        <v>422</v>
      </c>
      <c r="B20" s="150">
        <v>7056</v>
      </c>
      <c r="C20" s="151">
        <f t="shared" si="1"/>
        <v>4.818421447984813</v>
      </c>
      <c r="D20" s="152"/>
      <c r="E20" s="152" t="s">
        <v>423</v>
      </c>
      <c r="F20" s="150">
        <v>49143</v>
      </c>
      <c r="G20" s="153">
        <f t="shared" si="2"/>
        <v>33.55891230418334</v>
      </c>
    </row>
    <row r="21" spans="1:7" ht="12.75">
      <c r="A21" s="149" t="s">
        <v>424</v>
      </c>
      <c r="B21" s="150">
        <v>5639</v>
      </c>
      <c r="C21" s="151">
        <f t="shared" si="1"/>
        <v>3.850776437809858</v>
      </c>
      <c r="D21" s="152"/>
      <c r="E21" s="152" t="s">
        <v>425</v>
      </c>
      <c r="F21" s="150">
        <v>23917</v>
      </c>
      <c r="G21" s="153">
        <f t="shared" si="2"/>
        <v>16.332509321351015</v>
      </c>
    </row>
    <row r="22" spans="1:7" ht="12.75">
      <c r="A22" s="149" t="s">
        <v>426</v>
      </c>
      <c r="B22" s="150">
        <v>9724</v>
      </c>
      <c r="C22" s="151">
        <f t="shared" si="1"/>
        <v>6.640352913861157</v>
      </c>
      <c r="D22" s="152"/>
      <c r="E22" s="152" t="s">
        <v>427</v>
      </c>
      <c r="F22" s="150">
        <v>43140</v>
      </c>
      <c r="G22" s="153">
        <f t="shared" si="2"/>
        <v>29.45956650596157</v>
      </c>
    </row>
    <row r="23" spans="1:7" ht="12.75">
      <c r="A23" s="149" t="s">
        <v>428</v>
      </c>
      <c r="B23" s="150">
        <v>7047</v>
      </c>
      <c r="C23" s="151">
        <f t="shared" si="1"/>
        <v>4.812275502260342</v>
      </c>
      <c r="D23" s="152"/>
      <c r="E23" s="152" t="s">
        <v>429</v>
      </c>
      <c r="F23" s="150">
        <v>31397</v>
      </c>
      <c r="G23" s="153">
        <f t="shared" si="2"/>
        <v>21.440473101244212</v>
      </c>
    </row>
    <row r="24" spans="1:7" ht="12.75">
      <c r="A24" s="149" t="s">
        <v>430</v>
      </c>
      <c r="B24" s="150">
        <v>2316</v>
      </c>
      <c r="C24" s="151">
        <f t="shared" si="1"/>
        <v>1.5815566997637225</v>
      </c>
      <c r="D24" s="152"/>
      <c r="E24" s="152" t="s">
        <v>431</v>
      </c>
      <c r="F24" s="150">
        <v>10064</v>
      </c>
      <c r="G24" s="153">
        <f t="shared" si="2"/>
        <v>6.872533085674483</v>
      </c>
    </row>
    <row r="25" spans="1:7" ht="12.75">
      <c r="A25" s="149"/>
      <c r="B25" s="145"/>
      <c r="C25" s="154"/>
      <c r="D25" s="152"/>
      <c r="E25" s="152" t="s">
        <v>432</v>
      </c>
      <c r="F25" s="150">
        <v>4639</v>
      </c>
      <c r="G25" s="153">
        <f t="shared" si="2"/>
        <v>3.1678935795353667</v>
      </c>
    </row>
    <row r="26" spans="1:7" ht="12.75">
      <c r="A26" s="149" t="s">
        <v>433</v>
      </c>
      <c r="B26" s="145">
        <v>35.6</v>
      </c>
      <c r="C26" s="155" t="s">
        <v>261</v>
      </c>
      <c r="D26" s="152"/>
      <c r="E26" s="156" t="s">
        <v>434</v>
      </c>
      <c r="F26" s="157">
        <v>7909</v>
      </c>
      <c r="G26" s="153">
        <f t="shared" si="2"/>
        <v>5.400920526092954</v>
      </c>
    </row>
    <row r="27" spans="1:7" ht="12.75">
      <c r="A27" s="149"/>
      <c r="B27" s="145"/>
      <c r="C27" s="154"/>
      <c r="D27" s="152"/>
      <c r="E27" s="158" t="s">
        <v>435</v>
      </c>
      <c r="F27" s="159">
        <v>3785</v>
      </c>
      <c r="G27" s="153">
        <f t="shared" si="2"/>
        <v>2.5847116185689507</v>
      </c>
    </row>
    <row r="28" spans="1:7" ht="12.75">
      <c r="A28" s="149" t="s">
        <v>262</v>
      </c>
      <c r="B28" s="150">
        <v>109235</v>
      </c>
      <c r="C28" s="151">
        <f aca="true" t="shared" si="3" ref="C28:C35">B28*100/B$7</f>
        <v>74.59470902361409</v>
      </c>
      <c r="D28" s="152"/>
      <c r="E28" s="152" t="s">
        <v>436</v>
      </c>
      <c r="F28" s="150">
        <v>12265</v>
      </c>
      <c r="G28" s="153">
        <f t="shared" si="2"/>
        <v>8.375558256736639</v>
      </c>
    </row>
    <row r="29" spans="1:7" ht="12.75">
      <c r="A29" s="149" t="s">
        <v>0</v>
      </c>
      <c r="B29" s="150">
        <v>55570</v>
      </c>
      <c r="C29" s="151">
        <f t="shared" si="3"/>
        <v>37.9478004343135</v>
      </c>
      <c r="D29" s="152"/>
      <c r="E29" s="152" t="s">
        <v>1</v>
      </c>
      <c r="F29" s="150">
        <v>10442</v>
      </c>
      <c r="G29" s="153">
        <f t="shared" si="2"/>
        <v>7.130662806102241</v>
      </c>
    </row>
    <row r="30" spans="1:7" ht="12.75">
      <c r="A30" s="149" t="s">
        <v>2</v>
      </c>
      <c r="B30" s="150">
        <v>53665</v>
      </c>
      <c r="C30" s="151">
        <f t="shared" si="3"/>
        <v>36.646908589300594</v>
      </c>
      <c r="D30" s="152"/>
      <c r="E30" s="152" t="s">
        <v>3</v>
      </c>
      <c r="F30" s="150">
        <v>1823</v>
      </c>
      <c r="G30" s="153">
        <f t="shared" si="2"/>
        <v>1.244895450634398</v>
      </c>
    </row>
    <row r="31" spans="1:7" ht="12.75">
      <c r="A31" s="149" t="s">
        <v>4</v>
      </c>
      <c r="B31" s="150">
        <v>103702</v>
      </c>
      <c r="C31" s="151">
        <f t="shared" si="3"/>
        <v>70.81631816878132</v>
      </c>
      <c r="D31" s="152"/>
      <c r="E31" s="152"/>
      <c r="F31" s="145"/>
      <c r="G31" s="146"/>
    </row>
    <row r="32" spans="1:7" ht="12.75">
      <c r="A32" s="149" t="s">
        <v>5</v>
      </c>
      <c r="B32" s="150">
        <v>22351</v>
      </c>
      <c r="C32" s="151">
        <f t="shared" si="3"/>
        <v>15.263114765293162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19087</v>
      </c>
      <c r="C33" s="151">
        <f t="shared" si="3"/>
        <v>13.03418511588522</v>
      </c>
      <c r="D33" s="152"/>
      <c r="E33" s="143" t="s">
        <v>8</v>
      </c>
      <c r="F33" s="141">
        <v>49143</v>
      </c>
      <c r="G33" s="148">
        <v>100</v>
      </c>
    </row>
    <row r="34" spans="1:7" ht="12.75">
      <c r="A34" s="149" t="s">
        <v>0</v>
      </c>
      <c r="B34" s="150">
        <v>7599</v>
      </c>
      <c r="C34" s="151">
        <f t="shared" si="3"/>
        <v>5.189226840027862</v>
      </c>
      <c r="D34" s="152"/>
      <c r="E34" s="152" t="s">
        <v>9</v>
      </c>
      <c r="F34" s="150">
        <v>35185</v>
      </c>
      <c r="G34" s="153">
        <f aca="true" t="shared" si="4" ref="G34:G42">F34*100/F$33</f>
        <v>71.59717558960584</v>
      </c>
    </row>
    <row r="35" spans="1:7" ht="12.75">
      <c r="A35" s="149" t="s">
        <v>2</v>
      </c>
      <c r="B35" s="150">
        <v>11488</v>
      </c>
      <c r="C35" s="151">
        <f t="shared" si="3"/>
        <v>7.844958275857359</v>
      </c>
      <c r="D35" s="152"/>
      <c r="E35" s="152" t="s">
        <v>10</v>
      </c>
      <c r="F35" s="150">
        <v>16769</v>
      </c>
      <c r="G35" s="153">
        <f t="shared" si="4"/>
        <v>34.122865921901386</v>
      </c>
    </row>
    <row r="36" spans="1:7" ht="12.75">
      <c r="A36" s="149"/>
      <c r="B36" s="145"/>
      <c r="C36" s="154"/>
      <c r="D36" s="152"/>
      <c r="E36" s="152" t="s">
        <v>11</v>
      </c>
      <c r="F36" s="150">
        <v>23917</v>
      </c>
      <c r="G36" s="153">
        <f t="shared" si="4"/>
        <v>48.6681724762428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10343</v>
      </c>
      <c r="G37" s="153">
        <f t="shared" si="4"/>
        <v>21.04674114319435</v>
      </c>
    </row>
    <row r="38" spans="1:7" ht="12.75">
      <c r="A38" s="162" t="s">
        <v>13</v>
      </c>
      <c r="B38" s="150">
        <v>142261</v>
      </c>
      <c r="C38" s="151">
        <f aca="true" t="shared" si="5" ref="C38:C54">B38*100/B$7</f>
        <v>97.14759830098745</v>
      </c>
      <c r="D38" s="152"/>
      <c r="E38" s="152" t="s">
        <v>14</v>
      </c>
      <c r="F38" s="150">
        <v>8511</v>
      </c>
      <c r="G38" s="153">
        <f t="shared" si="4"/>
        <v>17.31884500335755</v>
      </c>
    </row>
    <row r="39" spans="1:7" ht="12.75">
      <c r="A39" s="149" t="s">
        <v>15</v>
      </c>
      <c r="B39" s="150">
        <v>96478</v>
      </c>
      <c r="C39" s="151">
        <f t="shared" si="5"/>
        <v>65.8831724006064</v>
      </c>
      <c r="D39" s="152"/>
      <c r="E39" s="152" t="s">
        <v>10</v>
      </c>
      <c r="F39" s="150">
        <v>4964</v>
      </c>
      <c r="G39" s="153">
        <f t="shared" si="4"/>
        <v>10.101133426937713</v>
      </c>
    </row>
    <row r="40" spans="1:7" ht="12.75">
      <c r="A40" s="149" t="s">
        <v>16</v>
      </c>
      <c r="B40" s="150">
        <v>29585</v>
      </c>
      <c r="C40" s="151">
        <f t="shared" si="5"/>
        <v>20.203089362050832</v>
      </c>
      <c r="D40" s="152"/>
      <c r="E40" s="152" t="s">
        <v>17</v>
      </c>
      <c r="F40" s="150">
        <v>13958</v>
      </c>
      <c r="G40" s="153">
        <f t="shared" si="4"/>
        <v>28.402824410394157</v>
      </c>
    </row>
    <row r="41" spans="1:7" ht="12.75">
      <c r="A41" s="149" t="s">
        <v>18</v>
      </c>
      <c r="B41" s="150">
        <v>1419</v>
      </c>
      <c r="C41" s="151">
        <f t="shared" si="5"/>
        <v>0.9690107758915035</v>
      </c>
      <c r="D41" s="152"/>
      <c r="E41" s="152" t="s">
        <v>19</v>
      </c>
      <c r="F41" s="150">
        <v>11604</v>
      </c>
      <c r="G41" s="153">
        <f t="shared" si="4"/>
        <v>23.612722056040536</v>
      </c>
    </row>
    <row r="42" spans="1:7" ht="12.75">
      <c r="A42" s="149" t="s">
        <v>20</v>
      </c>
      <c r="B42" s="150">
        <v>1397</v>
      </c>
      <c r="C42" s="151">
        <f t="shared" si="5"/>
        <v>0.9539873530094648</v>
      </c>
      <c r="D42" s="152"/>
      <c r="E42" s="152" t="s">
        <v>21</v>
      </c>
      <c r="F42" s="150">
        <v>5457</v>
      </c>
      <c r="G42" s="153">
        <f t="shared" si="4"/>
        <v>11.104328185092486</v>
      </c>
    </row>
    <row r="43" spans="1:7" ht="12.75">
      <c r="A43" s="149" t="s">
        <v>22</v>
      </c>
      <c r="B43" s="150">
        <v>409</v>
      </c>
      <c r="C43" s="151">
        <f t="shared" si="5"/>
        <v>0.2792990890342671</v>
      </c>
      <c r="D43" s="152"/>
      <c r="E43" s="152"/>
      <c r="F43" s="145"/>
      <c r="G43" s="146"/>
    </row>
    <row r="44" spans="1:7" ht="12.75">
      <c r="A44" s="149" t="s">
        <v>23</v>
      </c>
      <c r="B44" s="150">
        <v>163</v>
      </c>
      <c r="C44" s="151">
        <f t="shared" si="5"/>
        <v>0.11130990589874212</v>
      </c>
      <c r="D44" s="152"/>
      <c r="E44" s="152" t="s">
        <v>24</v>
      </c>
      <c r="F44" s="159">
        <v>19296</v>
      </c>
      <c r="G44" s="163">
        <f>F44*100/F33</f>
        <v>39.265002136621696</v>
      </c>
    </row>
    <row r="45" spans="1:7" ht="12.75">
      <c r="A45" s="149" t="s">
        <v>25</v>
      </c>
      <c r="B45" s="150">
        <v>250</v>
      </c>
      <c r="C45" s="151">
        <f t="shared" si="5"/>
        <v>0.1707207145686229</v>
      </c>
      <c r="D45" s="152"/>
      <c r="E45" s="152" t="s">
        <v>26</v>
      </c>
      <c r="F45" s="159">
        <v>13463</v>
      </c>
      <c r="G45" s="163">
        <f>F45*100/F33</f>
        <v>27.395559896628207</v>
      </c>
    </row>
    <row r="46" spans="1:7" ht="12.75">
      <c r="A46" s="149" t="s">
        <v>27</v>
      </c>
      <c r="B46" s="150">
        <v>265</v>
      </c>
      <c r="C46" s="151">
        <f t="shared" si="5"/>
        <v>0.18096395744274027</v>
      </c>
      <c r="D46" s="152"/>
      <c r="E46" s="152"/>
      <c r="F46" s="145"/>
      <c r="G46" s="146"/>
    </row>
    <row r="47" spans="1:7" ht="12.75">
      <c r="A47" s="149" t="s">
        <v>28</v>
      </c>
      <c r="B47" s="150">
        <v>145</v>
      </c>
      <c r="C47" s="151">
        <f t="shared" si="5"/>
        <v>0.09901801444980128</v>
      </c>
      <c r="D47" s="152"/>
      <c r="E47" s="152" t="s">
        <v>29</v>
      </c>
      <c r="F47" s="164">
        <v>2.73</v>
      </c>
      <c r="G47" s="165" t="s">
        <v>261</v>
      </c>
    </row>
    <row r="48" spans="1:7" ht="12.75">
      <c r="A48" s="149" t="s">
        <v>30</v>
      </c>
      <c r="B48" s="150">
        <v>35</v>
      </c>
      <c r="C48" s="151">
        <f t="shared" si="5"/>
        <v>0.023900900039607206</v>
      </c>
      <c r="D48" s="152"/>
      <c r="E48" s="152" t="s">
        <v>31</v>
      </c>
      <c r="F48" s="145">
        <v>3.19</v>
      </c>
      <c r="G48" s="165" t="s">
        <v>261</v>
      </c>
    </row>
    <row r="49" spans="1:7" ht="14.25">
      <c r="A49" s="149" t="s">
        <v>32</v>
      </c>
      <c r="B49" s="150">
        <v>130</v>
      </c>
      <c r="C49" s="151">
        <f t="shared" si="5"/>
        <v>0.0887747715756839</v>
      </c>
      <c r="D49" s="152"/>
      <c r="E49" s="152"/>
      <c r="F49" s="145"/>
      <c r="G49" s="146"/>
    </row>
    <row r="50" spans="1:7" ht="12.75">
      <c r="A50" s="149" t="s">
        <v>33</v>
      </c>
      <c r="B50" s="150">
        <v>82</v>
      </c>
      <c r="C50" s="151">
        <f t="shared" si="5"/>
        <v>0.05599639437850831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13</v>
      </c>
      <c r="C51" s="151">
        <f t="shared" si="5"/>
        <v>0.00887747715756839</v>
      </c>
      <c r="D51" s="152"/>
      <c r="E51" s="143" t="s">
        <v>36</v>
      </c>
      <c r="F51" s="141">
        <v>52863</v>
      </c>
      <c r="G51" s="148">
        <v>100</v>
      </c>
    </row>
    <row r="52" spans="1:7" ht="12.75">
      <c r="A52" s="149" t="s">
        <v>37</v>
      </c>
      <c r="B52" s="150">
        <v>33</v>
      </c>
      <c r="C52" s="151">
        <f t="shared" si="5"/>
        <v>0.02253513432305822</v>
      </c>
      <c r="D52" s="152"/>
      <c r="E52" s="152" t="s">
        <v>38</v>
      </c>
      <c r="F52" s="150">
        <v>49143</v>
      </c>
      <c r="G52" s="153">
        <f>F52*100/F$51</f>
        <v>92.96294194427104</v>
      </c>
    </row>
    <row r="53" spans="1:7" ht="12.75">
      <c r="A53" s="149" t="s">
        <v>39</v>
      </c>
      <c r="B53" s="150">
        <v>12</v>
      </c>
      <c r="C53" s="151">
        <f t="shared" si="5"/>
        <v>0.0081945942992939</v>
      </c>
      <c r="D53" s="152"/>
      <c r="E53" s="152" t="s">
        <v>40</v>
      </c>
      <c r="F53" s="150">
        <v>3720</v>
      </c>
      <c r="G53" s="153">
        <f>F53*100/F$51</f>
        <v>7.03705805572896</v>
      </c>
    </row>
    <row r="54" spans="1:7" ht="14.25">
      <c r="A54" s="149" t="s">
        <v>41</v>
      </c>
      <c r="B54" s="150">
        <v>24</v>
      </c>
      <c r="C54" s="151">
        <f t="shared" si="5"/>
        <v>0.0163891885985878</v>
      </c>
      <c r="D54" s="152"/>
      <c r="E54" s="152" t="s">
        <v>42</v>
      </c>
      <c r="F54" s="150">
        <v>826</v>
      </c>
      <c r="G54" s="153">
        <f>F54*100/F$51</f>
        <v>1.5625295575355163</v>
      </c>
    </row>
    <row r="55" spans="1:7" ht="12.75">
      <c r="A55" s="149" t="s">
        <v>43</v>
      </c>
      <c r="B55" s="150">
        <v>13300</v>
      </c>
      <c r="C55" s="151">
        <f>B55*100/B$7</f>
        <v>9.082342015050738</v>
      </c>
      <c r="D55" s="152"/>
      <c r="E55" s="152"/>
      <c r="F55" s="145"/>
      <c r="G55" s="146"/>
    </row>
    <row r="56" spans="1:7" ht="12.75">
      <c r="A56" s="149" t="s">
        <v>44</v>
      </c>
      <c r="B56" s="159">
        <v>4177</v>
      </c>
      <c r="C56" s="166">
        <f>B56*100/B$7</f>
        <v>2.8524016990125514</v>
      </c>
      <c r="D56" s="152"/>
      <c r="E56" s="152" t="s">
        <v>45</v>
      </c>
      <c r="F56" s="167">
        <v>1.9</v>
      </c>
      <c r="G56" s="165" t="s">
        <v>261</v>
      </c>
    </row>
    <row r="57" spans="1:7" ht="12.75">
      <c r="A57" s="149"/>
      <c r="B57" s="159"/>
      <c r="C57" s="166"/>
      <c r="D57" s="152"/>
      <c r="E57" s="152" t="s">
        <v>46</v>
      </c>
      <c r="F57" s="167">
        <v>5.5</v>
      </c>
      <c r="G57" s="165" t="s">
        <v>261</v>
      </c>
    </row>
    <row r="58" spans="1:7" ht="12.75">
      <c r="A58" s="168" t="s">
        <v>47</v>
      </c>
      <c r="B58" s="159"/>
      <c r="C58" s="166"/>
      <c r="D58" s="152"/>
      <c r="E58" s="152"/>
      <c r="F58" s="145"/>
      <c r="G58" s="146"/>
    </row>
    <row r="59" spans="1:7" ht="14.25">
      <c r="A59" s="169" t="s">
        <v>48</v>
      </c>
      <c r="B59" s="159"/>
      <c r="C59" s="166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99382</v>
      </c>
      <c r="C60" s="166">
        <f>B60*100/B7</f>
        <v>67.86626422103552</v>
      </c>
      <c r="D60" s="152"/>
      <c r="E60" s="143" t="s">
        <v>51</v>
      </c>
      <c r="F60" s="141">
        <v>49143</v>
      </c>
      <c r="G60" s="148">
        <v>100</v>
      </c>
    </row>
    <row r="61" spans="1:7" ht="12.75">
      <c r="A61" s="149" t="s">
        <v>52</v>
      </c>
      <c r="B61" s="159">
        <v>31470</v>
      </c>
      <c r="C61" s="166">
        <f>B61*100/B7</f>
        <v>21.49032354989825</v>
      </c>
      <c r="D61" s="152"/>
      <c r="E61" s="152" t="s">
        <v>53</v>
      </c>
      <c r="F61" s="150">
        <v>33389</v>
      </c>
      <c r="G61" s="153">
        <f>F61*100/F$60</f>
        <v>67.9425350507702</v>
      </c>
    </row>
    <row r="62" spans="1:7" ht="12.75">
      <c r="A62" s="149" t="s">
        <v>54</v>
      </c>
      <c r="B62" s="159">
        <v>2546</v>
      </c>
      <c r="C62" s="166">
        <f>B62*100/B7</f>
        <v>1.7386197571668556</v>
      </c>
      <c r="D62" s="152"/>
      <c r="E62" s="152" t="s">
        <v>55</v>
      </c>
      <c r="F62" s="150">
        <v>15754</v>
      </c>
      <c r="G62" s="153">
        <f>F62*100/F$60</f>
        <v>32.0574649492298</v>
      </c>
    </row>
    <row r="63" spans="1:7" ht="12.75">
      <c r="A63" s="149" t="s">
        <v>56</v>
      </c>
      <c r="B63" s="159">
        <v>1815</v>
      </c>
      <c r="C63" s="166">
        <f>B63*100/B7</f>
        <v>1.2394323877682023</v>
      </c>
      <c r="D63" s="152"/>
      <c r="E63" s="152"/>
      <c r="F63" s="145"/>
      <c r="G63" s="146"/>
    </row>
    <row r="64" spans="1:7" ht="12.75">
      <c r="A64" s="149" t="s">
        <v>57</v>
      </c>
      <c r="B64" s="159">
        <v>224</v>
      </c>
      <c r="C64" s="166">
        <f>B64*100/B7</f>
        <v>0.15296576025348613</v>
      </c>
      <c r="D64" s="152"/>
      <c r="E64" s="152" t="s">
        <v>58</v>
      </c>
      <c r="F64" s="145">
        <v>2.73</v>
      </c>
      <c r="G64" s="165" t="s">
        <v>261</v>
      </c>
    </row>
    <row r="65" spans="1:7" ht="13.5" thickBot="1">
      <c r="A65" s="170" t="s">
        <v>59</v>
      </c>
      <c r="B65" s="171">
        <v>15503</v>
      </c>
      <c r="C65" s="172">
        <f>B65*100/B7</f>
        <v>10.586732951829443</v>
      </c>
      <c r="D65" s="173"/>
      <c r="E65" s="173" t="s">
        <v>60</v>
      </c>
      <c r="F65" s="174">
        <v>2.74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146438</v>
      </c>
      <c r="G9" s="33">
        <f>(F9/$F$9)*100</f>
        <v>100</v>
      </c>
    </row>
    <row r="10" spans="1:7" ht="12.75">
      <c r="A10" s="29" t="s">
        <v>269</v>
      </c>
      <c r="B10" s="93">
        <v>37622</v>
      </c>
      <c r="C10" s="33">
        <f aca="true" t="shared" si="0" ref="C10:C15">(B10/$B$10)*100</f>
        <v>100</v>
      </c>
      <c r="E10" s="34" t="s">
        <v>270</v>
      </c>
      <c r="F10" s="97">
        <v>137431</v>
      </c>
      <c r="G10" s="84">
        <f aca="true" t="shared" si="1" ref="G10:G16">(F10/$F$9)*100</f>
        <v>93.84927409552165</v>
      </c>
    </row>
    <row r="11" spans="1:7" ht="12.75">
      <c r="A11" s="36" t="s">
        <v>271</v>
      </c>
      <c r="B11" s="98">
        <v>2646</v>
      </c>
      <c r="C11" s="35">
        <f t="shared" si="0"/>
        <v>7.03311891978098</v>
      </c>
      <c r="E11" s="34" t="s">
        <v>272</v>
      </c>
      <c r="F11" s="97">
        <v>128614</v>
      </c>
      <c r="G11" s="84">
        <f t="shared" si="1"/>
        <v>87.82829593411546</v>
      </c>
    </row>
    <row r="12" spans="1:7" ht="12.75">
      <c r="A12" s="36" t="s">
        <v>273</v>
      </c>
      <c r="B12" s="98">
        <v>2136</v>
      </c>
      <c r="C12" s="35">
        <f t="shared" si="0"/>
        <v>5.677529105310723</v>
      </c>
      <c r="E12" s="34" t="s">
        <v>274</v>
      </c>
      <c r="F12" s="97">
        <v>98698</v>
      </c>
      <c r="G12" s="84">
        <f t="shared" si="1"/>
        <v>67.39917234597577</v>
      </c>
    </row>
    <row r="13" spans="1:7" ht="12.75">
      <c r="A13" s="36" t="s">
        <v>275</v>
      </c>
      <c r="B13" s="98">
        <v>18449</v>
      </c>
      <c r="C13" s="35">
        <f t="shared" si="0"/>
        <v>49.03779703365052</v>
      </c>
      <c r="E13" s="34" t="s">
        <v>276</v>
      </c>
      <c r="F13" s="97">
        <v>29916</v>
      </c>
      <c r="G13" s="84">
        <f t="shared" si="1"/>
        <v>20.429123588139692</v>
      </c>
    </row>
    <row r="14" spans="1:7" ht="12.75">
      <c r="A14" s="36" t="s">
        <v>277</v>
      </c>
      <c r="B14" s="98">
        <v>9304</v>
      </c>
      <c r="C14" s="35">
        <f t="shared" si="0"/>
        <v>24.73021104672798</v>
      </c>
      <c r="E14" s="34" t="s">
        <v>166</v>
      </c>
      <c r="F14" s="97">
        <v>8817</v>
      </c>
      <c r="G14" s="84">
        <f t="shared" si="1"/>
        <v>6.020978161406192</v>
      </c>
    </row>
    <row r="15" spans="1:7" ht="12.75">
      <c r="A15" s="36" t="s">
        <v>324</v>
      </c>
      <c r="B15" s="97">
        <v>5087</v>
      </c>
      <c r="C15" s="35">
        <f t="shared" si="0"/>
        <v>13.521343894529798</v>
      </c>
      <c r="E15" s="34" t="s">
        <v>278</v>
      </c>
      <c r="F15" s="97">
        <v>9007</v>
      </c>
      <c r="G15" s="84">
        <f t="shared" si="1"/>
        <v>6.150725904478346</v>
      </c>
    </row>
    <row r="16" spans="1:7" ht="12.75">
      <c r="A16" s="36"/>
      <c r="B16" s="93" t="s">
        <v>250</v>
      </c>
      <c r="C16" s="10"/>
      <c r="E16" s="34" t="s">
        <v>279</v>
      </c>
      <c r="F16" s="98">
        <v>4317</v>
      </c>
      <c r="G16" s="84">
        <f t="shared" si="1"/>
        <v>2.94800529917098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3514</v>
      </c>
      <c r="G17" s="84">
        <f>(F17/$F$9)*100</f>
        <v>2.3996503639765634</v>
      </c>
    </row>
    <row r="18" spans="1:7" ht="12.75">
      <c r="A18" s="29" t="s">
        <v>282</v>
      </c>
      <c r="B18" s="93">
        <v>96899</v>
      </c>
      <c r="C18" s="33">
        <f>(B18/$B$18)*100</f>
        <v>100</v>
      </c>
      <c r="E18" s="34" t="s">
        <v>283</v>
      </c>
      <c r="F18" s="97">
        <v>5493</v>
      </c>
      <c r="G18" s="84">
        <f>(F18/$F$9)*100</f>
        <v>3.7510755405017826</v>
      </c>
    </row>
    <row r="19" spans="1:7" ht="12.75">
      <c r="A19" s="36" t="s">
        <v>284</v>
      </c>
      <c r="B19" s="97">
        <v>10903</v>
      </c>
      <c r="C19" s="84">
        <f aca="true" t="shared" si="2" ref="C19:C25">(B19/$B$18)*100</f>
        <v>11.251922104459283</v>
      </c>
      <c r="E19" s="34"/>
      <c r="F19" s="97" t="s">
        <v>250</v>
      </c>
      <c r="G19" s="84"/>
    </row>
    <row r="20" spans="1:7" ht="12.75">
      <c r="A20" s="36" t="s">
        <v>285</v>
      </c>
      <c r="B20" s="97">
        <v>19610</v>
      </c>
      <c r="C20" s="84">
        <f t="shared" si="2"/>
        <v>20.23756695115533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35189</v>
      </c>
      <c r="C21" s="84">
        <f t="shared" si="2"/>
        <v>36.315132251106824</v>
      </c>
      <c r="E21" s="38" t="s">
        <v>167</v>
      </c>
      <c r="F21" s="80">
        <v>9007</v>
      </c>
      <c r="G21" s="33">
        <f>(F21/$F$21)*100</f>
        <v>100</v>
      </c>
    </row>
    <row r="22" spans="1:7" ht="12.75">
      <c r="A22" s="36" t="s">
        <v>302</v>
      </c>
      <c r="B22" s="97">
        <v>15212</v>
      </c>
      <c r="C22" s="84">
        <f t="shared" si="2"/>
        <v>15.698820421263376</v>
      </c>
      <c r="E22" s="34" t="s">
        <v>303</v>
      </c>
      <c r="F22" s="97">
        <v>2366</v>
      </c>
      <c r="G22" s="84">
        <f aca="true" t="shared" si="3" ref="G22:G27">(F22/$F$21)*100</f>
        <v>26.26845786610414</v>
      </c>
    </row>
    <row r="23" spans="1:7" ht="12.75">
      <c r="A23" s="36" t="s">
        <v>304</v>
      </c>
      <c r="B23" s="97">
        <v>4600</v>
      </c>
      <c r="C23" s="84">
        <f t="shared" si="2"/>
        <v>4.747211013529552</v>
      </c>
      <c r="E23" s="34" t="s">
        <v>305</v>
      </c>
      <c r="F23" s="97">
        <v>808</v>
      </c>
      <c r="G23" s="84">
        <f t="shared" si="3"/>
        <v>8.970800488508937</v>
      </c>
    </row>
    <row r="24" spans="1:7" ht="12.75">
      <c r="A24" s="36" t="s">
        <v>306</v>
      </c>
      <c r="B24" s="97">
        <v>7820</v>
      </c>
      <c r="C24" s="84">
        <f t="shared" si="2"/>
        <v>8.070258723000237</v>
      </c>
      <c r="E24" s="34" t="s">
        <v>307</v>
      </c>
      <c r="F24" s="97">
        <v>45</v>
      </c>
      <c r="G24" s="84">
        <f t="shared" si="3"/>
        <v>0.49961141334517595</v>
      </c>
    </row>
    <row r="25" spans="1:7" ht="12.75">
      <c r="A25" s="36" t="s">
        <v>308</v>
      </c>
      <c r="B25" s="97">
        <v>3565</v>
      </c>
      <c r="C25" s="84">
        <f t="shared" si="2"/>
        <v>3.6790885354854024</v>
      </c>
      <c r="E25" s="34" t="s">
        <v>309</v>
      </c>
      <c r="F25" s="97">
        <v>7</v>
      </c>
      <c r="G25" s="84">
        <f t="shared" si="3"/>
        <v>0.07771733096480515</v>
      </c>
    </row>
    <row r="26" spans="1:7" ht="12.75">
      <c r="A26" s="36"/>
      <c r="B26" s="93" t="s">
        <v>250</v>
      </c>
      <c r="C26" s="35"/>
      <c r="E26" s="34" t="s">
        <v>310</v>
      </c>
      <c r="F26" s="97">
        <v>5665</v>
      </c>
      <c r="G26" s="84">
        <f t="shared" si="3"/>
        <v>62.8955257022316</v>
      </c>
    </row>
    <row r="27" spans="1:7" ht="12.75">
      <c r="A27" s="36" t="s">
        <v>311</v>
      </c>
      <c r="B27" s="108">
        <v>68.5</v>
      </c>
      <c r="C27" s="37" t="s">
        <v>261</v>
      </c>
      <c r="E27" s="34" t="s">
        <v>312</v>
      </c>
      <c r="F27" s="97">
        <v>116</v>
      </c>
      <c r="G27" s="84">
        <f t="shared" si="3"/>
        <v>1.2878871988453424</v>
      </c>
    </row>
    <row r="28" spans="1:7" ht="12.75">
      <c r="A28" s="36" t="s">
        <v>313</v>
      </c>
      <c r="B28" s="108">
        <v>11.7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137590</v>
      </c>
      <c r="G30" s="33">
        <f>(F30/$F$30)*100</f>
        <v>100</v>
      </c>
      <c r="J30" s="39"/>
    </row>
    <row r="31" spans="1:10" ht="12.75">
      <c r="A31" s="95" t="s">
        <v>296</v>
      </c>
      <c r="B31" s="93">
        <v>115577</v>
      </c>
      <c r="C31" s="33">
        <f>(B31/$B$31)*100</f>
        <v>100</v>
      </c>
      <c r="E31" s="34" t="s">
        <v>317</v>
      </c>
      <c r="F31" s="97">
        <v>109457</v>
      </c>
      <c r="G31" s="101">
        <f>(F31/$F$30)*100</f>
        <v>79.55301984155825</v>
      </c>
      <c r="J31" s="39"/>
    </row>
    <row r="32" spans="1:10" ht="12.75">
      <c r="A32" s="36" t="s">
        <v>318</v>
      </c>
      <c r="B32" s="97">
        <v>34787</v>
      </c>
      <c r="C32" s="10">
        <f>(B32/$B$31)*100</f>
        <v>30.09854901926854</v>
      </c>
      <c r="E32" s="34" t="s">
        <v>319</v>
      </c>
      <c r="F32" s="97">
        <v>28133</v>
      </c>
      <c r="G32" s="101">
        <f aca="true" t="shared" si="4" ref="G32:G39">(F32/$F$30)*100</f>
        <v>20.446980158441747</v>
      </c>
      <c r="J32" s="39"/>
    </row>
    <row r="33" spans="1:10" ht="12.75">
      <c r="A33" s="36" t="s">
        <v>320</v>
      </c>
      <c r="B33" s="97">
        <v>57366</v>
      </c>
      <c r="C33" s="10">
        <f aca="true" t="shared" si="5" ref="C33:C38">(B33/$B$31)*100</f>
        <v>49.63444283897315</v>
      </c>
      <c r="E33" s="34" t="s">
        <v>321</v>
      </c>
      <c r="F33" s="97">
        <v>12209</v>
      </c>
      <c r="G33" s="101">
        <f t="shared" si="4"/>
        <v>8.873464641325677</v>
      </c>
      <c r="J33" s="39"/>
    </row>
    <row r="34" spans="1:7" ht="12.75">
      <c r="A34" s="36" t="s">
        <v>322</v>
      </c>
      <c r="B34" s="97">
        <v>3873</v>
      </c>
      <c r="C34" s="10">
        <f t="shared" si="5"/>
        <v>3.351012744750253</v>
      </c>
      <c r="E34" s="34" t="s">
        <v>323</v>
      </c>
      <c r="F34" s="97">
        <v>22898</v>
      </c>
      <c r="G34" s="101">
        <f t="shared" si="4"/>
        <v>16.642197834144923</v>
      </c>
    </row>
    <row r="35" spans="1:7" ht="12.75">
      <c r="A35" s="36" t="s">
        <v>325</v>
      </c>
      <c r="B35" s="97">
        <v>9163</v>
      </c>
      <c r="C35" s="10">
        <f t="shared" si="5"/>
        <v>7.928047968021319</v>
      </c>
      <c r="E35" s="34" t="s">
        <v>321</v>
      </c>
      <c r="F35" s="97">
        <v>10275</v>
      </c>
      <c r="G35" s="101">
        <f t="shared" si="4"/>
        <v>7.467839232502362</v>
      </c>
    </row>
    <row r="36" spans="1:7" ht="12.75">
      <c r="A36" s="36" t="s">
        <v>297</v>
      </c>
      <c r="B36" s="97">
        <v>7115</v>
      </c>
      <c r="C36" s="10">
        <f t="shared" si="5"/>
        <v>6.156069114097096</v>
      </c>
      <c r="E36" s="34" t="s">
        <v>327</v>
      </c>
      <c r="F36" s="97">
        <v>4236</v>
      </c>
      <c r="G36" s="101">
        <f t="shared" si="4"/>
        <v>3.0787121157060833</v>
      </c>
    </row>
    <row r="37" spans="1:7" ht="12.75">
      <c r="A37" s="36" t="s">
        <v>326</v>
      </c>
      <c r="B37" s="97">
        <v>10388</v>
      </c>
      <c r="C37" s="10">
        <f t="shared" si="5"/>
        <v>8.987947428986736</v>
      </c>
      <c r="E37" s="34" t="s">
        <v>321</v>
      </c>
      <c r="F37" s="97">
        <v>1493</v>
      </c>
      <c r="G37" s="101">
        <f t="shared" si="4"/>
        <v>1.085107929355331</v>
      </c>
    </row>
    <row r="38" spans="1:7" ht="12.75">
      <c r="A38" s="36" t="s">
        <v>297</v>
      </c>
      <c r="B38" s="97">
        <v>5617</v>
      </c>
      <c r="C38" s="10">
        <f t="shared" si="5"/>
        <v>4.8599634875451</v>
      </c>
      <c r="E38" s="34" t="s">
        <v>259</v>
      </c>
      <c r="F38" s="97">
        <v>608</v>
      </c>
      <c r="G38" s="101">
        <f t="shared" si="4"/>
        <v>0.44189257940257287</v>
      </c>
    </row>
    <row r="39" spans="1:7" ht="12.75">
      <c r="A39" s="36"/>
      <c r="B39" s="97" t="s">
        <v>250</v>
      </c>
      <c r="C39" s="10"/>
      <c r="E39" s="34" t="s">
        <v>321</v>
      </c>
      <c r="F39" s="97">
        <v>292</v>
      </c>
      <c r="G39" s="101">
        <f t="shared" si="4"/>
        <v>0.2122247256341304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4235</v>
      </c>
      <c r="C42" s="33">
        <f>(B42/$B$42)*100</f>
        <v>100</v>
      </c>
      <c r="E42" s="31" t="s">
        <v>268</v>
      </c>
      <c r="F42" s="80">
        <v>146438</v>
      </c>
      <c r="G42" s="99">
        <f>(F42/$F$42)*100</f>
        <v>100</v>
      </c>
      <c r="I42" s="39"/>
    </row>
    <row r="43" spans="1:7" ht="12.75">
      <c r="A43" s="36" t="s">
        <v>301</v>
      </c>
      <c r="B43" s="98">
        <v>1658</v>
      </c>
      <c r="C43" s="102">
        <f>(B43/$B$42)*100</f>
        <v>39.149940968122785</v>
      </c>
      <c r="E43" s="60" t="s">
        <v>168</v>
      </c>
      <c r="F43" s="106">
        <v>146205</v>
      </c>
      <c r="G43" s="107">
        <f aca="true" t="shared" si="6" ref="G43:G71">(F43/$F$42)*100</f>
        <v>99.84088829402205</v>
      </c>
    </row>
    <row r="44" spans="1:7" ht="12.75">
      <c r="A44" s="36"/>
      <c r="B44" s="93" t="s">
        <v>250</v>
      </c>
      <c r="C44" s="10"/>
      <c r="E44" s="1" t="s">
        <v>329</v>
      </c>
      <c r="F44" s="97">
        <v>65</v>
      </c>
      <c r="G44" s="101">
        <f t="shared" si="6"/>
        <v>0.04438738578784195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422</v>
      </c>
      <c r="G45" s="101">
        <f t="shared" si="6"/>
        <v>0.28817656619183546</v>
      </c>
    </row>
    <row r="46" spans="1:7" ht="12.75">
      <c r="A46" s="29" t="s">
        <v>331</v>
      </c>
      <c r="B46" s="93">
        <v>109230</v>
      </c>
      <c r="C46" s="33">
        <f>(B46/$B$46)*100</f>
        <v>100</v>
      </c>
      <c r="E46" s="1" t="s">
        <v>332</v>
      </c>
      <c r="F46" s="97">
        <v>129</v>
      </c>
      <c r="G46" s="101">
        <f t="shared" si="6"/>
        <v>0.08809188871740942</v>
      </c>
    </row>
    <row r="47" spans="1:7" ht="12.75">
      <c r="A47" s="36" t="s">
        <v>333</v>
      </c>
      <c r="B47" s="97">
        <v>12260</v>
      </c>
      <c r="C47" s="10">
        <f>(B47/$B$46)*100</f>
        <v>11.224022704385241</v>
      </c>
      <c r="E47" s="1" t="s">
        <v>334</v>
      </c>
      <c r="F47" s="97">
        <v>1780</v>
      </c>
      <c r="G47" s="101">
        <f t="shared" si="6"/>
        <v>1.215531487728595</v>
      </c>
    </row>
    <row r="48" spans="1:7" ht="12.75">
      <c r="A48" s="36"/>
      <c r="B48" s="93" t="s">
        <v>250</v>
      </c>
      <c r="C48" s="10"/>
      <c r="E48" s="1" t="s">
        <v>335</v>
      </c>
      <c r="F48" s="97">
        <v>12296</v>
      </c>
      <c r="G48" s="101">
        <f t="shared" si="6"/>
        <v>8.39672762534315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2320</v>
      </c>
      <c r="G49" s="101">
        <f t="shared" si="6"/>
        <v>1.5842882311968203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400</v>
      </c>
      <c r="G50" s="101">
        <f t="shared" si="6"/>
        <v>0.2731531433097967</v>
      </c>
    </row>
    <row r="51" spans="1:7" ht="12.75">
      <c r="A51" s="5" t="s">
        <v>338</v>
      </c>
      <c r="B51" s="93">
        <v>33663</v>
      </c>
      <c r="C51" s="33">
        <f>(B51/$B$51)*100</f>
        <v>100</v>
      </c>
      <c r="E51" s="1" t="s">
        <v>339</v>
      </c>
      <c r="F51" s="97">
        <v>17761</v>
      </c>
      <c r="G51" s="101">
        <f t="shared" si="6"/>
        <v>12.128682445813245</v>
      </c>
    </row>
    <row r="52" spans="1:7" ht="12.75">
      <c r="A52" s="4" t="s">
        <v>340</v>
      </c>
      <c r="B52" s="98">
        <v>3466</v>
      </c>
      <c r="C52" s="10">
        <f>(B52/$B$51)*100</f>
        <v>10.296170870094763</v>
      </c>
      <c r="E52" s="1" t="s">
        <v>341</v>
      </c>
      <c r="F52" s="97">
        <v>382</v>
      </c>
      <c r="G52" s="101">
        <f t="shared" si="6"/>
        <v>0.2608612518608558</v>
      </c>
    </row>
    <row r="53" spans="1:7" ht="12.75">
      <c r="A53" s="4"/>
      <c r="B53" s="93" t="s">
        <v>250</v>
      </c>
      <c r="C53" s="10"/>
      <c r="E53" s="1" t="s">
        <v>342</v>
      </c>
      <c r="F53" s="97">
        <v>697</v>
      </c>
      <c r="G53" s="101">
        <f t="shared" si="6"/>
        <v>0.4759693522173206</v>
      </c>
    </row>
    <row r="54" spans="1:7" ht="14.25">
      <c r="A54" s="5" t="s">
        <v>343</v>
      </c>
      <c r="B54" s="93">
        <v>75700</v>
      </c>
      <c r="C54" s="33">
        <f>(B54/$B$54)*100</f>
        <v>100</v>
      </c>
      <c r="E54" s="1" t="s">
        <v>201</v>
      </c>
      <c r="F54" s="97">
        <v>15612</v>
      </c>
      <c r="G54" s="101">
        <f t="shared" si="6"/>
        <v>10.661167183381364</v>
      </c>
    </row>
    <row r="55" spans="1:7" ht="12.75">
      <c r="A55" s="4" t="s">
        <v>340</v>
      </c>
      <c r="B55" s="98">
        <v>17676</v>
      </c>
      <c r="C55" s="10">
        <f>(B55/$B$54)*100</f>
        <v>23.35006605019815</v>
      </c>
      <c r="E55" s="1" t="s">
        <v>344</v>
      </c>
      <c r="F55" s="97">
        <v>22881</v>
      </c>
      <c r="G55" s="101">
        <f t="shared" si="6"/>
        <v>15.625042680178641</v>
      </c>
    </row>
    <row r="56" spans="1:7" ht="12.75">
      <c r="A56" s="4" t="s">
        <v>345</v>
      </c>
      <c r="B56" s="120">
        <v>50.6</v>
      </c>
      <c r="C56" s="37" t="s">
        <v>261</v>
      </c>
      <c r="E56" s="1" t="s">
        <v>346</v>
      </c>
      <c r="F56" s="97">
        <v>229</v>
      </c>
      <c r="G56" s="101">
        <f t="shared" si="6"/>
        <v>0.15638017454485859</v>
      </c>
    </row>
    <row r="57" spans="1:7" ht="12.75">
      <c r="A57" s="4" t="s">
        <v>347</v>
      </c>
      <c r="B57" s="98">
        <v>58024</v>
      </c>
      <c r="C57" s="10">
        <f>(B57/$B$54)*100</f>
        <v>76.64993394980185</v>
      </c>
      <c r="E57" s="1" t="s">
        <v>348</v>
      </c>
      <c r="F57" s="97">
        <v>407</v>
      </c>
      <c r="G57" s="101">
        <f t="shared" si="6"/>
        <v>0.2779333233177181</v>
      </c>
    </row>
    <row r="58" spans="1:7" ht="12.75">
      <c r="A58" s="4" t="s">
        <v>345</v>
      </c>
      <c r="B58" s="120">
        <v>76</v>
      </c>
      <c r="C58" s="37" t="s">
        <v>261</v>
      </c>
      <c r="E58" s="1" t="s">
        <v>349</v>
      </c>
      <c r="F58" s="97">
        <v>4441</v>
      </c>
      <c r="G58" s="101">
        <f t="shared" si="6"/>
        <v>3.032682773597017</v>
      </c>
    </row>
    <row r="59" spans="1:7" ht="12.75">
      <c r="A59" s="4"/>
      <c r="B59" s="93" t="s">
        <v>250</v>
      </c>
      <c r="C59" s="10"/>
      <c r="E59" s="1" t="s">
        <v>350</v>
      </c>
      <c r="F59" s="97">
        <v>58</v>
      </c>
      <c r="G59" s="101">
        <f t="shared" si="6"/>
        <v>0.03960720577992051</v>
      </c>
    </row>
    <row r="60" spans="1:7" ht="12.75">
      <c r="A60" s="5" t="s">
        <v>351</v>
      </c>
      <c r="B60" s="93">
        <v>17798</v>
      </c>
      <c r="C60" s="33">
        <f>(B60/$B$60)*100</f>
        <v>100</v>
      </c>
      <c r="E60" s="1" t="s">
        <v>352</v>
      </c>
      <c r="F60" s="97">
        <v>1321</v>
      </c>
      <c r="G60" s="101">
        <f t="shared" si="6"/>
        <v>0.9020882557806034</v>
      </c>
    </row>
    <row r="61" spans="1:7" ht="12.75">
      <c r="A61" s="4" t="s">
        <v>340</v>
      </c>
      <c r="B61" s="97">
        <v>8255</v>
      </c>
      <c r="C61" s="10">
        <f>(B61/$B$60)*100</f>
        <v>46.38161591190021</v>
      </c>
      <c r="E61" s="1" t="s">
        <v>353</v>
      </c>
      <c r="F61" s="97">
        <v>1191</v>
      </c>
      <c r="G61" s="101">
        <f t="shared" si="6"/>
        <v>0.8133134842049194</v>
      </c>
    </row>
    <row r="62" spans="1:7" ht="12.75">
      <c r="A62" s="4"/>
      <c r="B62" s="93" t="s">
        <v>250</v>
      </c>
      <c r="C62" s="10"/>
      <c r="E62" s="1" t="s">
        <v>354</v>
      </c>
      <c r="F62" s="97">
        <v>1320</v>
      </c>
      <c r="G62" s="101">
        <f t="shared" si="6"/>
        <v>0.9014053729223289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136</v>
      </c>
      <c r="G63" s="101">
        <f t="shared" si="6"/>
        <v>0.09287206872533085</v>
      </c>
    </row>
    <row r="64" spans="1:7" ht="12.75">
      <c r="A64" s="29" t="s">
        <v>357</v>
      </c>
      <c r="B64" s="93">
        <v>137590</v>
      </c>
      <c r="C64" s="33">
        <f>(B64/$B$64)*100</f>
        <v>100</v>
      </c>
      <c r="E64" s="1" t="s">
        <v>358</v>
      </c>
      <c r="F64" s="97">
        <v>1204</v>
      </c>
      <c r="G64" s="101">
        <f t="shared" si="6"/>
        <v>0.8221909613624879</v>
      </c>
    </row>
    <row r="65" spans="1:7" ht="12.75">
      <c r="A65" s="4" t="s">
        <v>256</v>
      </c>
      <c r="B65" s="97">
        <v>83769</v>
      </c>
      <c r="C65" s="10">
        <f>(B65/$B$64)*100</f>
        <v>60.88305836179955</v>
      </c>
      <c r="E65" s="1" t="s">
        <v>359</v>
      </c>
      <c r="F65" s="97">
        <v>1038</v>
      </c>
      <c r="G65" s="101">
        <f t="shared" si="6"/>
        <v>0.7088324068889222</v>
      </c>
    </row>
    <row r="66" spans="1:7" ht="12.75">
      <c r="A66" s="4" t="s">
        <v>257</v>
      </c>
      <c r="B66" s="97">
        <v>50140</v>
      </c>
      <c r="C66" s="10">
        <f aca="true" t="shared" si="7" ref="C66:C71">(B66/$B$64)*100</f>
        <v>36.441601860600336</v>
      </c>
      <c r="E66" s="1" t="s">
        <v>360</v>
      </c>
      <c r="F66" s="97">
        <v>214</v>
      </c>
      <c r="G66" s="101">
        <f t="shared" si="6"/>
        <v>0.14613693167074118</v>
      </c>
    </row>
    <row r="67" spans="1:7" ht="12.75">
      <c r="A67" s="4" t="s">
        <v>361</v>
      </c>
      <c r="B67" s="97">
        <v>35978</v>
      </c>
      <c r="C67" s="10">
        <f t="shared" si="7"/>
        <v>26.14870266734501</v>
      </c>
      <c r="E67" s="1" t="s">
        <v>362</v>
      </c>
      <c r="F67" s="97">
        <v>1390</v>
      </c>
      <c r="G67" s="101">
        <f t="shared" si="6"/>
        <v>0.9492071730015433</v>
      </c>
    </row>
    <row r="68" spans="1:7" ht="12.75">
      <c r="A68" s="4" t="s">
        <v>363</v>
      </c>
      <c r="B68" s="97">
        <v>14162</v>
      </c>
      <c r="C68" s="10">
        <f t="shared" si="7"/>
        <v>10.292899193255325</v>
      </c>
      <c r="E68" s="1" t="s">
        <v>364</v>
      </c>
      <c r="F68" s="97">
        <v>5350</v>
      </c>
      <c r="G68" s="101">
        <f t="shared" si="6"/>
        <v>3.6534232917685303</v>
      </c>
    </row>
    <row r="69" spans="1:7" ht="12.75">
      <c r="A69" s="4" t="s">
        <v>365</v>
      </c>
      <c r="B69" s="97">
        <v>9340</v>
      </c>
      <c r="C69" s="10">
        <f t="shared" si="7"/>
        <v>6.788284032269787</v>
      </c>
      <c r="E69" s="1" t="s">
        <v>366</v>
      </c>
      <c r="F69" s="97">
        <v>779</v>
      </c>
      <c r="G69" s="101">
        <f t="shared" si="6"/>
        <v>0.531965746595829</v>
      </c>
    </row>
    <row r="70" spans="1:7" ht="12.75">
      <c r="A70" s="4" t="s">
        <v>367</v>
      </c>
      <c r="B70" s="97">
        <v>4822</v>
      </c>
      <c r="C70" s="10">
        <f t="shared" si="7"/>
        <v>3.5046151609855367</v>
      </c>
      <c r="E70" s="1" t="s">
        <v>368</v>
      </c>
      <c r="F70" s="97">
        <v>1074</v>
      </c>
      <c r="G70" s="101">
        <f t="shared" si="6"/>
        <v>0.733416189786804</v>
      </c>
    </row>
    <row r="71" spans="1:7" ht="12.75">
      <c r="A71" s="7" t="s">
        <v>258</v>
      </c>
      <c r="B71" s="103">
        <v>3681</v>
      </c>
      <c r="C71" s="40">
        <f t="shared" si="7"/>
        <v>2.6753397776001164</v>
      </c>
      <c r="D71" s="41"/>
      <c r="E71" s="9" t="s">
        <v>369</v>
      </c>
      <c r="F71" s="103">
        <v>51308</v>
      </c>
      <c r="G71" s="104">
        <f t="shared" si="6"/>
        <v>35.037353692347615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113545</v>
      </c>
      <c r="C9" s="81">
        <f>(B9/$B$9)*100</f>
        <v>100</v>
      </c>
      <c r="D9" s="65"/>
      <c r="E9" s="79" t="s">
        <v>381</v>
      </c>
      <c r="F9" s="80">
        <v>49096</v>
      </c>
      <c r="G9" s="81">
        <f>(F9/$F$9)*100</f>
        <v>100</v>
      </c>
    </row>
    <row r="10" spans="1:7" ht="12.75">
      <c r="A10" s="82" t="s">
        <v>382</v>
      </c>
      <c r="B10" s="97">
        <v>65642</v>
      </c>
      <c r="C10" s="105">
        <f>(B10/$B$9)*100</f>
        <v>57.81144039808006</v>
      </c>
      <c r="D10" s="65"/>
      <c r="E10" s="78" t="s">
        <v>383</v>
      </c>
      <c r="F10" s="97">
        <v>5243</v>
      </c>
      <c r="G10" s="105">
        <f aca="true" t="shared" si="0" ref="G10:G19">(F10/$F$9)*100</f>
        <v>10.679077725272935</v>
      </c>
    </row>
    <row r="11" spans="1:7" ht="12.75">
      <c r="A11" s="82" t="s">
        <v>384</v>
      </c>
      <c r="B11" s="97">
        <v>65614</v>
      </c>
      <c r="C11" s="105">
        <f aca="true" t="shared" si="1" ref="C11:C16">(B11/$B$9)*100</f>
        <v>57.786780571579555</v>
      </c>
      <c r="D11" s="65"/>
      <c r="E11" s="78" t="s">
        <v>385</v>
      </c>
      <c r="F11" s="97">
        <v>3610</v>
      </c>
      <c r="G11" s="105">
        <f t="shared" si="0"/>
        <v>7.352941176470589</v>
      </c>
    </row>
    <row r="12" spans="1:7" ht="12.75">
      <c r="A12" s="82" t="s">
        <v>386</v>
      </c>
      <c r="B12" s="97">
        <v>59129</v>
      </c>
      <c r="C12" s="105">
        <f>(B12/$B$9)*100</f>
        <v>52.07538861244441</v>
      </c>
      <c r="D12" s="65"/>
      <c r="E12" s="78" t="s">
        <v>387</v>
      </c>
      <c r="F12" s="97">
        <v>6721</v>
      </c>
      <c r="G12" s="105">
        <f t="shared" si="0"/>
        <v>13.689506273423497</v>
      </c>
    </row>
    <row r="13" spans="1:7" ht="12.75">
      <c r="A13" s="82" t="s">
        <v>388</v>
      </c>
      <c r="B13" s="97">
        <v>6485</v>
      </c>
      <c r="C13" s="105">
        <f>(B13/$B$9)*100</f>
        <v>5.7113919591351445</v>
      </c>
      <c r="D13" s="65"/>
      <c r="E13" s="78" t="s">
        <v>389</v>
      </c>
      <c r="F13" s="97">
        <v>6532</v>
      </c>
      <c r="G13" s="105">
        <f t="shared" si="0"/>
        <v>13.304546195209385</v>
      </c>
    </row>
    <row r="14" spans="1:7" ht="12.75">
      <c r="A14" s="82" t="s">
        <v>390</v>
      </c>
      <c r="B14" s="109">
        <v>9.9</v>
      </c>
      <c r="C14" s="112" t="s">
        <v>261</v>
      </c>
      <c r="D14" s="65"/>
      <c r="E14" s="78" t="s">
        <v>391</v>
      </c>
      <c r="F14" s="97">
        <v>8279</v>
      </c>
      <c r="G14" s="105">
        <f t="shared" si="0"/>
        <v>16.86288088642659</v>
      </c>
    </row>
    <row r="15" spans="1:7" ht="12.75">
      <c r="A15" s="82" t="s">
        <v>392</v>
      </c>
      <c r="B15" s="109">
        <v>28</v>
      </c>
      <c r="C15" s="105">
        <f t="shared" si="1"/>
        <v>0.024659826500506406</v>
      </c>
      <c r="D15" s="65"/>
      <c r="E15" s="78" t="s">
        <v>393</v>
      </c>
      <c r="F15" s="97">
        <v>9947</v>
      </c>
      <c r="G15" s="105">
        <f t="shared" si="0"/>
        <v>20.26030633860192</v>
      </c>
    </row>
    <row r="16" spans="1:7" ht="12.75">
      <c r="A16" s="82" t="s">
        <v>67</v>
      </c>
      <c r="B16" s="97">
        <v>47903</v>
      </c>
      <c r="C16" s="105">
        <f t="shared" si="1"/>
        <v>42.18855960191995</v>
      </c>
      <c r="D16" s="65"/>
      <c r="E16" s="78" t="s">
        <v>68</v>
      </c>
      <c r="F16" s="97">
        <v>4716</v>
      </c>
      <c r="G16" s="105">
        <f t="shared" si="0"/>
        <v>9.605670523056869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2962</v>
      </c>
      <c r="G17" s="105">
        <f t="shared" si="0"/>
        <v>6.033078051165065</v>
      </c>
    </row>
    <row r="18" spans="1:7" ht="12.75">
      <c r="A18" s="77" t="s">
        <v>70</v>
      </c>
      <c r="B18" s="80">
        <v>55970</v>
      </c>
      <c r="C18" s="81">
        <f>(B18/$B$18)*100</f>
        <v>100</v>
      </c>
      <c r="D18" s="65"/>
      <c r="E18" s="78" t="s">
        <v>170</v>
      </c>
      <c r="F18" s="97">
        <v>494</v>
      </c>
      <c r="G18" s="105">
        <f t="shared" si="0"/>
        <v>1.0061919504643964</v>
      </c>
    </row>
    <row r="19" spans="1:9" ht="12.75">
      <c r="A19" s="82" t="s">
        <v>382</v>
      </c>
      <c r="B19" s="97">
        <v>32318</v>
      </c>
      <c r="C19" s="105">
        <f>(B19/$B$18)*100</f>
        <v>57.741647311059495</v>
      </c>
      <c r="D19" s="65"/>
      <c r="E19" s="78" t="s">
        <v>169</v>
      </c>
      <c r="F19" s="98">
        <v>592</v>
      </c>
      <c r="G19" s="105">
        <f t="shared" si="0"/>
        <v>1.20580087990875</v>
      </c>
      <c r="I19" s="117"/>
    </row>
    <row r="20" spans="1:7" ht="12.75">
      <c r="A20" s="82" t="s">
        <v>384</v>
      </c>
      <c r="B20" s="97">
        <v>32318</v>
      </c>
      <c r="C20" s="105">
        <f>(B20/$B$18)*100</f>
        <v>57.741647311059495</v>
      </c>
      <c r="D20" s="65"/>
      <c r="E20" s="78" t="s">
        <v>71</v>
      </c>
      <c r="F20" s="97">
        <v>39150</v>
      </c>
      <c r="G20" s="112" t="s">
        <v>261</v>
      </c>
    </row>
    <row r="21" spans="1:7" ht="12.75">
      <c r="A21" s="82" t="s">
        <v>386</v>
      </c>
      <c r="B21" s="97">
        <v>28545</v>
      </c>
      <c r="C21" s="105">
        <f>(B21/$B$18)*100</f>
        <v>51.00053600142934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38408</v>
      </c>
      <c r="G22" s="105">
        <f>(F22/$F$9)*100</f>
        <v>78.23040573570148</v>
      </c>
    </row>
    <row r="23" spans="1:7" ht="12.75">
      <c r="A23" s="77" t="s">
        <v>73</v>
      </c>
      <c r="B23" s="80">
        <v>10047</v>
      </c>
      <c r="C23" s="81">
        <f>(B23/$B$23)*100</f>
        <v>100</v>
      </c>
      <c r="D23" s="65"/>
      <c r="E23" s="78" t="s">
        <v>74</v>
      </c>
      <c r="F23" s="97">
        <v>50180</v>
      </c>
      <c r="G23" s="112" t="s">
        <v>261</v>
      </c>
    </row>
    <row r="24" spans="1:7" ht="12.75">
      <c r="A24" s="82" t="s">
        <v>75</v>
      </c>
      <c r="B24" s="97">
        <v>6645</v>
      </c>
      <c r="C24" s="105">
        <f>(B24/$B$23)*100</f>
        <v>66.13914601373544</v>
      </c>
      <c r="D24" s="65"/>
      <c r="E24" s="78" t="s">
        <v>76</v>
      </c>
      <c r="F24" s="97">
        <v>14694</v>
      </c>
      <c r="G24" s="105">
        <f>(F24/$F$9)*100</f>
        <v>29.92911846178915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11270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2922</v>
      </c>
      <c r="G26" s="105">
        <f>(F26/$F$9)*100</f>
        <v>5.951605018738797</v>
      </c>
    </row>
    <row r="27" spans="1:7" ht="12.75">
      <c r="A27" s="77" t="s">
        <v>85</v>
      </c>
      <c r="B27" s="80">
        <v>57387</v>
      </c>
      <c r="C27" s="81">
        <f>(B27/$B$27)*100</f>
        <v>100</v>
      </c>
      <c r="D27" s="65"/>
      <c r="E27" s="78" t="s">
        <v>78</v>
      </c>
      <c r="F27" s="98">
        <v>6291</v>
      </c>
      <c r="G27" s="112" t="s">
        <v>261</v>
      </c>
    </row>
    <row r="28" spans="1:7" ht="12.75">
      <c r="A28" s="82" t="s">
        <v>86</v>
      </c>
      <c r="B28" s="97">
        <v>44954</v>
      </c>
      <c r="C28" s="105">
        <f aca="true" t="shared" si="2" ref="C28:C33">(B28/$B$27)*100</f>
        <v>78.33481450502727</v>
      </c>
      <c r="D28" s="65"/>
      <c r="E28" s="78" t="s">
        <v>79</v>
      </c>
      <c r="F28" s="97">
        <v>2605</v>
      </c>
      <c r="G28" s="105">
        <f>(F28/$F$9)*100</f>
        <v>5.305931236760633</v>
      </c>
    </row>
    <row r="29" spans="1:7" ht="12.75">
      <c r="A29" s="82" t="s">
        <v>87</v>
      </c>
      <c r="B29" s="97">
        <v>7843</v>
      </c>
      <c r="C29" s="105">
        <f t="shared" si="2"/>
        <v>13.666858347709413</v>
      </c>
      <c r="D29" s="65"/>
      <c r="E29" s="78" t="s">
        <v>80</v>
      </c>
      <c r="F29" s="97">
        <v>2721</v>
      </c>
      <c r="G29" s="112" t="s">
        <v>261</v>
      </c>
    </row>
    <row r="30" spans="1:7" ht="12.75">
      <c r="A30" s="82" t="s">
        <v>88</v>
      </c>
      <c r="B30" s="97">
        <v>1281</v>
      </c>
      <c r="C30" s="105">
        <f t="shared" si="2"/>
        <v>2.2322128705107427</v>
      </c>
      <c r="D30" s="65"/>
      <c r="E30" s="78" t="s">
        <v>81</v>
      </c>
      <c r="F30" s="97">
        <v>8978</v>
      </c>
      <c r="G30" s="105">
        <f>(F30/$F$9)*100</f>
        <v>18.286622128075606</v>
      </c>
    </row>
    <row r="31" spans="1:7" ht="12.75">
      <c r="A31" s="82" t="s">
        <v>115</v>
      </c>
      <c r="B31" s="97">
        <v>1186</v>
      </c>
      <c r="C31" s="105">
        <f t="shared" si="2"/>
        <v>2.0666701517765347</v>
      </c>
      <c r="D31" s="65"/>
      <c r="E31" s="78" t="s">
        <v>82</v>
      </c>
      <c r="F31" s="97">
        <v>15127</v>
      </c>
      <c r="G31" s="112" t="s">
        <v>261</v>
      </c>
    </row>
    <row r="32" spans="1:7" ht="12.75">
      <c r="A32" s="82" t="s">
        <v>89</v>
      </c>
      <c r="B32" s="97">
        <v>887</v>
      </c>
      <c r="C32" s="105">
        <f t="shared" si="2"/>
        <v>1.5456462264972903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1236</v>
      </c>
      <c r="C33" s="105">
        <f t="shared" si="2"/>
        <v>2.1537978984787496</v>
      </c>
      <c r="D33" s="65"/>
      <c r="E33" s="79" t="s">
        <v>84</v>
      </c>
      <c r="F33" s="80">
        <v>35373</v>
      </c>
      <c r="G33" s="81">
        <f>(F33/$F$33)*100</f>
        <v>100</v>
      </c>
    </row>
    <row r="34" spans="1:7" ht="12.75">
      <c r="A34" s="82" t="s">
        <v>91</v>
      </c>
      <c r="B34" s="119">
        <v>23.1</v>
      </c>
      <c r="C34" s="112" t="s">
        <v>261</v>
      </c>
      <c r="D34" s="65"/>
      <c r="E34" s="78" t="s">
        <v>383</v>
      </c>
      <c r="F34" s="97">
        <v>2392</v>
      </c>
      <c r="G34" s="105">
        <f aca="true" t="shared" si="3" ref="G34:G43">(F34/$F$33)*100</f>
        <v>6.762219772142594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1934</v>
      </c>
      <c r="G35" s="105">
        <f t="shared" si="3"/>
        <v>5.467446922794221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4421</v>
      </c>
      <c r="G36" s="105">
        <f t="shared" si="3"/>
        <v>12.498233115653182</v>
      </c>
    </row>
    <row r="37" spans="1:7" ht="12.75">
      <c r="A37" s="77" t="s">
        <v>94</v>
      </c>
      <c r="B37" s="80">
        <v>59129</v>
      </c>
      <c r="C37" s="81">
        <f>(B37/$B$37)*100</f>
        <v>100</v>
      </c>
      <c r="D37" s="65"/>
      <c r="E37" s="78" t="s">
        <v>389</v>
      </c>
      <c r="F37" s="97">
        <v>4676</v>
      </c>
      <c r="G37" s="105">
        <f t="shared" si="3"/>
        <v>13.219121929155007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6098</v>
      </c>
      <c r="G38" s="105">
        <f t="shared" si="3"/>
        <v>17.239137195035763</v>
      </c>
    </row>
    <row r="39" spans="1:7" ht="12.75">
      <c r="A39" s="82" t="s">
        <v>97</v>
      </c>
      <c r="B39" s="98">
        <v>14661</v>
      </c>
      <c r="C39" s="105">
        <f>(B39/$B$37)*100</f>
        <v>24.794939877217608</v>
      </c>
      <c r="D39" s="65"/>
      <c r="E39" s="78" t="s">
        <v>393</v>
      </c>
      <c r="F39" s="97">
        <v>8266</v>
      </c>
      <c r="G39" s="105">
        <f t="shared" si="3"/>
        <v>23.368105617278715</v>
      </c>
    </row>
    <row r="40" spans="1:7" ht="12.75">
      <c r="A40" s="82" t="s">
        <v>98</v>
      </c>
      <c r="B40" s="98">
        <v>11207</v>
      </c>
      <c r="C40" s="105">
        <f>(B40/$B$37)*100</f>
        <v>18.953474606369124</v>
      </c>
      <c r="D40" s="65"/>
      <c r="E40" s="78" t="s">
        <v>68</v>
      </c>
      <c r="F40" s="97">
        <v>4088</v>
      </c>
      <c r="G40" s="105">
        <f t="shared" si="3"/>
        <v>11.556837135668447</v>
      </c>
    </row>
    <row r="41" spans="1:7" ht="12.75">
      <c r="A41" s="82" t="s">
        <v>100</v>
      </c>
      <c r="B41" s="98">
        <v>14081</v>
      </c>
      <c r="C41" s="105">
        <f>(B41/$B$37)*100</f>
        <v>23.8140337228771</v>
      </c>
      <c r="D41" s="65"/>
      <c r="E41" s="78" t="s">
        <v>69</v>
      </c>
      <c r="F41" s="97">
        <v>2593</v>
      </c>
      <c r="G41" s="105">
        <f t="shared" si="3"/>
        <v>7.330449778079326</v>
      </c>
    </row>
    <row r="42" spans="1:7" ht="12.75">
      <c r="A42" s="82" t="s">
        <v>260</v>
      </c>
      <c r="B42" s="98">
        <v>1058</v>
      </c>
      <c r="C42" s="105">
        <f>(B42/$B$37)*100</f>
        <v>1.7893081229176884</v>
      </c>
      <c r="D42" s="65"/>
      <c r="E42" s="78" t="s">
        <v>170</v>
      </c>
      <c r="F42" s="97">
        <v>443</v>
      </c>
      <c r="G42" s="105">
        <f t="shared" si="3"/>
        <v>1.2523676250247364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462</v>
      </c>
      <c r="G43" s="105">
        <f t="shared" si="3"/>
        <v>1.3060809091680095</v>
      </c>
    </row>
    <row r="44" spans="1:7" ht="12.75">
      <c r="A44" s="82" t="s">
        <v>291</v>
      </c>
      <c r="B44" s="98">
        <v>5770</v>
      </c>
      <c r="C44" s="105">
        <f>(B44/$B$37)*100</f>
        <v>9.758325018180589</v>
      </c>
      <c r="D44" s="65"/>
      <c r="E44" s="78" t="s">
        <v>93</v>
      </c>
      <c r="F44" s="97">
        <v>45403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12352</v>
      </c>
      <c r="C46" s="105">
        <f>(B46/$B$37)*100</f>
        <v>20.88991865243789</v>
      </c>
      <c r="D46" s="65"/>
      <c r="E46" s="78" t="s">
        <v>96</v>
      </c>
      <c r="F46" s="97">
        <v>17376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35387</v>
      </c>
      <c r="G48" s="112" t="s">
        <v>261</v>
      </c>
    </row>
    <row r="49" spans="1:7" ht="13.5" thickBot="1">
      <c r="A49" s="82" t="s">
        <v>292</v>
      </c>
      <c r="B49" s="98">
        <v>1491</v>
      </c>
      <c r="C49" s="105">
        <f aca="true" t="shared" si="4" ref="C49:C55">(B49/$B$37)*100</f>
        <v>2.5216053036581036</v>
      </c>
      <c r="D49" s="87"/>
      <c r="E49" s="88" t="s">
        <v>102</v>
      </c>
      <c r="F49" s="113">
        <v>25393</v>
      </c>
      <c r="G49" s="114" t="s">
        <v>261</v>
      </c>
    </row>
    <row r="50" spans="1:7" ht="13.5" thickTop="1">
      <c r="A50" s="82" t="s">
        <v>116</v>
      </c>
      <c r="B50" s="98">
        <v>3359</v>
      </c>
      <c r="C50" s="105">
        <f t="shared" si="4"/>
        <v>5.680799607637539</v>
      </c>
      <c r="D50" s="65"/>
      <c r="E50" s="78"/>
      <c r="F50" s="86"/>
      <c r="G50" s="85"/>
    </row>
    <row r="51" spans="1:7" ht="12.75">
      <c r="A51" s="82" t="s">
        <v>117</v>
      </c>
      <c r="B51" s="98">
        <v>10819</v>
      </c>
      <c r="C51" s="105">
        <f t="shared" si="4"/>
        <v>18.297282213465476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2065</v>
      </c>
      <c r="C52" s="105">
        <f t="shared" si="4"/>
        <v>3.4923641529537113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6549</v>
      </c>
      <c r="C53" s="105">
        <f t="shared" si="4"/>
        <v>11.075783456510342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3193</v>
      </c>
      <c r="C54" s="105">
        <f t="shared" si="4"/>
        <v>5.4000575013952545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823</v>
      </c>
      <c r="C55" s="105">
        <f t="shared" si="4"/>
        <v>1.3918720086590337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2543</v>
      </c>
      <c r="C57" s="105">
        <f>(B57/$B$37)*100</f>
        <v>4.30076612153089</v>
      </c>
      <c r="D57" s="65"/>
      <c r="E57" s="79" t="s">
        <v>84</v>
      </c>
      <c r="F57" s="80">
        <v>4004</v>
      </c>
      <c r="G57" s="105">
        <f>(F57/$L$57)*100</f>
        <v>11.319367879456083</v>
      </c>
      <c r="H57" s="79" t="s">
        <v>84</v>
      </c>
      <c r="L57" s="62">
        <v>35373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3226</v>
      </c>
      <c r="G58" s="105">
        <f>(F58/$L$58)*100</f>
        <v>16.70550463466418</v>
      </c>
      <c r="H58" s="78" t="s">
        <v>118</v>
      </c>
      <c r="L58" s="15">
        <v>19311</v>
      </c>
    </row>
    <row r="59" spans="1:12" ht="12.75">
      <c r="A59" s="82" t="s">
        <v>112</v>
      </c>
      <c r="B59" s="98">
        <v>2880</v>
      </c>
      <c r="C59" s="105">
        <f>(B59/$B$37)*100</f>
        <v>4.8707064215528755</v>
      </c>
      <c r="D59" s="65"/>
      <c r="E59" s="78" t="s">
        <v>120</v>
      </c>
      <c r="F59" s="97">
        <v>1675</v>
      </c>
      <c r="G59" s="105">
        <f>(F59/$L$59)*100</f>
        <v>22.810840256026147</v>
      </c>
      <c r="H59" s="78" t="s">
        <v>120</v>
      </c>
      <c r="L59" s="15">
        <v>7343</v>
      </c>
    </row>
    <row r="60" spans="1:7" ht="12.75">
      <c r="A60" s="82" t="s">
        <v>113</v>
      </c>
      <c r="B60" s="98">
        <v>14239</v>
      </c>
      <c r="C60" s="105">
        <f>(B60/$B$37)*100</f>
        <v>24.081246089059512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4136</v>
      </c>
      <c r="C62" s="105">
        <f>(B62/$B$37)*100</f>
        <v>6.994875610952326</v>
      </c>
      <c r="D62" s="65"/>
      <c r="E62" s="79" t="s">
        <v>123</v>
      </c>
      <c r="F62" s="80">
        <v>2431</v>
      </c>
      <c r="G62" s="105">
        <f>(F62/L62)*100</f>
        <v>28.399532710280372</v>
      </c>
      <c r="H62" s="79" t="s">
        <v>394</v>
      </c>
      <c r="L62" s="15">
        <v>8560</v>
      </c>
    </row>
    <row r="63" spans="1:12" ht="12.75">
      <c r="A63" s="61" t="s">
        <v>293</v>
      </c>
      <c r="B63" s="98">
        <v>2632</v>
      </c>
      <c r="C63" s="105">
        <f>(B63/$B$37)*100</f>
        <v>4.451284479696934</v>
      </c>
      <c r="D63" s="65"/>
      <c r="E63" s="78" t="s">
        <v>118</v>
      </c>
      <c r="F63" s="97">
        <v>2155</v>
      </c>
      <c r="G63" s="105">
        <f>(F63/L63)*100</f>
        <v>36.59364917643063</v>
      </c>
      <c r="H63" s="78" t="s">
        <v>118</v>
      </c>
      <c r="L63" s="15">
        <v>5889</v>
      </c>
    </row>
    <row r="64" spans="1:12" ht="12.75">
      <c r="A64" s="82" t="s">
        <v>114</v>
      </c>
      <c r="B64" s="98">
        <v>4400</v>
      </c>
      <c r="C64" s="105">
        <f>(B64/$B$37)*100</f>
        <v>7.441357032928004</v>
      </c>
      <c r="D64" s="65"/>
      <c r="E64" s="78" t="s">
        <v>120</v>
      </c>
      <c r="F64" s="97">
        <v>1052</v>
      </c>
      <c r="G64" s="105">
        <f>(F64/L64)*100</f>
        <v>48.72626215840667</v>
      </c>
      <c r="H64" s="78" t="s">
        <v>120</v>
      </c>
      <c r="L64" s="15">
        <v>2159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20367</v>
      </c>
      <c r="G66" s="105">
        <f aca="true" t="shared" si="5" ref="G66:G71">(F66/L66)*100</f>
        <v>15.04765422977466</v>
      </c>
      <c r="H66" s="79" t="s">
        <v>124</v>
      </c>
      <c r="L66" s="15">
        <v>135350</v>
      </c>
    </row>
    <row r="67" spans="1:12" ht="12.75">
      <c r="A67" s="82" t="s">
        <v>126</v>
      </c>
      <c r="B67" s="97">
        <v>43850</v>
      </c>
      <c r="C67" s="105">
        <f>(B67/$B$37)*100</f>
        <v>74.1598877031575</v>
      </c>
      <c r="D67" s="65"/>
      <c r="E67" s="78" t="s">
        <v>262</v>
      </c>
      <c r="F67" s="97">
        <v>12834</v>
      </c>
      <c r="G67" s="105">
        <f t="shared" si="5"/>
        <v>12.97241567525497</v>
      </c>
      <c r="H67" s="78" t="s">
        <v>262</v>
      </c>
      <c r="L67" s="15">
        <v>98933</v>
      </c>
    </row>
    <row r="68" spans="1:12" ht="12.75">
      <c r="A68" s="82" t="s">
        <v>128</v>
      </c>
      <c r="B68" s="97">
        <v>12112</v>
      </c>
      <c r="C68" s="105">
        <f>(B68/$B$37)*100</f>
        <v>20.484026450641817</v>
      </c>
      <c r="D68" s="65"/>
      <c r="E68" s="78" t="s">
        <v>127</v>
      </c>
      <c r="F68" s="97">
        <v>2297</v>
      </c>
      <c r="G68" s="105">
        <f t="shared" si="5"/>
        <v>12.905944488144735</v>
      </c>
      <c r="H68" s="78" t="s">
        <v>127</v>
      </c>
      <c r="L68" s="15">
        <v>17798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7262</v>
      </c>
      <c r="G69" s="105">
        <f t="shared" si="5"/>
        <v>20.105204872646734</v>
      </c>
      <c r="H69" s="78" t="s">
        <v>129</v>
      </c>
      <c r="L69" s="15">
        <v>36120</v>
      </c>
    </row>
    <row r="70" spans="1:12" ht="12.75">
      <c r="A70" s="82" t="s">
        <v>376</v>
      </c>
      <c r="B70" s="97">
        <v>3031</v>
      </c>
      <c r="C70" s="105">
        <f>(B70/$B$37)*100</f>
        <v>5.126080265182905</v>
      </c>
      <c r="D70" s="65"/>
      <c r="E70" s="78" t="s">
        <v>130</v>
      </c>
      <c r="F70" s="97">
        <v>5262</v>
      </c>
      <c r="G70" s="105">
        <f t="shared" si="5"/>
        <v>19.167304119768332</v>
      </c>
      <c r="H70" s="78" t="s">
        <v>130</v>
      </c>
      <c r="L70" s="15">
        <v>27453</v>
      </c>
    </row>
    <row r="71" spans="1:12" ht="13.5" thickBot="1">
      <c r="A71" s="90" t="s">
        <v>371</v>
      </c>
      <c r="B71" s="110">
        <v>136</v>
      </c>
      <c r="C71" s="111">
        <f>(B71/$B$37)*100</f>
        <v>0.2300055810177747</v>
      </c>
      <c r="D71" s="91"/>
      <c r="E71" s="92" t="s">
        <v>131</v>
      </c>
      <c r="F71" s="110">
        <v>6378</v>
      </c>
      <c r="G71" s="118">
        <f t="shared" si="5"/>
        <v>28.88586956521739</v>
      </c>
      <c r="H71" s="92" t="s">
        <v>131</v>
      </c>
      <c r="L71" s="15">
        <v>22080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52863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49143</v>
      </c>
      <c r="G9" s="81">
        <f>(F9/$F$9)*100</f>
        <v>100</v>
      </c>
      <c r="I9" s="53"/>
    </row>
    <row r="10" spans="1:7" ht="12.75">
      <c r="A10" s="36" t="s">
        <v>137</v>
      </c>
      <c r="B10" s="97">
        <v>34389</v>
      </c>
      <c r="C10" s="105">
        <f aca="true" t="shared" si="0" ref="C10:C18">(B10/$B$8)*100</f>
        <v>65.05306168775893</v>
      </c>
      <c r="E10" s="32" t="s">
        <v>138</v>
      </c>
      <c r="F10" s="97">
        <v>46444</v>
      </c>
      <c r="G10" s="105">
        <f>(F10/$F$9)*100</f>
        <v>94.5078648027186</v>
      </c>
    </row>
    <row r="11" spans="1:7" ht="12.75">
      <c r="A11" s="36" t="s">
        <v>139</v>
      </c>
      <c r="B11" s="97">
        <v>3453</v>
      </c>
      <c r="C11" s="105">
        <f t="shared" si="0"/>
        <v>6.531978888825833</v>
      </c>
      <c r="E11" s="32" t="s">
        <v>140</v>
      </c>
      <c r="F11" s="97">
        <v>1605</v>
      </c>
      <c r="G11" s="105">
        <f>(F11/$F$9)*100</f>
        <v>3.2659788779683776</v>
      </c>
    </row>
    <row r="12" spans="1:7" ht="12.75">
      <c r="A12" s="36" t="s">
        <v>141</v>
      </c>
      <c r="B12" s="97">
        <v>3237</v>
      </c>
      <c r="C12" s="105">
        <f t="shared" si="0"/>
        <v>6.1233755178480225</v>
      </c>
      <c r="E12" s="32" t="s">
        <v>142</v>
      </c>
      <c r="F12" s="97">
        <v>1094</v>
      </c>
      <c r="G12" s="105">
        <f>(F12/$F$9)*100</f>
        <v>2.2261563193130254</v>
      </c>
    </row>
    <row r="13" spans="1:7" ht="12.75">
      <c r="A13" s="36" t="s">
        <v>143</v>
      </c>
      <c r="B13" s="97">
        <v>2147</v>
      </c>
      <c r="C13" s="105">
        <f t="shared" si="0"/>
        <v>4.061441840228515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1802</v>
      </c>
      <c r="C14" s="105">
        <f t="shared" si="0"/>
        <v>3.4088114560278457</v>
      </c>
      <c r="E14" s="42" t="s">
        <v>145</v>
      </c>
      <c r="F14" s="80">
        <v>28370</v>
      </c>
      <c r="G14" s="81">
        <f>(F14/$F$14)*100</f>
        <v>100</v>
      </c>
    </row>
    <row r="15" spans="1:7" ht="12.75">
      <c r="A15" s="36" t="s">
        <v>146</v>
      </c>
      <c r="B15" s="97">
        <v>1283</v>
      </c>
      <c r="C15" s="105">
        <f t="shared" si="0"/>
        <v>2.427028356317273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3035</v>
      </c>
      <c r="C16" s="105">
        <f t="shared" si="0"/>
        <v>5.741255698692847</v>
      </c>
      <c r="E16" s="1" t="s">
        <v>149</v>
      </c>
      <c r="F16" s="97">
        <v>2133</v>
      </c>
      <c r="G16" s="105">
        <f>(F16/$F$14)*100</f>
        <v>7.518505463517801</v>
      </c>
    </row>
    <row r="17" spans="1:7" ht="12.75">
      <c r="A17" s="36" t="s">
        <v>150</v>
      </c>
      <c r="B17" s="97">
        <v>3497</v>
      </c>
      <c r="C17" s="105">
        <f t="shared" si="0"/>
        <v>6.615212908839831</v>
      </c>
      <c r="E17" s="1" t="s">
        <v>151</v>
      </c>
      <c r="F17" s="97">
        <v>15325</v>
      </c>
      <c r="G17" s="105">
        <f aca="true" t="shared" si="1" ref="G17:G23">(F17/$F$14)*100</f>
        <v>54.01832922100811</v>
      </c>
    </row>
    <row r="18" spans="1:7" ht="12.75">
      <c r="A18" s="36" t="s">
        <v>152</v>
      </c>
      <c r="B18" s="97">
        <v>20</v>
      </c>
      <c r="C18" s="105">
        <f t="shared" si="0"/>
        <v>0.03783364546090838</v>
      </c>
      <c r="E18" s="1" t="s">
        <v>69</v>
      </c>
      <c r="F18" s="97">
        <v>7666</v>
      </c>
      <c r="G18" s="105">
        <f t="shared" si="1"/>
        <v>27.021501586182588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2362</v>
      </c>
      <c r="G19" s="105">
        <f t="shared" si="1"/>
        <v>8.325696157913288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667</v>
      </c>
      <c r="G20" s="105">
        <f t="shared" si="1"/>
        <v>2.3510750793091293</v>
      </c>
    </row>
    <row r="21" spans="1:7" ht="12.75">
      <c r="A21" s="36" t="s">
        <v>156</v>
      </c>
      <c r="B21" s="98">
        <v>773</v>
      </c>
      <c r="C21" s="105">
        <f aca="true" t="shared" si="2" ref="C21:C28">(B21/$B$8)*100</f>
        <v>1.462270397064109</v>
      </c>
      <c r="E21" s="1" t="s">
        <v>157</v>
      </c>
      <c r="F21" s="97">
        <v>174</v>
      </c>
      <c r="G21" s="105">
        <f t="shared" si="1"/>
        <v>0.6133239337328164</v>
      </c>
    </row>
    <row r="22" spans="1:7" ht="12.75">
      <c r="A22" s="36" t="s">
        <v>158</v>
      </c>
      <c r="B22" s="98">
        <v>2045</v>
      </c>
      <c r="C22" s="105">
        <f t="shared" si="2"/>
        <v>3.8684902483778822</v>
      </c>
      <c r="E22" s="1" t="s">
        <v>159</v>
      </c>
      <c r="F22" s="97">
        <v>17</v>
      </c>
      <c r="G22" s="105">
        <f t="shared" si="1"/>
        <v>0.05992245329573494</v>
      </c>
    </row>
    <row r="23" spans="1:7" ht="12.75">
      <c r="A23" s="36" t="s">
        <v>160</v>
      </c>
      <c r="B23" s="98">
        <v>2381</v>
      </c>
      <c r="C23" s="105">
        <f t="shared" si="2"/>
        <v>4.504095492121143</v>
      </c>
      <c r="E23" s="1" t="s">
        <v>161</v>
      </c>
      <c r="F23" s="98">
        <v>26</v>
      </c>
      <c r="G23" s="105">
        <f t="shared" si="1"/>
        <v>0.09164610504053577</v>
      </c>
    </row>
    <row r="24" spans="1:7" ht="12.75">
      <c r="A24" s="36" t="s">
        <v>162</v>
      </c>
      <c r="B24" s="97">
        <v>5251</v>
      </c>
      <c r="C24" s="105">
        <f t="shared" si="2"/>
        <v>9.933223615761497</v>
      </c>
      <c r="E24" s="1" t="s">
        <v>163</v>
      </c>
      <c r="F24" s="97">
        <v>91200</v>
      </c>
      <c r="G24" s="112" t="s">
        <v>261</v>
      </c>
    </row>
    <row r="25" spans="1:7" ht="12.75">
      <c r="A25" s="36" t="s">
        <v>164</v>
      </c>
      <c r="B25" s="97">
        <v>9118</v>
      </c>
      <c r="C25" s="105">
        <f t="shared" si="2"/>
        <v>17.24835896562813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8524</v>
      </c>
      <c r="C26" s="105">
        <f t="shared" si="2"/>
        <v>16.124699695439155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13354</v>
      </c>
      <c r="C27" s="105">
        <f t="shared" si="2"/>
        <v>25.26152507424853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11417</v>
      </c>
      <c r="C28" s="105">
        <f t="shared" si="2"/>
        <v>21.59733651135955</v>
      </c>
      <c r="E28" s="32" t="s">
        <v>176</v>
      </c>
      <c r="F28" s="97">
        <v>18064</v>
      </c>
      <c r="G28" s="105">
        <f aca="true" t="shared" si="3" ref="G28:G35">(F28/$F$14)*100</f>
        <v>63.672893902009164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33</v>
      </c>
      <c r="G29" s="105">
        <f t="shared" si="3"/>
        <v>0.11632005639760311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452</v>
      </c>
      <c r="G30" s="105">
        <f t="shared" si="3"/>
        <v>1.5932322876277758</v>
      </c>
    </row>
    <row r="31" spans="1:7" ht="12.75">
      <c r="A31" s="36" t="s">
        <v>180</v>
      </c>
      <c r="B31" s="97">
        <v>745</v>
      </c>
      <c r="C31" s="105">
        <f aca="true" t="shared" si="4" ref="C31:C39">(B31/$B$8)*100</f>
        <v>1.4093032934188374</v>
      </c>
      <c r="E31" s="32" t="s">
        <v>181</v>
      </c>
      <c r="F31" s="97">
        <v>1953</v>
      </c>
      <c r="G31" s="105">
        <f t="shared" si="3"/>
        <v>6.884032428621784</v>
      </c>
    </row>
    <row r="32" spans="1:7" ht="12.75">
      <c r="A32" s="36" t="s">
        <v>182</v>
      </c>
      <c r="B32" s="97">
        <v>1644</v>
      </c>
      <c r="C32" s="105">
        <f t="shared" si="4"/>
        <v>3.109925656886669</v>
      </c>
      <c r="E32" s="32" t="s">
        <v>183</v>
      </c>
      <c r="F32" s="97">
        <v>5779</v>
      </c>
      <c r="G32" s="105">
        <f t="shared" si="3"/>
        <v>20.37010927035601</v>
      </c>
    </row>
    <row r="33" spans="1:7" ht="12.75">
      <c r="A33" s="36" t="s">
        <v>184</v>
      </c>
      <c r="B33" s="97">
        <v>4724</v>
      </c>
      <c r="C33" s="105">
        <f t="shared" si="4"/>
        <v>8.93630705786656</v>
      </c>
      <c r="E33" s="32" t="s">
        <v>185</v>
      </c>
      <c r="F33" s="97">
        <v>7356</v>
      </c>
      <c r="G33" s="105">
        <f t="shared" si="3"/>
        <v>25.928798026083893</v>
      </c>
    </row>
    <row r="34" spans="1:7" ht="12.75">
      <c r="A34" s="36" t="s">
        <v>186</v>
      </c>
      <c r="B34" s="97">
        <v>8100</v>
      </c>
      <c r="C34" s="105">
        <f t="shared" si="4"/>
        <v>15.322626411667898</v>
      </c>
      <c r="E34" s="32" t="s">
        <v>187</v>
      </c>
      <c r="F34" s="97">
        <v>1954</v>
      </c>
      <c r="G34" s="105">
        <f t="shared" si="3"/>
        <v>6.887557278815651</v>
      </c>
    </row>
    <row r="35" spans="1:7" ht="12.75">
      <c r="A35" s="36" t="s">
        <v>188</v>
      </c>
      <c r="B35" s="97">
        <v>12056</v>
      </c>
      <c r="C35" s="105">
        <f t="shared" si="4"/>
        <v>22.806121483835575</v>
      </c>
      <c r="E35" s="32" t="s">
        <v>189</v>
      </c>
      <c r="F35" s="97">
        <v>537</v>
      </c>
      <c r="G35" s="105">
        <f t="shared" si="3"/>
        <v>1.8928445541064505</v>
      </c>
    </row>
    <row r="36" spans="1:7" ht="12.75">
      <c r="A36" s="36" t="s">
        <v>190</v>
      </c>
      <c r="B36" s="97">
        <v>11270</v>
      </c>
      <c r="C36" s="105">
        <f t="shared" si="4"/>
        <v>21.319259217221877</v>
      </c>
      <c r="E36" s="32" t="s">
        <v>191</v>
      </c>
      <c r="F36" s="97">
        <v>1044</v>
      </c>
      <c r="G36" s="112" t="s">
        <v>261</v>
      </c>
    </row>
    <row r="37" spans="1:7" ht="12.75">
      <c r="A37" s="36" t="s">
        <v>192</v>
      </c>
      <c r="B37" s="97">
        <v>6993</v>
      </c>
      <c r="C37" s="105">
        <f t="shared" si="4"/>
        <v>13.228534135406617</v>
      </c>
      <c r="E37" s="32" t="s">
        <v>193</v>
      </c>
      <c r="F37" s="97">
        <v>10306</v>
      </c>
      <c r="G37" s="105">
        <f>(F37/$F$14)*100</f>
        <v>36.327106097990836</v>
      </c>
    </row>
    <row r="38" spans="1:7" ht="12.75">
      <c r="A38" s="36" t="s">
        <v>194</v>
      </c>
      <c r="B38" s="97">
        <v>4413</v>
      </c>
      <c r="C38" s="105">
        <f t="shared" si="4"/>
        <v>8.347993870949436</v>
      </c>
      <c r="E38" s="32" t="s">
        <v>191</v>
      </c>
      <c r="F38" s="97">
        <v>408</v>
      </c>
      <c r="G38" s="112" t="s">
        <v>261</v>
      </c>
    </row>
    <row r="39" spans="1:7" ht="12.75">
      <c r="A39" s="36" t="s">
        <v>195</v>
      </c>
      <c r="B39" s="97">
        <v>2918</v>
      </c>
      <c r="C39" s="105">
        <f t="shared" si="4"/>
        <v>5.519928872746534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49143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9167</v>
      </c>
      <c r="G43" s="105">
        <f aca="true" t="shared" si="5" ref="G43:G48">(F43/$F$14)*100</f>
        <v>32.312301727176596</v>
      </c>
    </row>
    <row r="44" spans="1:7" ht="12.75">
      <c r="A44" s="36" t="s">
        <v>209</v>
      </c>
      <c r="B44" s="98">
        <v>7375</v>
      </c>
      <c r="C44" s="105">
        <f aca="true" t="shared" si="6" ref="C44:C49">(B44/$B$42)*100</f>
        <v>15.007223816209835</v>
      </c>
      <c r="E44" s="32" t="s">
        <v>210</v>
      </c>
      <c r="F44" s="97">
        <v>4914</v>
      </c>
      <c r="G44" s="105">
        <f t="shared" si="5"/>
        <v>17.321113852661263</v>
      </c>
    </row>
    <row r="45" spans="1:7" ht="12.75">
      <c r="A45" s="36" t="s">
        <v>211</v>
      </c>
      <c r="B45" s="98">
        <v>12265</v>
      </c>
      <c r="C45" s="105">
        <f t="shared" si="6"/>
        <v>24.957776285534052</v>
      </c>
      <c r="E45" s="32" t="s">
        <v>212</v>
      </c>
      <c r="F45" s="97">
        <v>4150</v>
      </c>
      <c r="G45" s="105">
        <f t="shared" si="5"/>
        <v>14.628128304547056</v>
      </c>
    </row>
    <row r="46" spans="1:7" ht="12.75">
      <c r="A46" s="36" t="s">
        <v>213</v>
      </c>
      <c r="B46" s="98">
        <v>7532</v>
      </c>
      <c r="C46" s="105">
        <f t="shared" si="6"/>
        <v>15.326699631687118</v>
      </c>
      <c r="E46" s="32" t="s">
        <v>214</v>
      </c>
      <c r="F46" s="97">
        <v>2905</v>
      </c>
      <c r="G46" s="105">
        <f t="shared" si="5"/>
        <v>10.23968981318294</v>
      </c>
    </row>
    <row r="47" spans="1:7" ht="12.75">
      <c r="A47" s="36" t="s">
        <v>215</v>
      </c>
      <c r="B47" s="97">
        <v>8786</v>
      </c>
      <c r="C47" s="105">
        <f t="shared" si="6"/>
        <v>17.878436399894188</v>
      </c>
      <c r="E47" s="32" t="s">
        <v>216</v>
      </c>
      <c r="F47" s="97">
        <v>1814</v>
      </c>
      <c r="G47" s="105">
        <f t="shared" si="5"/>
        <v>6.394078251674304</v>
      </c>
    </row>
    <row r="48" spans="1:7" ht="12.75">
      <c r="A48" s="36" t="s">
        <v>217</v>
      </c>
      <c r="B48" s="97">
        <v>5961</v>
      </c>
      <c r="C48" s="105">
        <f t="shared" si="6"/>
        <v>12.129906599108724</v>
      </c>
      <c r="E48" s="32" t="s">
        <v>218</v>
      </c>
      <c r="F48" s="97">
        <v>5224</v>
      </c>
      <c r="G48" s="105">
        <f t="shared" si="5"/>
        <v>18.413817412759958</v>
      </c>
    </row>
    <row r="49" spans="1:7" ht="12.75">
      <c r="A49" s="36" t="s">
        <v>219</v>
      </c>
      <c r="B49" s="97">
        <v>7224</v>
      </c>
      <c r="C49" s="105">
        <f t="shared" si="6"/>
        <v>14.699957267566083</v>
      </c>
      <c r="E49" s="32" t="s">
        <v>220</v>
      </c>
      <c r="F49" s="97">
        <v>196</v>
      </c>
      <c r="G49" s="105">
        <f>(F49/$F$14)*100</f>
        <v>0.6908706379978851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15571</v>
      </c>
      <c r="G51" s="81">
        <f>(F51/F$51)*100</f>
        <v>100</v>
      </c>
    </row>
    <row r="52" spans="1:7" ht="12.75">
      <c r="A52" s="4" t="s">
        <v>223</v>
      </c>
      <c r="B52" s="97">
        <v>6595</v>
      </c>
      <c r="C52" s="105">
        <f>(B52/$B$42)*100</f>
        <v>13.420019127851374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18041</v>
      </c>
      <c r="C53" s="105">
        <f>(B53/$B$42)*100</f>
        <v>36.71123049060904</v>
      </c>
      <c r="E53" s="32" t="s">
        <v>226</v>
      </c>
      <c r="F53" s="97">
        <v>1504</v>
      </c>
      <c r="G53" s="105">
        <f>(F53/F$51)*100</f>
        <v>9.658981439856143</v>
      </c>
    </row>
    <row r="54" spans="1:7" ht="12.75">
      <c r="A54" s="4" t="s">
        <v>227</v>
      </c>
      <c r="B54" s="97">
        <v>17726</v>
      </c>
      <c r="C54" s="105">
        <f>(B54/$B$42)*100</f>
        <v>36.07024398184889</v>
      </c>
      <c r="E54" s="32" t="s">
        <v>228</v>
      </c>
      <c r="F54" s="97">
        <v>1095</v>
      </c>
      <c r="G54" s="105">
        <f aca="true" t="shared" si="7" ref="G54:G60">(F54/F$51)*100</f>
        <v>7.032303641384625</v>
      </c>
    </row>
    <row r="55" spans="1:7" ht="12.75">
      <c r="A55" s="4" t="s">
        <v>229</v>
      </c>
      <c r="B55" s="97">
        <v>6781</v>
      </c>
      <c r="C55" s="105">
        <f>(B55/$B$42)*100</f>
        <v>13.7985063996907</v>
      </c>
      <c r="E55" s="32" t="s">
        <v>230</v>
      </c>
      <c r="F55" s="97">
        <v>2175</v>
      </c>
      <c r="G55" s="105">
        <f t="shared" si="7"/>
        <v>13.96827435617494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6279</v>
      </c>
      <c r="G56" s="105">
        <f t="shared" si="7"/>
        <v>40.32496307237814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3236</v>
      </c>
      <c r="G57" s="105">
        <f t="shared" si="7"/>
        <v>20.782223363945796</v>
      </c>
    </row>
    <row r="58" spans="1:7" ht="12.75">
      <c r="A58" s="36" t="s">
        <v>234</v>
      </c>
      <c r="B58" s="97">
        <v>22033</v>
      </c>
      <c r="C58" s="105">
        <f aca="true" t="shared" si="8" ref="C58:C66">(B58/$B$42)*100</f>
        <v>44.83446269051544</v>
      </c>
      <c r="E58" s="32" t="s">
        <v>235</v>
      </c>
      <c r="F58" s="97">
        <v>626</v>
      </c>
      <c r="G58" s="105">
        <f t="shared" si="7"/>
        <v>4.020294136535868</v>
      </c>
    </row>
    <row r="59" spans="1:7" ht="12.75">
      <c r="A59" s="36" t="s">
        <v>236</v>
      </c>
      <c r="B59" s="97">
        <v>1678</v>
      </c>
      <c r="C59" s="105">
        <f t="shared" si="8"/>
        <v>3.4145249577762855</v>
      </c>
      <c r="E59" s="32" t="s">
        <v>237</v>
      </c>
      <c r="F59" s="98">
        <v>54</v>
      </c>
      <c r="G59" s="105">
        <f t="shared" si="7"/>
        <v>0.34679853573951575</v>
      </c>
    </row>
    <row r="60" spans="1:7" ht="12.75">
      <c r="A60" s="36" t="s">
        <v>238</v>
      </c>
      <c r="B60" s="97">
        <v>4454</v>
      </c>
      <c r="C60" s="105">
        <f t="shared" si="8"/>
        <v>9.063345746087947</v>
      </c>
      <c r="E60" s="32" t="s">
        <v>239</v>
      </c>
      <c r="F60" s="97">
        <v>602</v>
      </c>
      <c r="G60" s="105">
        <f t="shared" si="7"/>
        <v>3.866161453984972</v>
      </c>
    </row>
    <row r="61" spans="1:7" ht="12.75">
      <c r="A61" s="36" t="s">
        <v>240</v>
      </c>
      <c r="B61" s="97">
        <v>20088</v>
      </c>
      <c r="C61" s="105">
        <f t="shared" si="8"/>
        <v>40.87662535864721</v>
      </c>
      <c r="E61" s="32" t="s">
        <v>163</v>
      </c>
      <c r="F61" s="97">
        <v>616</v>
      </c>
      <c r="G61" s="112" t="s">
        <v>261</v>
      </c>
    </row>
    <row r="62" spans="1:7" ht="12.75">
      <c r="A62" s="36" t="s">
        <v>241</v>
      </c>
      <c r="B62" s="97">
        <v>21</v>
      </c>
      <c r="C62" s="105">
        <f t="shared" si="8"/>
        <v>0.042732433917343264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334</v>
      </c>
      <c r="C63" s="105">
        <f t="shared" si="8"/>
        <v>0.6796491870663166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6</v>
      </c>
      <c r="C64" s="105">
        <f t="shared" si="8"/>
        <v>0.012209266833526647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328</v>
      </c>
      <c r="C65" s="105">
        <f t="shared" si="8"/>
        <v>0.66743992023279</v>
      </c>
      <c r="E65" s="32" t="s">
        <v>208</v>
      </c>
      <c r="F65" s="97">
        <v>2168</v>
      </c>
      <c r="G65" s="105">
        <f aca="true" t="shared" si="9" ref="G65:G71">(F65/F$51)*100</f>
        <v>13.92331899043093</v>
      </c>
    </row>
    <row r="66" spans="1:7" ht="12.75">
      <c r="A66" s="36" t="s">
        <v>247</v>
      </c>
      <c r="B66" s="97">
        <v>201</v>
      </c>
      <c r="C66" s="105">
        <f t="shared" si="8"/>
        <v>0.40901043892314265</v>
      </c>
      <c r="E66" s="32" t="s">
        <v>210</v>
      </c>
      <c r="F66" s="97">
        <v>1775</v>
      </c>
      <c r="G66" s="105">
        <f t="shared" si="9"/>
        <v>11.39939631366001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1802</v>
      </c>
      <c r="G67" s="105">
        <f t="shared" si="9"/>
        <v>11.572795581529768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2009</v>
      </c>
      <c r="G68" s="105">
        <f t="shared" si="9"/>
        <v>12.902189968531244</v>
      </c>
    </row>
    <row r="69" spans="1:7" ht="12.75">
      <c r="A69" s="36" t="s">
        <v>249</v>
      </c>
      <c r="B69" s="97">
        <v>235</v>
      </c>
      <c r="C69" s="105">
        <f>(B69/$B$42)*100</f>
        <v>0.47819628431312705</v>
      </c>
      <c r="E69" s="32" t="s">
        <v>216</v>
      </c>
      <c r="F69" s="97">
        <v>1303</v>
      </c>
      <c r="G69" s="105">
        <f t="shared" si="9"/>
        <v>8.36812022349239</v>
      </c>
    </row>
    <row r="70" spans="1:7" ht="12.75">
      <c r="A70" s="36" t="s">
        <v>251</v>
      </c>
      <c r="B70" s="97">
        <v>228</v>
      </c>
      <c r="C70" s="105">
        <f>(B70/$B$42)*100</f>
        <v>0.46395213967401255</v>
      </c>
      <c r="E70" s="32" t="s">
        <v>218</v>
      </c>
      <c r="F70" s="97">
        <v>5403</v>
      </c>
      <c r="G70" s="105">
        <f t="shared" si="9"/>
        <v>34.69912015927044</v>
      </c>
    </row>
    <row r="71" spans="1:7" ht="12.75">
      <c r="A71" s="54" t="s">
        <v>252</v>
      </c>
      <c r="B71" s="103">
        <v>1655</v>
      </c>
      <c r="C71" s="115">
        <f>(B71/$B$42)*100</f>
        <v>3.367722768247767</v>
      </c>
      <c r="D71" s="41"/>
      <c r="E71" s="44" t="s">
        <v>220</v>
      </c>
      <c r="F71" s="103">
        <v>1111</v>
      </c>
      <c r="G71" s="115">
        <f t="shared" si="9"/>
        <v>7.1350587630852225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2002-06-11T13:23:20Z</dcterms:modified>
  <cp:category/>
  <cp:version/>
  <cp:contentType/>
  <cp:contentStatus/>
</cp:coreProperties>
</file>