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<sst xmlns="http://schemas.openxmlformats.org/spreadsheetml/2006/main" count="674" uniqueCount="437">
  <si>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</si>
  <si>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</si>
  <si>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</si>
  <si>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</si>
  <si>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</si>
  <si>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</si>
  <si>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</si>
  <si>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</si>
  <si>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</si>
  <si>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</si>
  <si>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</si>
  <si>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</si>
  <si>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</si>
  <si>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</si>
  <si>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</si>
  <si>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</si>
  <si>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</si>
  <si>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</si>
  <si>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</si>
  <si>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</si>
  <si>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</si>
  <si>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</si>
  <si>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</si>
  <si>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</si>
  <si>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</si>
  <si>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</si>
  <si>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</si>
  <si>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</si>
  <si>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</si>
  <si>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</si>
  <si>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</si>
  <si>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</si>
  <si>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</si>
  <si>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</si>
  <si>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</si>
  <si>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</si>
  <si>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</si>
  <si>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</si>
  <si>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</si>
  <si>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</si>
  <si>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</si>
  <si>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</si>
  <si>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</si>
  <si>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</si>
  <si>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</si>
  <si>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</si>
  <si>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</si>
  <si>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</si>
  <si>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</si>
  <si>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</si>
  <si>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</si>
  <si>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</si>
  <si>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</si>
  <si>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</si>
  <si>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</si>
  <si>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</si>
  <si>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</si>
  <si>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</si>
  <si>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</si>
  <si>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</si>
  <si>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</si>
  <si>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</si>
  <si>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</si>
  <si>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</si>
  <si>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</si>
  <si>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</si>
  <si>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</si>
  <si>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</si>
  <si>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</si>
  <si>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</si>
  <si>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</si>
  <si>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</si>
  <si>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</si>
  <si>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</si>
  <si>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</si>
  <si>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</si>
  <si>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</si>
  <si>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</si>
  <si>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</si>
  <si>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</si>
  <si>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</si>
  <si>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</si>
  <si>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</si>
  <si>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</si>
  <si>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</si>
  <si>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</si>
  <si>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</si>
  <si>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</si>
  <si>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</si>
  <si>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</si>
  <si>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</si>
  <si>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</si>
  <si>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</si>
  <si>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</si>
  <si>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</si>
  <si>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</si>
  <si>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</si>
  <si>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</si>
  <si>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</si>
  <si>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</si>
  <si>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</si>
  <si>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</si>
  <si>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</si>
  <si>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</si>
  <si>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</si>
  <si>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</si>
  <si>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</si>
  <si>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</si>
  <si>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</si>
  <si>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</si>
  <si>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</si>
  <si>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</si>
  <si>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</si>
  <si>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</si>
  <si>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</si>
  <si>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</si>
  <si>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</si>
  <si>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</si>
  <si>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Laurel Lake CDP, Cumberland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</si>
  <si>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</si>
  <si>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</si>
  <si>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</si>
  <si>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</si>
  <si>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</si>
  <si>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</si>
  <si>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</si>
  <si>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</si>
  <si>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</si>
  <si>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</si>
  <si>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</si>
  <si>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</si>
  <si>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</si>
  <si>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</si>
  <si>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</si>
  <si>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</si>
  <si>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</si>
  <si>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</si>
  <si>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</si>
  <si>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</si>
  <si>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</si>
  <si>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</si>
  <si>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</si>
  <si>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</si>
  <si>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</si>
  <si>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</si>
  <si>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</si>
  <si>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</si>
  <si>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</si>
  <si>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</si>
  <si>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</si>
  <si>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</si>
  <si>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</si>
  <si>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</si>
  <si>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</si>
  <si>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</si>
  <si>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</si>
  <si>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</si>
  <si>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</si>
  <si>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</si>
  <si>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</si>
  <si>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</si>
  <si>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</si>
  <si>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</si>
  <si>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</si>
  <si>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</si>
  <si>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</si>
  <si>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</si>
  <si>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</si>
  <si>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</si>
  <si>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</si>
  <si>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</si>
  <si>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</si>
  <si>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</si>
  <si>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</si>
  <si>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</si>
  <si>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</si>
  <si>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</si>
  <si>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</si>
  <si>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</si>
  <si>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</si>
  <si>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</si>
  <si>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</si>
  <si>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</si>
  <si>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</si>
  <si>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</si>
  <si>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</si>
  <si>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</si>
  <si>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</si>
  <si>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</si>
  <si>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</si>
  <si>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</si>
  <si>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</si>
  <si>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</si>
  <si>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</si>
  <si>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</si>
  <si>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</si>
  <si>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</si>
  <si>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</si>
  <si>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</si>
  <si>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</si>
  <si>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</si>
  <si>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</si>
  <si>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</si>
  <si>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</si>
  <si>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</si>
  <si>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</si>
  <si>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</si>
  <si>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</si>
  <si>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</si>
  <si>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</si>
  <si>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</si>
  <si>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</si>
  <si>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</si>
  <si>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</si>
  <si>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</si>
  <si>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</si>
  <si>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</si>
  <si>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</si>
  <si>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</si>
  <si>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</si>
  <si>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</si>
  <si>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</si>
  <si>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</si>
  <si>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</si>
  <si>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</si>
  <si>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Laurel Lake CDP, Cumberland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</si>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</sst>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2929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2929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1455</v>
      </c>
      <c r="C9" s="151">
        <f>(B9/$B$7)*100</f>
        <v>49.6756572208945</v>
      </c>
      <c r="D9" s="152"/>
      <c r="E9" s="152" t="s">
        <v>124</v>
      </c>
      <c r="F9" s="150">
        <v>126</v>
      </c>
      <c r="G9" s="153">
        <f t="shared" si="0"/>
        <v>4.301809491293957</v>
      </c>
    </row>
    <row r="10" spans="1:7" ht="12.75">
      <c r="A10" s="149" t="s">
        <v>125</v>
      </c>
      <c r="B10" s="150">
        <v>1474</v>
      </c>
      <c r="C10" s="151">
        <f>(B10/$B$7)*100</f>
        <v>50.3243427791055</v>
      </c>
      <c r="D10" s="152"/>
      <c r="E10" s="152" t="s">
        <v>126</v>
      </c>
      <c r="F10" s="150">
        <v>6</v>
      </c>
      <c r="G10" s="153">
        <f t="shared" si="0"/>
        <v>0.20484807101399796</v>
      </c>
    </row>
    <row r="11" spans="1:7" ht="12.75">
      <c r="A11" s="149"/>
      <c r="B11" s="150"/>
      <c r="C11" s="151"/>
      <c r="D11" s="152"/>
      <c r="E11" s="152" t="s">
        <v>127</v>
      </c>
      <c r="F11" s="150">
        <v>81</v>
      </c>
      <c r="G11" s="153">
        <f t="shared" si="0"/>
        <v>2.7654489586889723</v>
      </c>
    </row>
    <row r="12" spans="1:7" ht="12.75">
      <c r="A12" s="149" t="s">
        <v>128</v>
      </c>
      <c r="B12" s="150">
        <v>229</v>
      </c>
      <c r="C12" s="151">
        <f aca="true" t="shared" si="1" ref="C12:C24">B12*100/B$7</f>
        <v>7.8183680437009215</v>
      </c>
      <c r="D12" s="152"/>
      <c r="E12" s="152" t="s">
        <v>129</v>
      </c>
      <c r="F12" s="150">
        <v>1</v>
      </c>
      <c r="G12" s="153">
        <f t="shared" si="0"/>
        <v>0.03414134516899966</v>
      </c>
    </row>
    <row r="13" spans="1:7" ht="12.75">
      <c r="A13" s="149" t="s">
        <v>130</v>
      </c>
      <c r="B13" s="150">
        <v>237</v>
      </c>
      <c r="C13" s="151">
        <f t="shared" si="1"/>
        <v>8.09149880505292</v>
      </c>
      <c r="D13" s="152"/>
      <c r="E13" s="152" t="s">
        <v>131</v>
      </c>
      <c r="F13" s="150">
        <v>38</v>
      </c>
      <c r="G13" s="153">
        <f t="shared" si="0"/>
        <v>1.297371116421987</v>
      </c>
    </row>
    <row r="14" spans="1:7" ht="12.75">
      <c r="A14" s="149" t="s">
        <v>132</v>
      </c>
      <c r="B14" s="150">
        <v>261</v>
      </c>
      <c r="C14" s="151">
        <f t="shared" si="1"/>
        <v>8.910891089108912</v>
      </c>
      <c r="D14" s="152"/>
      <c r="E14" s="152" t="s">
        <v>133</v>
      </c>
      <c r="F14" s="150">
        <v>2803</v>
      </c>
      <c r="G14" s="153">
        <f t="shared" si="0"/>
        <v>95.69819050870605</v>
      </c>
    </row>
    <row r="15" spans="1:7" ht="12.75">
      <c r="A15" s="149" t="s">
        <v>134</v>
      </c>
      <c r="B15" s="150">
        <v>193</v>
      </c>
      <c r="C15" s="151">
        <f t="shared" si="1"/>
        <v>6.589279617616934</v>
      </c>
      <c r="D15" s="152"/>
      <c r="E15" s="152" t="s">
        <v>135</v>
      </c>
      <c r="F15" s="150">
        <v>2697</v>
      </c>
      <c r="G15" s="153">
        <f t="shared" si="0"/>
        <v>92.07920792079207</v>
      </c>
    </row>
    <row r="16" spans="1:7" ht="12.75">
      <c r="A16" s="149" t="s">
        <v>136</v>
      </c>
      <c r="B16" s="150">
        <v>220</v>
      </c>
      <c r="C16" s="151">
        <f t="shared" si="1"/>
        <v>7.511095937179925</v>
      </c>
      <c r="D16" s="152"/>
      <c r="E16" s="152"/>
      <c r="F16" s="145"/>
      <c r="G16" s="146"/>
    </row>
    <row r="17" spans="1:7" ht="12.75">
      <c r="A17" s="149" t="s">
        <v>137</v>
      </c>
      <c r="B17" s="150">
        <v>460</v>
      </c>
      <c r="C17" s="151">
        <f t="shared" si="1"/>
        <v>15.705018777739843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434</v>
      </c>
      <c r="C18" s="151">
        <f t="shared" si="1"/>
        <v>14.817343803345851</v>
      </c>
      <c r="D18" s="152"/>
      <c r="E18" s="143" t="s">
        <v>140</v>
      </c>
      <c r="F18" s="141">
        <v>2929</v>
      </c>
      <c r="G18" s="148">
        <v>100</v>
      </c>
    </row>
    <row r="19" spans="1:7" ht="12.75">
      <c r="A19" s="149" t="s">
        <v>141</v>
      </c>
      <c r="B19" s="150">
        <v>369</v>
      </c>
      <c r="C19" s="151">
        <f t="shared" si="1"/>
        <v>12.598156367360874</v>
      </c>
      <c r="D19" s="152"/>
      <c r="E19" s="152" t="s">
        <v>142</v>
      </c>
      <c r="F19" s="150">
        <v>2929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113</v>
      </c>
      <c r="C20" s="151">
        <f t="shared" si="1"/>
        <v>3.8579720040969616</v>
      </c>
      <c r="D20" s="152"/>
      <c r="E20" s="152" t="s">
        <v>144</v>
      </c>
      <c r="F20" s="150">
        <v>1078</v>
      </c>
      <c r="G20" s="153">
        <f t="shared" si="2"/>
        <v>36.804370092181635</v>
      </c>
    </row>
    <row r="21" spans="1:7" ht="12.75">
      <c r="A21" s="149" t="s">
        <v>145</v>
      </c>
      <c r="B21" s="150">
        <v>96</v>
      </c>
      <c r="C21" s="151">
        <f t="shared" si="1"/>
        <v>3.2775691362239674</v>
      </c>
      <c r="D21" s="152"/>
      <c r="E21" s="152" t="s">
        <v>146</v>
      </c>
      <c r="F21" s="150">
        <v>499</v>
      </c>
      <c r="G21" s="153">
        <f t="shared" si="2"/>
        <v>17.03653123933083</v>
      </c>
    </row>
    <row r="22" spans="1:7" ht="12.75">
      <c r="A22" s="149" t="s">
        <v>147</v>
      </c>
      <c r="B22" s="150">
        <v>187</v>
      </c>
      <c r="C22" s="151">
        <f t="shared" si="1"/>
        <v>6.384431546602936</v>
      </c>
      <c r="D22" s="152"/>
      <c r="E22" s="152" t="s">
        <v>148</v>
      </c>
      <c r="F22" s="150">
        <v>949</v>
      </c>
      <c r="G22" s="153">
        <f t="shared" si="2"/>
        <v>32.40013656538068</v>
      </c>
    </row>
    <row r="23" spans="1:7" ht="12.75">
      <c r="A23" s="149" t="s">
        <v>149</v>
      </c>
      <c r="B23" s="150">
        <v>108</v>
      </c>
      <c r="C23" s="151">
        <f t="shared" si="1"/>
        <v>3.6872652782519633</v>
      </c>
      <c r="D23" s="152"/>
      <c r="E23" s="152" t="s">
        <v>150</v>
      </c>
      <c r="F23" s="150">
        <v>738</v>
      </c>
      <c r="G23" s="153">
        <f t="shared" si="2"/>
        <v>25.196312734721747</v>
      </c>
    </row>
    <row r="24" spans="1:7" ht="12.75">
      <c r="A24" s="149" t="s">
        <v>151</v>
      </c>
      <c r="B24" s="150">
        <v>22</v>
      </c>
      <c r="C24" s="151">
        <f t="shared" si="1"/>
        <v>0.7511095937179925</v>
      </c>
      <c r="D24" s="152"/>
      <c r="E24" s="152" t="s">
        <v>152</v>
      </c>
      <c r="F24" s="150">
        <v>191</v>
      </c>
      <c r="G24" s="153">
        <f t="shared" si="2"/>
        <v>6.520996927278935</v>
      </c>
    </row>
    <row r="25" spans="1:7" ht="12.75">
      <c r="A25" s="149"/>
      <c r="B25" s="145"/>
      <c r="C25" s="154"/>
      <c r="D25" s="152"/>
      <c r="E25" s="152" t="s">
        <v>153</v>
      </c>
      <c r="F25" s="150">
        <v>88</v>
      </c>
      <c r="G25" s="153">
        <f t="shared" si="2"/>
        <v>3.00443837487197</v>
      </c>
    </row>
    <row r="26" spans="1:7" ht="12.75">
      <c r="A26" s="149" t="s">
        <v>154</v>
      </c>
      <c r="B26" s="155">
        <v>32</v>
      </c>
      <c r="C26" s="156" t="s">
        <v>420</v>
      </c>
      <c r="D26" s="152"/>
      <c r="E26" s="157" t="s">
        <v>155</v>
      </c>
      <c r="F26" s="150">
        <v>212</v>
      </c>
      <c r="G26" s="153">
        <f t="shared" si="2"/>
        <v>7.237965175827927</v>
      </c>
    </row>
    <row r="27" spans="1:7" ht="12.75">
      <c r="A27" s="149"/>
      <c r="B27" s="145"/>
      <c r="C27" s="154"/>
      <c r="D27" s="152"/>
      <c r="E27" s="158" t="s">
        <v>156</v>
      </c>
      <c r="F27" s="150">
        <v>140</v>
      </c>
      <c r="G27" s="153">
        <f t="shared" si="2"/>
        <v>4.779788323659952</v>
      </c>
    </row>
    <row r="28" spans="1:7" ht="12.75">
      <c r="A28" s="149" t="s">
        <v>421</v>
      </c>
      <c r="B28" s="150">
        <v>2086</v>
      </c>
      <c r="C28" s="151">
        <f aca="true" t="shared" si="3" ref="C28:C35">B28*100/B$7</f>
        <v>71.21884602253328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1025</v>
      </c>
      <c r="C29" s="151">
        <f t="shared" si="3"/>
        <v>34.99487879822465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1061</v>
      </c>
      <c r="C30" s="151">
        <f t="shared" si="3"/>
        <v>36.22396722430864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1963</v>
      </c>
      <c r="C31" s="151">
        <f t="shared" si="3"/>
        <v>67.01946056674633</v>
      </c>
      <c r="D31" s="152"/>
      <c r="E31" s="152"/>
      <c r="F31" s="145"/>
      <c r="G31" s="146"/>
    </row>
    <row r="32" spans="1:7" ht="12.75">
      <c r="A32" s="149" t="s">
        <v>163</v>
      </c>
      <c r="B32" s="150">
        <v>371</v>
      </c>
      <c r="C32" s="151">
        <f t="shared" si="3"/>
        <v>12.666439057698874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317</v>
      </c>
      <c r="C33" s="151">
        <f t="shared" si="3"/>
        <v>10.822806418572892</v>
      </c>
      <c r="D33" s="152"/>
      <c r="E33" s="143" t="s">
        <v>166</v>
      </c>
      <c r="F33" s="141">
        <v>1078</v>
      </c>
      <c r="G33" s="148">
        <v>100</v>
      </c>
    </row>
    <row r="34" spans="1:7" ht="12.75">
      <c r="A34" s="149" t="s">
        <v>158</v>
      </c>
      <c r="B34" s="150">
        <v>141</v>
      </c>
      <c r="C34" s="151">
        <f t="shared" si="3"/>
        <v>4.813929668828952</v>
      </c>
      <c r="D34" s="152"/>
      <c r="E34" s="152" t="s">
        <v>167</v>
      </c>
      <c r="F34" s="150">
        <v>768</v>
      </c>
      <c r="G34" s="153">
        <f aca="true" t="shared" si="4" ref="G34:G42">F34*100/F$33</f>
        <v>71.2430426716141</v>
      </c>
    </row>
    <row r="35" spans="1:7" ht="12.75">
      <c r="A35" s="149" t="s">
        <v>160</v>
      </c>
      <c r="B35" s="150">
        <v>176</v>
      </c>
      <c r="C35" s="151">
        <f t="shared" si="3"/>
        <v>6.00887674974394</v>
      </c>
      <c r="D35" s="152"/>
      <c r="E35" s="152" t="s">
        <v>168</v>
      </c>
      <c r="F35" s="150">
        <v>408</v>
      </c>
      <c r="G35" s="153">
        <f t="shared" si="4"/>
        <v>37.84786641929499</v>
      </c>
    </row>
    <row r="36" spans="1:7" ht="12.75">
      <c r="A36" s="149"/>
      <c r="B36" s="145"/>
      <c r="C36" s="154"/>
      <c r="D36" s="152"/>
      <c r="E36" s="152" t="s">
        <v>169</v>
      </c>
      <c r="F36" s="150">
        <v>499</v>
      </c>
      <c r="G36" s="153">
        <f t="shared" si="4"/>
        <v>46.28942486085343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231</v>
      </c>
      <c r="G37" s="153">
        <f t="shared" si="4"/>
        <v>21.428571428571427</v>
      </c>
    </row>
    <row r="38" spans="1:7" ht="12.75">
      <c r="A38" s="161" t="s">
        <v>171</v>
      </c>
      <c r="B38" s="150">
        <v>2876</v>
      </c>
      <c r="C38" s="151">
        <f aca="true" t="shared" si="5" ref="C38:C54">B38*100/B$7</f>
        <v>98.19050870604302</v>
      </c>
      <c r="D38" s="152"/>
      <c r="E38" s="152" t="s">
        <v>172</v>
      </c>
      <c r="F38" s="150">
        <v>174</v>
      </c>
      <c r="G38" s="153">
        <f t="shared" si="4"/>
        <v>16.14100185528757</v>
      </c>
    </row>
    <row r="39" spans="1:7" ht="12.75">
      <c r="A39" s="149" t="s">
        <v>173</v>
      </c>
      <c r="B39" s="150">
        <v>2784</v>
      </c>
      <c r="C39" s="151">
        <f t="shared" si="5"/>
        <v>95.04950495049505</v>
      </c>
      <c r="D39" s="152"/>
      <c r="E39" s="152" t="s">
        <v>168</v>
      </c>
      <c r="F39" s="150">
        <v>115</v>
      </c>
      <c r="G39" s="153">
        <f t="shared" si="4"/>
        <v>10.667903525046382</v>
      </c>
    </row>
    <row r="40" spans="1:7" ht="12.75">
      <c r="A40" s="149" t="s">
        <v>174</v>
      </c>
      <c r="B40" s="150">
        <v>51</v>
      </c>
      <c r="C40" s="151">
        <f t="shared" si="5"/>
        <v>1.7412086036189827</v>
      </c>
      <c r="D40" s="152"/>
      <c r="E40" s="152" t="s">
        <v>175</v>
      </c>
      <c r="F40" s="150">
        <v>310</v>
      </c>
      <c r="G40" s="153">
        <f t="shared" si="4"/>
        <v>28.7569573283859</v>
      </c>
    </row>
    <row r="41" spans="1:7" ht="12.75">
      <c r="A41" s="149" t="s">
        <v>176</v>
      </c>
      <c r="B41" s="150">
        <v>12</v>
      </c>
      <c r="C41" s="151">
        <f t="shared" si="5"/>
        <v>0.4096961420279959</v>
      </c>
      <c r="D41" s="152"/>
      <c r="E41" s="152" t="s">
        <v>177</v>
      </c>
      <c r="F41" s="150">
        <v>246</v>
      </c>
      <c r="G41" s="153">
        <f t="shared" si="4"/>
        <v>22.820037105751393</v>
      </c>
    </row>
    <row r="42" spans="1:7" ht="12.75">
      <c r="A42" s="149" t="s">
        <v>178</v>
      </c>
      <c r="B42" s="150">
        <v>4</v>
      </c>
      <c r="C42" s="151">
        <f t="shared" si="5"/>
        <v>0.13656538067599863</v>
      </c>
      <c r="D42" s="152"/>
      <c r="E42" s="152" t="s">
        <v>179</v>
      </c>
      <c r="F42" s="150">
        <v>90</v>
      </c>
      <c r="G42" s="153">
        <f t="shared" si="4"/>
        <v>8.348794063079778</v>
      </c>
    </row>
    <row r="43" spans="1:7" ht="12.75">
      <c r="A43" s="149" t="s">
        <v>180</v>
      </c>
      <c r="B43" s="150">
        <v>1</v>
      </c>
      <c r="C43" s="151">
        <f t="shared" si="5"/>
        <v>0.03414134516899966</v>
      </c>
      <c r="D43" s="152"/>
      <c r="E43" s="152"/>
      <c r="F43" s="145"/>
      <c r="G43" s="146"/>
    </row>
    <row r="44" spans="1:7" ht="12.75">
      <c r="A44" s="149" t="s">
        <v>181</v>
      </c>
      <c r="B44" s="150">
        <v>0</v>
      </c>
      <c r="C44" s="151">
        <f t="shared" si="5"/>
        <v>0</v>
      </c>
      <c r="D44" s="152"/>
      <c r="E44" s="152" t="s">
        <v>182</v>
      </c>
      <c r="F44" s="150">
        <v>454</v>
      </c>
      <c r="G44" s="162">
        <f>F44*100/F33</f>
        <v>42.11502782931354</v>
      </c>
    </row>
    <row r="45" spans="1:7" ht="12.75">
      <c r="A45" s="149" t="s">
        <v>183</v>
      </c>
      <c r="B45" s="150">
        <v>1</v>
      </c>
      <c r="C45" s="151">
        <f t="shared" si="5"/>
        <v>0.03414134516899966</v>
      </c>
      <c r="D45" s="152"/>
      <c r="E45" s="152" t="s">
        <v>184</v>
      </c>
      <c r="F45" s="150">
        <v>241</v>
      </c>
      <c r="G45" s="162">
        <f>F45*100/F33</f>
        <v>22.35621521335807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1</v>
      </c>
      <c r="C47" s="151">
        <f t="shared" si="5"/>
        <v>0.03414134516899966</v>
      </c>
      <c r="D47" s="152"/>
      <c r="E47" s="152" t="s">
        <v>187</v>
      </c>
      <c r="F47" s="163">
        <v>2.72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3.13</v>
      </c>
      <c r="G48" s="164" t="s">
        <v>420</v>
      </c>
    </row>
    <row r="49" spans="1:7" ht="14.25">
      <c r="A49" s="149" t="s">
        <v>190</v>
      </c>
      <c r="B49" s="150">
        <v>1</v>
      </c>
      <c r="C49" s="151">
        <f t="shared" si="5"/>
        <v>0.03414134516899966</v>
      </c>
      <c r="D49" s="152"/>
      <c r="E49" s="152"/>
      <c r="F49" s="145"/>
      <c r="G49" s="146"/>
    </row>
    <row r="50" spans="1:7" ht="12.75">
      <c r="A50" s="149" t="s">
        <v>191</v>
      </c>
      <c r="B50" s="150">
        <v>1</v>
      </c>
      <c r="C50" s="151">
        <f t="shared" si="5"/>
        <v>0.03414134516899966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1</v>
      </c>
      <c r="C51" s="151">
        <f t="shared" si="5"/>
        <v>0.03414134516899966</v>
      </c>
      <c r="D51" s="152"/>
      <c r="E51" s="143" t="s">
        <v>194</v>
      </c>
      <c r="F51" s="141">
        <v>1240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1078</v>
      </c>
      <c r="G52" s="153">
        <f>F52*100/F$51</f>
        <v>86.93548387096774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162</v>
      </c>
      <c r="G53" s="153">
        <f>F53*100/F$51</f>
        <v>13.064516129032258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66</v>
      </c>
      <c r="G54" s="153">
        <f>F54*100/F$51</f>
        <v>5.32258064516129</v>
      </c>
    </row>
    <row r="55" spans="1:7" ht="12.75">
      <c r="A55" s="149" t="s">
        <v>201</v>
      </c>
      <c r="B55" s="150">
        <v>24</v>
      </c>
      <c r="C55" s="151">
        <f>B55*100/B$7</f>
        <v>0.8193922840559918</v>
      </c>
      <c r="D55" s="152"/>
      <c r="E55" s="152"/>
      <c r="F55" s="145"/>
      <c r="G55" s="146"/>
    </row>
    <row r="56" spans="1:7" ht="12.75">
      <c r="A56" s="149" t="s">
        <v>202</v>
      </c>
      <c r="B56" s="165">
        <v>53</v>
      </c>
      <c r="C56" s="166">
        <f>B56*100/B$7</f>
        <v>1.8094912939569818</v>
      </c>
      <c r="D56" s="152"/>
      <c r="E56" s="152" t="s">
        <v>203</v>
      </c>
      <c r="F56" s="167">
        <v>2.4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7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2831</v>
      </c>
      <c r="C60" s="166">
        <f>B60*100/B7</f>
        <v>96.65414817343803</v>
      </c>
      <c r="D60" s="152"/>
      <c r="E60" s="143" t="s">
        <v>209</v>
      </c>
      <c r="F60" s="141">
        <v>1078</v>
      </c>
      <c r="G60" s="148">
        <v>100</v>
      </c>
    </row>
    <row r="61" spans="1:7" ht="12.75">
      <c r="A61" s="149" t="s">
        <v>210</v>
      </c>
      <c r="B61" s="165">
        <v>75</v>
      </c>
      <c r="C61" s="166">
        <f>B61*100/B7</f>
        <v>2.5606008876749744</v>
      </c>
      <c r="D61" s="152"/>
      <c r="E61" s="152" t="s">
        <v>211</v>
      </c>
      <c r="F61" s="170">
        <v>813</v>
      </c>
      <c r="G61" s="153">
        <f>F61*100/F$60</f>
        <v>75.41743970315399</v>
      </c>
    </row>
    <row r="62" spans="1:7" ht="12.75">
      <c r="A62" s="149" t="s">
        <v>212</v>
      </c>
      <c r="B62" s="165">
        <v>34</v>
      </c>
      <c r="C62" s="166">
        <f>B62*100/B7</f>
        <v>1.1608057357459884</v>
      </c>
      <c r="D62" s="152"/>
      <c r="E62" s="152" t="s">
        <v>213</v>
      </c>
      <c r="F62" s="170">
        <v>265</v>
      </c>
      <c r="G62" s="153">
        <f>F62*100/F$60</f>
        <v>24.58256029684601</v>
      </c>
    </row>
    <row r="63" spans="1:7" ht="12.75">
      <c r="A63" s="149" t="s">
        <v>214</v>
      </c>
      <c r="B63" s="165">
        <v>9</v>
      </c>
      <c r="C63" s="166">
        <f>B63*100/B7</f>
        <v>0.3072721065209969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0.03414134516899966</v>
      </c>
      <c r="D64" s="152"/>
      <c r="E64" s="152" t="s">
        <v>216</v>
      </c>
      <c r="F64" s="163">
        <v>2.59</v>
      </c>
      <c r="G64" s="164" t="s">
        <v>420</v>
      </c>
    </row>
    <row r="65" spans="1:7" ht="13.5" thickBot="1">
      <c r="A65" s="171" t="s">
        <v>217</v>
      </c>
      <c r="B65" s="172">
        <v>34</v>
      </c>
      <c r="C65" s="173">
        <f>B65*100/B7</f>
        <v>1.1608057357459884</v>
      </c>
      <c r="D65" s="174"/>
      <c r="E65" s="174" t="s">
        <v>218</v>
      </c>
      <c r="F65" s="175">
        <v>3.1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2846</v>
      </c>
      <c r="G9" s="33">
        <f>(F9/$F$9)*100</f>
        <v>100</v>
      </c>
    </row>
    <row r="10" spans="1:7" ht="12.75">
      <c r="A10" s="29" t="s">
        <v>428</v>
      </c>
      <c r="B10" s="93">
        <v>717</v>
      </c>
      <c r="C10" s="33">
        <f aca="true" t="shared" si="0" ref="C10:C15">(B10/$B$10)*100</f>
        <v>100</v>
      </c>
      <c r="E10" s="34" t="s">
        <v>429</v>
      </c>
      <c r="F10" s="97">
        <v>2808</v>
      </c>
      <c r="G10" s="84">
        <f aca="true" t="shared" si="1" ref="G10:G16">(F10/$F$9)*100</f>
        <v>98.66479269149684</v>
      </c>
    </row>
    <row r="11" spans="1:7" ht="12.75">
      <c r="A11" s="36" t="s">
        <v>430</v>
      </c>
      <c r="B11" s="98">
        <v>48</v>
      </c>
      <c r="C11" s="35">
        <f t="shared" si="0"/>
        <v>6.694560669456067</v>
      </c>
      <c r="E11" s="34" t="s">
        <v>431</v>
      </c>
      <c r="F11" s="97">
        <v>2770</v>
      </c>
      <c r="G11" s="84">
        <f t="shared" si="1"/>
        <v>97.32958538299368</v>
      </c>
    </row>
    <row r="12" spans="1:7" ht="12.75">
      <c r="A12" s="36" t="s">
        <v>432</v>
      </c>
      <c r="B12" s="98">
        <v>40</v>
      </c>
      <c r="C12" s="35">
        <f t="shared" si="0"/>
        <v>5.578800557880056</v>
      </c>
      <c r="E12" s="34" t="s">
        <v>433</v>
      </c>
      <c r="F12" s="97">
        <v>2090</v>
      </c>
      <c r="G12" s="84">
        <f t="shared" si="1"/>
        <v>73.43640196767393</v>
      </c>
    </row>
    <row r="13" spans="1:7" ht="12.75">
      <c r="A13" s="36" t="s">
        <v>434</v>
      </c>
      <c r="B13" s="98">
        <v>485</v>
      </c>
      <c r="C13" s="35">
        <f t="shared" si="0"/>
        <v>67.64295676429568</v>
      </c>
      <c r="E13" s="34" t="s">
        <v>435</v>
      </c>
      <c r="F13" s="97">
        <v>680</v>
      </c>
      <c r="G13" s="84">
        <f t="shared" si="1"/>
        <v>23.893183415319747</v>
      </c>
    </row>
    <row r="14" spans="1:7" ht="12.75">
      <c r="A14" s="36" t="s">
        <v>436</v>
      </c>
      <c r="B14" s="98">
        <v>134</v>
      </c>
      <c r="C14" s="35">
        <f t="shared" si="0"/>
        <v>18.688981868898185</v>
      </c>
      <c r="E14" s="34" t="s">
        <v>325</v>
      </c>
      <c r="F14" s="97">
        <v>38</v>
      </c>
      <c r="G14" s="84">
        <f t="shared" si="1"/>
        <v>1.3352073085031624</v>
      </c>
    </row>
    <row r="15" spans="1:7" ht="12.75">
      <c r="A15" s="36" t="s">
        <v>46</v>
      </c>
      <c r="B15" s="97">
        <v>10</v>
      </c>
      <c r="C15" s="35">
        <f t="shared" si="0"/>
        <v>1.394700139470014</v>
      </c>
      <c r="E15" s="34" t="s">
        <v>0</v>
      </c>
      <c r="F15" s="97">
        <v>38</v>
      </c>
      <c r="G15" s="84">
        <f t="shared" si="1"/>
        <v>1.3352073085031624</v>
      </c>
    </row>
    <row r="16" spans="1:7" ht="12.75">
      <c r="A16" s="36"/>
      <c r="B16" s="93" t="s">
        <v>409</v>
      </c>
      <c r="C16" s="10"/>
      <c r="E16" s="34" t="s">
        <v>1</v>
      </c>
      <c r="F16" s="98">
        <v>4</v>
      </c>
      <c r="G16" s="84">
        <f t="shared" si="1"/>
        <v>0.14054813773717498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17</v>
      </c>
      <c r="G17" s="84">
        <f>(F17/$F$9)*100</f>
        <v>0.5973295853829936</v>
      </c>
    </row>
    <row r="18" spans="1:7" ht="12.75">
      <c r="A18" s="29" t="s">
        <v>4</v>
      </c>
      <c r="B18" s="93">
        <v>1695</v>
      </c>
      <c r="C18" s="33">
        <f>(B18/$B$18)*100</f>
        <v>100</v>
      </c>
      <c r="E18" s="34" t="s">
        <v>5</v>
      </c>
      <c r="F18" s="97">
        <v>21</v>
      </c>
      <c r="G18" s="84">
        <f>(F18/$F$9)*100</f>
        <v>0.7378777231201686</v>
      </c>
    </row>
    <row r="19" spans="1:7" ht="12.75">
      <c r="A19" s="36" t="s">
        <v>6</v>
      </c>
      <c r="B19" s="97">
        <v>142</v>
      </c>
      <c r="C19" s="84">
        <f aca="true" t="shared" si="2" ref="C19:C25">(B19/$B$18)*100</f>
        <v>8.377581120943953</v>
      </c>
      <c r="E19" s="34"/>
      <c r="F19" s="97" t="s">
        <v>409</v>
      </c>
      <c r="G19" s="84"/>
    </row>
    <row r="20" spans="1:7" ht="12.75">
      <c r="A20" s="36" t="s">
        <v>7</v>
      </c>
      <c r="B20" s="97">
        <v>536</v>
      </c>
      <c r="C20" s="84">
        <f t="shared" si="2"/>
        <v>31.622418879056045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628</v>
      </c>
      <c r="C21" s="84">
        <f t="shared" si="2"/>
        <v>37.05014749262537</v>
      </c>
      <c r="E21" s="38" t="s">
        <v>326</v>
      </c>
      <c r="F21" s="80">
        <v>38</v>
      </c>
      <c r="G21" s="33">
        <f>(F21/$F$21)*100</f>
        <v>100</v>
      </c>
    </row>
    <row r="22" spans="1:7" ht="12.75">
      <c r="A22" s="36" t="s">
        <v>24</v>
      </c>
      <c r="B22" s="97">
        <v>279</v>
      </c>
      <c r="C22" s="84">
        <f t="shared" si="2"/>
        <v>16.460176991150444</v>
      </c>
      <c r="E22" s="34" t="s">
        <v>25</v>
      </c>
      <c r="F22" s="97">
        <v>26</v>
      </c>
      <c r="G22" s="84">
        <f aca="true" t="shared" si="3" ref="G22:G27">(F22/$F$21)*100</f>
        <v>68.42105263157895</v>
      </c>
    </row>
    <row r="23" spans="1:7" ht="12.75">
      <c r="A23" s="36" t="s">
        <v>26</v>
      </c>
      <c r="B23" s="97">
        <v>41</v>
      </c>
      <c r="C23" s="84">
        <f t="shared" si="2"/>
        <v>2.4188790560471976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61</v>
      </c>
      <c r="C24" s="84">
        <f t="shared" si="2"/>
        <v>3.5988200589970503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8</v>
      </c>
      <c r="C25" s="84">
        <f t="shared" si="2"/>
        <v>0.471976401179941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3"/>
        <v>0</v>
      </c>
    </row>
    <row r="27" spans="1:7" ht="12.75">
      <c r="A27" s="36" t="s">
        <v>33</v>
      </c>
      <c r="B27" s="108">
        <v>60</v>
      </c>
      <c r="C27" s="37" t="s">
        <v>420</v>
      </c>
      <c r="E27" s="34" t="s">
        <v>34</v>
      </c>
      <c r="F27" s="97">
        <v>12</v>
      </c>
      <c r="G27" s="84">
        <f t="shared" si="3"/>
        <v>31.57894736842105</v>
      </c>
    </row>
    <row r="28" spans="1:7" ht="12.75">
      <c r="A28" s="36" t="s">
        <v>35</v>
      </c>
      <c r="B28" s="108">
        <v>4.1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2641</v>
      </c>
      <c r="G30" s="33">
        <f>(F30/$F$30)*100</f>
        <v>100</v>
      </c>
      <c r="J30" s="39"/>
    </row>
    <row r="31" spans="1:10" ht="12.75">
      <c r="A31" s="95" t="s">
        <v>18</v>
      </c>
      <c r="B31" s="93">
        <v>2114</v>
      </c>
      <c r="C31" s="33">
        <f>(B31/$B$31)*100</f>
        <v>100</v>
      </c>
      <c r="E31" s="34" t="s">
        <v>39</v>
      </c>
      <c r="F31" s="97">
        <v>2486</v>
      </c>
      <c r="G31" s="101">
        <f>(F31/$F$30)*100</f>
        <v>94.13101098068914</v>
      </c>
      <c r="J31" s="39"/>
    </row>
    <row r="32" spans="1:10" ht="12.75">
      <c r="A32" s="36" t="s">
        <v>40</v>
      </c>
      <c r="B32" s="97">
        <v>627</v>
      </c>
      <c r="C32" s="10">
        <f>(B32/$B$31)*100</f>
        <v>29.659413434247874</v>
      </c>
      <c r="E32" s="34" t="s">
        <v>41</v>
      </c>
      <c r="F32" s="97">
        <v>155</v>
      </c>
      <c r="G32" s="101">
        <f aca="true" t="shared" si="4" ref="G32:G39">(F32/$F$30)*100</f>
        <v>5.868989019310867</v>
      </c>
      <c r="J32" s="39"/>
    </row>
    <row r="33" spans="1:10" ht="12.75">
      <c r="A33" s="36" t="s">
        <v>42</v>
      </c>
      <c r="B33" s="97">
        <v>951</v>
      </c>
      <c r="C33" s="10">
        <f aca="true" t="shared" si="5" ref="C33:C38">(B33/$B$31)*100</f>
        <v>44.98580889309366</v>
      </c>
      <c r="E33" s="34" t="s">
        <v>43</v>
      </c>
      <c r="F33" s="97">
        <v>40</v>
      </c>
      <c r="G33" s="101">
        <f t="shared" si="4"/>
        <v>1.5145778114350625</v>
      </c>
      <c r="J33" s="39"/>
    </row>
    <row r="34" spans="1:7" ht="12.75">
      <c r="A34" s="36" t="s">
        <v>44</v>
      </c>
      <c r="B34" s="97">
        <v>69</v>
      </c>
      <c r="C34" s="10">
        <f t="shared" si="5"/>
        <v>3.2639545884578998</v>
      </c>
      <c r="E34" s="34" t="s">
        <v>45</v>
      </c>
      <c r="F34" s="97">
        <v>88</v>
      </c>
      <c r="G34" s="101">
        <f t="shared" si="4"/>
        <v>3.332071185157137</v>
      </c>
    </row>
    <row r="35" spans="1:7" ht="12.75">
      <c r="A35" s="36" t="s">
        <v>47</v>
      </c>
      <c r="B35" s="97">
        <v>181</v>
      </c>
      <c r="C35" s="10">
        <f t="shared" si="5"/>
        <v>8.561967833491012</v>
      </c>
      <c r="E35" s="34" t="s">
        <v>43</v>
      </c>
      <c r="F35" s="97">
        <v>8</v>
      </c>
      <c r="G35" s="101">
        <f t="shared" si="4"/>
        <v>0.3029155622870125</v>
      </c>
    </row>
    <row r="36" spans="1:7" ht="12.75">
      <c r="A36" s="36" t="s">
        <v>19</v>
      </c>
      <c r="B36" s="97">
        <v>130</v>
      </c>
      <c r="C36" s="10">
        <f t="shared" si="5"/>
        <v>6.149479659413434</v>
      </c>
      <c r="E36" s="34" t="s">
        <v>49</v>
      </c>
      <c r="F36" s="97">
        <v>67</v>
      </c>
      <c r="G36" s="101">
        <f t="shared" si="4"/>
        <v>2.53691783415373</v>
      </c>
    </row>
    <row r="37" spans="1:7" ht="12.75">
      <c r="A37" s="36" t="s">
        <v>48</v>
      </c>
      <c r="B37" s="97">
        <v>286</v>
      </c>
      <c r="C37" s="10">
        <f t="shared" si="5"/>
        <v>13.528855250709556</v>
      </c>
      <c r="E37" s="34" t="s">
        <v>43</v>
      </c>
      <c r="F37" s="97">
        <v>32</v>
      </c>
      <c r="G37" s="101">
        <f t="shared" si="4"/>
        <v>1.21166224914805</v>
      </c>
    </row>
    <row r="38" spans="1:7" ht="12.75">
      <c r="A38" s="36" t="s">
        <v>19</v>
      </c>
      <c r="B38" s="97">
        <v>160</v>
      </c>
      <c r="C38" s="10">
        <f t="shared" si="5"/>
        <v>7.5685903500473035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111</v>
      </c>
      <c r="C42" s="33">
        <f>(B42/$B$42)*100</f>
        <v>100</v>
      </c>
      <c r="E42" s="31" t="s">
        <v>427</v>
      </c>
      <c r="F42" s="80">
        <v>2846</v>
      </c>
      <c r="G42" s="99">
        <f>(F42/$F$42)*100</f>
        <v>100</v>
      </c>
      <c r="I42" s="39"/>
    </row>
    <row r="43" spans="1:7" ht="12.75">
      <c r="A43" s="36" t="s">
        <v>23</v>
      </c>
      <c r="B43" s="98">
        <v>51</v>
      </c>
      <c r="C43" s="102">
        <f>(B43/$B$42)*100</f>
        <v>45.94594594594595</v>
      </c>
      <c r="E43" s="60" t="s">
        <v>327</v>
      </c>
      <c r="F43" s="106">
        <v>3341</v>
      </c>
      <c r="G43" s="107">
        <f aca="true" t="shared" si="6" ref="G43:G71">(F43/$F$42)*100</f>
        <v>117.39283204497542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5</v>
      </c>
      <c r="G45" s="101">
        <f t="shared" si="6"/>
        <v>0.17568517217146873</v>
      </c>
    </row>
    <row r="46" spans="1:7" ht="12.75">
      <c r="A46" s="29" t="s">
        <v>53</v>
      </c>
      <c r="B46" s="93">
        <v>1984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254</v>
      </c>
      <c r="C47" s="10">
        <f>(B47/$B$46)*100</f>
        <v>12.80241935483871</v>
      </c>
      <c r="E47" s="1" t="s">
        <v>56</v>
      </c>
      <c r="F47" s="97">
        <v>64</v>
      </c>
      <c r="G47" s="101">
        <f t="shared" si="6"/>
        <v>2.2487702037947996</v>
      </c>
    </row>
    <row r="48" spans="1:7" ht="12.75">
      <c r="A48" s="36"/>
      <c r="B48" s="93" t="s">
        <v>409</v>
      </c>
      <c r="C48" s="10"/>
      <c r="E48" s="1" t="s">
        <v>57</v>
      </c>
      <c r="F48" s="97">
        <v>411</v>
      </c>
      <c r="G48" s="101">
        <f t="shared" si="6"/>
        <v>14.44132115249473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95</v>
      </c>
      <c r="G49" s="101">
        <f t="shared" si="6"/>
        <v>3.338018271257906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36</v>
      </c>
      <c r="G50" s="101">
        <f t="shared" si="6"/>
        <v>1.264933239634575</v>
      </c>
    </row>
    <row r="51" spans="1:7" ht="12.75">
      <c r="A51" s="5" t="s">
        <v>60</v>
      </c>
      <c r="B51" s="93">
        <v>775</v>
      </c>
      <c r="C51" s="33">
        <f>(B51/$B$51)*100</f>
        <v>100</v>
      </c>
      <c r="E51" s="1" t="s">
        <v>61</v>
      </c>
      <c r="F51" s="97">
        <v>600</v>
      </c>
      <c r="G51" s="101">
        <f t="shared" si="6"/>
        <v>21.082220660576247</v>
      </c>
    </row>
    <row r="52" spans="1:7" ht="12.75">
      <c r="A52" s="4" t="s">
        <v>62</v>
      </c>
      <c r="B52" s="98">
        <v>130</v>
      </c>
      <c r="C52" s="10">
        <f>(B52/$B$51)*100</f>
        <v>16.7741935483871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21</v>
      </c>
      <c r="G53" s="101">
        <f t="shared" si="6"/>
        <v>0.7378777231201686</v>
      </c>
    </row>
    <row r="54" spans="1:7" ht="14.25">
      <c r="A54" s="5" t="s">
        <v>65</v>
      </c>
      <c r="B54" s="93">
        <v>1554</v>
      </c>
      <c r="C54" s="33">
        <f>(B54/$B$54)*100</f>
        <v>100</v>
      </c>
      <c r="E54" s="1" t="s">
        <v>360</v>
      </c>
      <c r="F54" s="97">
        <v>657</v>
      </c>
      <c r="G54" s="101">
        <f t="shared" si="6"/>
        <v>23.08503162333099</v>
      </c>
    </row>
    <row r="55" spans="1:7" ht="12.75">
      <c r="A55" s="4" t="s">
        <v>62</v>
      </c>
      <c r="B55" s="98">
        <v>357</v>
      </c>
      <c r="C55" s="10">
        <f>(B55/$B$54)*100</f>
        <v>22.972972972972975</v>
      </c>
      <c r="E55" s="1" t="s">
        <v>66</v>
      </c>
      <c r="F55" s="97">
        <v>487</v>
      </c>
      <c r="G55" s="101">
        <f t="shared" si="6"/>
        <v>17.111735769501056</v>
      </c>
    </row>
    <row r="56" spans="1:7" ht="12.75">
      <c r="A56" s="4" t="s">
        <v>67</v>
      </c>
      <c r="B56" s="177">
        <v>53.2</v>
      </c>
      <c r="C56" s="37" t="s">
        <v>420</v>
      </c>
      <c r="E56" s="1" t="s">
        <v>68</v>
      </c>
      <c r="F56" s="97">
        <v>15</v>
      </c>
      <c r="G56" s="101">
        <f t="shared" si="6"/>
        <v>0.5270555165144062</v>
      </c>
    </row>
    <row r="57" spans="1:7" ht="12.75">
      <c r="A57" s="4" t="s">
        <v>69</v>
      </c>
      <c r="B57" s="98">
        <v>1197</v>
      </c>
      <c r="C57" s="10">
        <f>(B57/$B$54)*100</f>
        <v>77.02702702702703</v>
      </c>
      <c r="E57" s="1" t="s">
        <v>70</v>
      </c>
      <c r="F57" s="97">
        <v>8</v>
      </c>
      <c r="G57" s="101">
        <f t="shared" si="6"/>
        <v>0.28109627547434995</v>
      </c>
    </row>
    <row r="58" spans="1:7" ht="12.75">
      <c r="A58" s="4" t="s">
        <v>67</v>
      </c>
      <c r="B58" s="177">
        <v>69.7</v>
      </c>
      <c r="C58" s="37" t="s">
        <v>420</v>
      </c>
      <c r="E58" s="1" t="s">
        <v>71</v>
      </c>
      <c r="F58" s="97">
        <v>94</v>
      </c>
      <c r="G58" s="101">
        <f t="shared" si="6"/>
        <v>3.302881236823612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312</v>
      </c>
      <c r="C60" s="33">
        <f>(B60/$B$60)*100</f>
        <v>100</v>
      </c>
      <c r="E60" s="1" t="s">
        <v>74</v>
      </c>
      <c r="F60" s="97">
        <v>31</v>
      </c>
      <c r="G60" s="101">
        <f t="shared" si="6"/>
        <v>1.089248067463106</v>
      </c>
    </row>
    <row r="61" spans="1:7" ht="12.75">
      <c r="A61" s="4" t="s">
        <v>62</v>
      </c>
      <c r="B61" s="97">
        <v>173</v>
      </c>
      <c r="C61" s="10">
        <f>(B61/$B$60)*100</f>
        <v>55.44871794871795</v>
      </c>
      <c r="E61" s="1" t="s">
        <v>75</v>
      </c>
      <c r="F61" s="97">
        <v>30</v>
      </c>
      <c r="G61" s="101">
        <f t="shared" si="6"/>
        <v>1.0541110330288124</v>
      </c>
    </row>
    <row r="62" spans="1:7" ht="12.75">
      <c r="A62" s="4"/>
      <c r="B62" s="93" t="s">
        <v>409</v>
      </c>
      <c r="C62" s="10"/>
      <c r="E62" s="1" t="s">
        <v>76</v>
      </c>
      <c r="F62" s="97">
        <v>64</v>
      </c>
      <c r="G62" s="101">
        <f t="shared" si="6"/>
        <v>2.2487702037947996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0</v>
      </c>
      <c r="G63" s="101">
        <f t="shared" si="6"/>
        <v>0</v>
      </c>
    </row>
    <row r="64" spans="1:7" ht="12.75">
      <c r="A64" s="29" t="s">
        <v>79</v>
      </c>
      <c r="B64" s="93">
        <v>2641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1675</v>
      </c>
      <c r="C65" s="10">
        <f>(B65/$B$64)*100</f>
        <v>63.42294585384324</v>
      </c>
      <c r="E65" s="1" t="s">
        <v>81</v>
      </c>
      <c r="F65" s="97">
        <v>33</v>
      </c>
      <c r="G65" s="101">
        <f t="shared" si="6"/>
        <v>1.1595221363316937</v>
      </c>
    </row>
    <row r="66" spans="1:7" ht="12.75">
      <c r="A66" s="4" t="s">
        <v>416</v>
      </c>
      <c r="B66" s="97">
        <v>944</v>
      </c>
      <c r="C66" s="10">
        <f aca="true" t="shared" si="7" ref="C66:C71">(B66/$B$64)*100</f>
        <v>35.74403634986748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797</v>
      </c>
      <c r="C67" s="10">
        <f t="shared" si="7"/>
        <v>30.177962892843617</v>
      </c>
      <c r="E67" s="1" t="s">
        <v>84</v>
      </c>
      <c r="F67" s="97">
        <v>13</v>
      </c>
      <c r="G67" s="101">
        <f t="shared" si="6"/>
        <v>0.4567814476458187</v>
      </c>
    </row>
    <row r="68" spans="1:7" ht="12.75">
      <c r="A68" s="4" t="s">
        <v>85</v>
      </c>
      <c r="B68" s="97">
        <v>147</v>
      </c>
      <c r="C68" s="10">
        <f t="shared" si="7"/>
        <v>5.566073457023855</v>
      </c>
      <c r="E68" s="1" t="s">
        <v>86</v>
      </c>
      <c r="F68" s="97">
        <v>184</v>
      </c>
      <c r="G68" s="101">
        <f t="shared" si="6"/>
        <v>6.46521433591005</v>
      </c>
    </row>
    <row r="69" spans="1:7" ht="12.75">
      <c r="A69" s="4" t="s">
        <v>87</v>
      </c>
      <c r="B69" s="97">
        <v>44</v>
      </c>
      <c r="C69" s="10">
        <f t="shared" si="7"/>
        <v>1.6660355925785686</v>
      </c>
      <c r="E69" s="1" t="s">
        <v>88</v>
      </c>
      <c r="F69" s="97">
        <v>32</v>
      </c>
      <c r="G69" s="101">
        <f t="shared" si="6"/>
        <v>1.1243851018973998</v>
      </c>
    </row>
    <row r="70" spans="1:7" ht="12.75">
      <c r="A70" s="4" t="s">
        <v>89</v>
      </c>
      <c r="B70" s="97">
        <v>103</v>
      </c>
      <c r="C70" s="10">
        <f t="shared" si="7"/>
        <v>3.900037864445286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22</v>
      </c>
      <c r="C71" s="40">
        <f t="shared" si="7"/>
        <v>0.8330177962892843</v>
      </c>
      <c r="D71" s="41"/>
      <c r="E71" s="9" t="s">
        <v>91</v>
      </c>
      <c r="F71" s="103">
        <v>461</v>
      </c>
      <c r="G71" s="104">
        <f t="shared" si="6"/>
        <v>16.198172874209416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2054</v>
      </c>
      <c r="C9" s="81">
        <f>(B9/$B$9)*100</f>
        <v>100</v>
      </c>
      <c r="D9" s="65"/>
      <c r="E9" s="79" t="s">
        <v>103</v>
      </c>
      <c r="F9" s="80">
        <v>1036</v>
      </c>
      <c r="G9" s="81">
        <f>(F9/$F$9)*100</f>
        <v>100</v>
      </c>
    </row>
    <row r="10" spans="1:7" ht="12.75">
      <c r="A10" s="82" t="s">
        <v>104</v>
      </c>
      <c r="B10" s="97">
        <v>1271</v>
      </c>
      <c r="C10" s="105">
        <f>(B10/$B$9)*100</f>
        <v>61.8792599805258</v>
      </c>
      <c r="D10" s="65"/>
      <c r="E10" s="78" t="s">
        <v>105</v>
      </c>
      <c r="F10" s="97">
        <v>126</v>
      </c>
      <c r="G10" s="105">
        <f aca="true" t="shared" si="0" ref="G10:G19">(F10/$F$9)*100</f>
        <v>12.162162162162163</v>
      </c>
    </row>
    <row r="11" spans="1:7" ht="12.75">
      <c r="A11" s="82" t="s">
        <v>106</v>
      </c>
      <c r="B11" s="97">
        <v>1271</v>
      </c>
      <c r="C11" s="105">
        <f aca="true" t="shared" si="1" ref="C11:C16">(B11/$B$9)*100</f>
        <v>61.8792599805258</v>
      </c>
      <c r="D11" s="65"/>
      <c r="E11" s="78" t="s">
        <v>107</v>
      </c>
      <c r="F11" s="97">
        <v>93</v>
      </c>
      <c r="G11" s="105">
        <f t="shared" si="0"/>
        <v>8.976833976833976</v>
      </c>
    </row>
    <row r="12" spans="1:7" ht="12.75">
      <c r="A12" s="82" t="s">
        <v>108</v>
      </c>
      <c r="B12" s="97">
        <v>1127</v>
      </c>
      <c r="C12" s="105">
        <f>(B12/$B$9)*100</f>
        <v>54.86854917234664</v>
      </c>
      <c r="D12" s="65"/>
      <c r="E12" s="78" t="s">
        <v>109</v>
      </c>
      <c r="F12" s="97">
        <v>146</v>
      </c>
      <c r="G12" s="105">
        <f t="shared" si="0"/>
        <v>14.092664092664092</v>
      </c>
    </row>
    <row r="13" spans="1:7" ht="12.75">
      <c r="A13" s="82" t="s">
        <v>110</v>
      </c>
      <c r="B13" s="97">
        <v>144</v>
      </c>
      <c r="C13" s="105">
        <f>(B13/$B$9)*100</f>
        <v>7.010710808179163</v>
      </c>
      <c r="D13" s="65"/>
      <c r="E13" s="78" t="s">
        <v>111</v>
      </c>
      <c r="F13" s="97">
        <v>212</v>
      </c>
      <c r="G13" s="105">
        <f t="shared" si="0"/>
        <v>20.463320463320464</v>
      </c>
    </row>
    <row r="14" spans="1:7" ht="12.75">
      <c r="A14" s="82" t="s">
        <v>112</v>
      </c>
      <c r="B14" s="109">
        <v>11.3</v>
      </c>
      <c r="C14" s="112" t="s">
        <v>420</v>
      </c>
      <c r="D14" s="65"/>
      <c r="E14" s="78" t="s">
        <v>113</v>
      </c>
      <c r="F14" s="97">
        <v>213</v>
      </c>
      <c r="G14" s="105">
        <f t="shared" si="0"/>
        <v>20.55984555984556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186</v>
      </c>
      <c r="G15" s="105">
        <f t="shared" si="0"/>
        <v>17.953667953667953</v>
      </c>
    </row>
    <row r="16" spans="1:7" ht="12.75">
      <c r="A16" s="82" t="s">
        <v>226</v>
      </c>
      <c r="B16" s="97">
        <v>783</v>
      </c>
      <c r="C16" s="105">
        <f t="shared" si="1"/>
        <v>38.1207400194742</v>
      </c>
      <c r="D16" s="65"/>
      <c r="E16" s="78" t="s">
        <v>227</v>
      </c>
      <c r="F16" s="97">
        <v>36</v>
      </c>
      <c r="G16" s="105">
        <f t="shared" si="0"/>
        <v>3.474903474903475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24</v>
      </c>
      <c r="G17" s="105">
        <f t="shared" si="0"/>
        <v>2.3166023166023164</v>
      </c>
    </row>
    <row r="18" spans="1:7" ht="12.75">
      <c r="A18" s="77" t="s">
        <v>229</v>
      </c>
      <c r="B18" s="80">
        <v>1054</v>
      </c>
      <c r="C18" s="81">
        <f>(B18/$B$18)*100</f>
        <v>100</v>
      </c>
      <c r="D18" s="65"/>
      <c r="E18" s="78" t="s">
        <v>329</v>
      </c>
      <c r="F18" s="97">
        <v>0</v>
      </c>
      <c r="G18" s="105">
        <f t="shared" si="0"/>
        <v>0</v>
      </c>
    </row>
    <row r="19" spans="1:9" ht="12.75">
      <c r="A19" s="82" t="s">
        <v>104</v>
      </c>
      <c r="B19" s="97">
        <v>569</v>
      </c>
      <c r="C19" s="105">
        <f>(B19/$B$18)*100</f>
        <v>53.98481973434534</v>
      </c>
      <c r="D19" s="65"/>
      <c r="E19" s="78" t="s">
        <v>328</v>
      </c>
      <c r="F19" s="98">
        <v>0</v>
      </c>
      <c r="G19" s="105">
        <f t="shared" si="0"/>
        <v>0</v>
      </c>
      <c r="I19" s="118"/>
    </row>
    <row r="20" spans="1:7" ht="12.75">
      <c r="A20" s="82" t="s">
        <v>106</v>
      </c>
      <c r="B20" s="97">
        <v>569</v>
      </c>
      <c r="C20" s="105">
        <f>(B20/$B$18)*100</f>
        <v>53.98481973434534</v>
      </c>
      <c r="D20" s="65"/>
      <c r="E20" s="78" t="s">
        <v>230</v>
      </c>
      <c r="F20" s="97">
        <v>32041</v>
      </c>
      <c r="G20" s="112" t="s">
        <v>420</v>
      </c>
    </row>
    <row r="21" spans="1:7" ht="12.75">
      <c r="A21" s="82" t="s">
        <v>108</v>
      </c>
      <c r="B21" s="97">
        <v>490</v>
      </c>
      <c r="C21" s="105">
        <f>(B21/$B$18)*100</f>
        <v>46.48956356736243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821</v>
      </c>
      <c r="G22" s="105">
        <f>(F22/$F$9)*100</f>
        <v>79.24710424710425</v>
      </c>
    </row>
    <row r="23" spans="1:7" ht="12.75">
      <c r="A23" s="77" t="s">
        <v>232</v>
      </c>
      <c r="B23" s="80">
        <v>260</v>
      </c>
      <c r="C23" s="81">
        <f>(B23/$B$23)*100</f>
        <v>100</v>
      </c>
      <c r="D23" s="65"/>
      <c r="E23" s="78" t="s">
        <v>233</v>
      </c>
      <c r="F23" s="97">
        <v>37622</v>
      </c>
      <c r="G23" s="112" t="s">
        <v>420</v>
      </c>
    </row>
    <row r="24" spans="1:7" ht="12.75">
      <c r="A24" s="82" t="s">
        <v>234</v>
      </c>
      <c r="B24" s="97">
        <v>166</v>
      </c>
      <c r="C24" s="105">
        <f>(B24/$B$23)*100</f>
        <v>63.84615384615384</v>
      </c>
      <c r="D24" s="65"/>
      <c r="E24" s="78" t="s">
        <v>235</v>
      </c>
      <c r="F24" s="97">
        <v>278</v>
      </c>
      <c r="G24" s="105">
        <f>(F24/$F$9)*100</f>
        <v>26.833976833976834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10125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74</v>
      </c>
      <c r="G26" s="105">
        <f>(F26/$F$9)*100</f>
        <v>7.142857142857142</v>
      </c>
    </row>
    <row r="27" spans="1:7" ht="12.75">
      <c r="A27" s="77" t="s">
        <v>244</v>
      </c>
      <c r="B27" s="80">
        <v>1112</v>
      </c>
      <c r="C27" s="81">
        <f>(B27/$B$27)*100</f>
        <v>100</v>
      </c>
      <c r="D27" s="65"/>
      <c r="E27" s="78" t="s">
        <v>237</v>
      </c>
      <c r="F27" s="98">
        <v>5129</v>
      </c>
      <c r="G27" s="112" t="s">
        <v>420</v>
      </c>
    </row>
    <row r="28" spans="1:7" ht="12.75">
      <c r="A28" s="82" t="s">
        <v>245</v>
      </c>
      <c r="B28" s="97">
        <v>867</v>
      </c>
      <c r="C28" s="105">
        <f aca="true" t="shared" si="2" ref="C28:C33">(B28/$B$27)*100</f>
        <v>77.96762589928058</v>
      </c>
      <c r="D28" s="65"/>
      <c r="E28" s="78" t="s">
        <v>238</v>
      </c>
      <c r="F28" s="97">
        <v>74</v>
      </c>
      <c r="G28" s="105">
        <f>(F28/$F$9)*100</f>
        <v>7.142857142857142</v>
      </c>
    </row>
    <row r="29" spans="1:7" ht="12.75">
      <c r="A29" s="82" t="s">
        <v>246</v>
      </c>
      <c r="B29" s="97">
        <v>215</v>
      </c>
      <c r="C29" s="105">
        <f t="shared" si="2"/>
        <v>19.334532374100718</v>
      </c>
      <c r="D29" s="65"/>
      <c r="E29" s="78" t="s">
        <v>239</v>
      </c>
      <c r="F29" s="97">
        <v>2318</v>
      </c>
      <c r="G29" s="112" t="s">
        <v>420</v>
      </c>
    </row>
    <row r="30" spans="1:7" ht="12.75">
      <c r="A30" s="82" t="s">
        <v>247</v>
      </c>
      <c r="B30" s="97">
        <v>4</v>
      </c>
      <c r="C30" s="105">
        <f t="shared" si="2"/>
        <v>0.3597122302158274</v>
      </c>
      <c r="D30" s="65"/>
      <c r="E30" s="78" t="s">
        <v>240</v>
      </c>
      <c r="F30" s="97">
        <v>135</v>
      </c>
      <c r="G30" s="105">
        <f>(F30/$F$9)*100</f>
        <v>13.030888030888029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7227</v>
      </c>
      <c r="G31" s="112" t="s">
        <v>420</v>
      </c>
    </row>
    <row r="32" spans="1:7" ht="12.75">
      <c r="A32" s="82" t="s">
        <v>248</v>
      </c>
      <c r="B32" s="97">
        <v>8</v>
      </c>
      <c r="C32" s="105">
        <f t="shared" si="2"/>
        <v>0.7194244604316548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18</v>
      </c>
      <c r="C33" s="105">
        <f t="shared" si="2"/>
        <v>1.618705035971223</v>
      </c>
      <c r="D33" s="65"/>
      <c r="E33" s="79" t="s">
        <v>243</v>
      </c>
      <c r="F33" s="80">
        <v>724</v>
      </c>
      <c r="G33" s="81">
        <f>(F33/$F$33)*100</f>
        <v>100</v>
      </c>
    </row>
    <row r="34" spans="1:7" ht="12.75">
      <c r="A34" s="82" t="s">
        <v>250</v>
      </c>
      <c r="B34" s="109">
        <v>25.3</v>
      </c>
      <c r="C34" s="112" t="s">
        <v>420</v>
      </c>
      <c r="D34" s="65"/>
      <c r="E34" s="78" t="s">
        <v>105</v>
      </c>
      <c r="F34" s="97">
        <v>73</v>
      </c>
      <c r="G34" s="105">
        <f aca="true" t="shared" si="3" ref="G34:G43">(F34/$F$33)*100</f>
        <v>10.082872928176796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43</v>
      </c>
      <c r="G35" s="105">
        <f t="shared" si="3"/>
        <v>5.939226519337017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147</v>
      </c>
      <c r="G36" s="105">
        <f t="shared" si="3"/>
        <v>20.303867403314918</v>
      </c>
    </row>
    <row r="37" spans="1:7" ht="12.75">
      <c r="A37" s="77" t="s">
        <v>253</v>
      </c>
      <c r="B37" s="80">
        <v>1127</v>
      </c>
      <c r="C37" s="81">
        <f>(B37/$B$37)*100</f>
        <v>100</v>
      </c>
      <c r="D37" s="65"/>
      <c r="E37" s="78" t="s">
        <v>111</v>
      </c>
      <c r="F37" s="97">
        <v>135</v>
      </c>
      <c r="G37" s="105">
        <f t="shared" si="3"/>
        <v>18.646408839779006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150</v>
      </c>
      <c r="G38" s="105">
        <f t="shared" si="3"/>
        <v>20.718232044198896</v>
      </c>
    </row>
    <row r="39" spans="1:7" ht="12.75">
      <c r="A39" s="82" t="s">
        <v>256</v>
      </c>
      <c r="B39" s="98">
        <v>130</v>
      </c>
      <c r="C39" s="105">
        <f>(B39/$B$37)*100</f>
        <v>11.535048802129548</v>
      </c>
      <c r="D39" s="65"/>
      <c r="E39" s="78" t="s">
        <v>115</v>
      </c>
      <c r="F39" s="97">
        <v>123</v>
      </c>
      <c r="G39" s="105">
        <f t="shared" si="3"/>
        <v>16.988950276243095</v>
      </c>
    </row>
    <row r="40" spans="1:7" ht="12.75">
      <c r="A40" s="82" t="s">
        <v>257</v>
      </c>
      <c r="B40" s="98">
        <v>211</v>
      </c>
      <c r="C40" s="105">
        <f>(B40/$B$37)*100</f>
        <v>18.722271517302573</v>
      </c>
      <c r="D40" s="65"/>
      <c r="E40" s="78" t="s">
        <v>227</v>
      </c>
      <c r="F40" s="97">
        <v>29</v>
      </c>
      <c r="G40" s="105">
        <f t="shared" si="3"/>
        <v>4.005524861878453</v>
      </c>
    </row>
    <row r="41" spans="1:7" ht="12.75">
      <c r="A41" s="82" t="s">
        <v>259</v>
      </c>
      <c r="B41" s="98">
        <v>269</v>
      </c>
      <c r="C41" s="105">
        <f>(B41/$B$37)*100</f>
        <v>23.86867790594499</v>
      </c>
      <c r="D41" s="65"/>
      <c r="E41" s="78" t="s">
        <v>228</v>
      </c>
      <c r="F41" s="97">
        <v>24</v>
      </c>
      <c r="G41" s="105">
        <f t="shared" si="3"/>
        <v>3.314917127071823</v>
      </c>
    </row>
    <row r="42" spans="1:7" ht="12.75">
      <c r="A42" s="82" t="s">
        <v>419</v>
      </c>
      <c r="B42" s="98">
        <v>7</v>
      </c>
      <c r="C42" s="105">
        <f>(B42/$B$37)*100</f>
        <v>0.6211180124223602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173</v>
      </c>
      <c r="C44" s="105">
        <f>(B44/$B$37)*100</f>
        <v>15.350488021295474</v>
      </c>
      <c r="D44" s="65"/>
      <c r="E44" s="78" t="s">
        <v>252</v>
      </c>
      <c r="F44" s="97">
        <v>32432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337</v>
      </c>
      <c r="C46" s="105">
        <f>(B46/$B$37)*100</f>
        <v>29.902395740905057</v>
      </c>
      <c r="D46" s="65"/>
      <c r="E46" s="78" t="s">
        <v>255</v>
      </c>
      <c r="F46" s="97">
        <v>12965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33299</v>
      </c>
      <c r="G48" s="112" t="s">
        <v>420</v>
      </c>
    </row>
    <row r="49" spans="1:7" ht="13.5" thickBot="1">
      <c r="A49" s="82" t="s">
        <v>14</v>
      </c>
      <c r="B49" s="98">
        <v>11</v>
      </c>
      <c r="C49" s="105">
        <f aca="true" t="shared" si="4" ref="C49:C55">(B49/$B$37)*100</f>
        <v>0.9760425909494232</v>
      </c>
      <c r="D49" s="87"/>
      <c r="E49" s="88" t="s">
        <v>261</v>
      </c>
      <c r="F49" s="113">
        <v>21048</v>
      </c>
      <c r="G49" s="114" t="s">
        <v>420</v>
      </c>
    </row>
    <row r="50" spans="1:7" ht="13.5" thickTop="1">
      <c r="A50" s="82" t="s">
        <v>275</v>
      </c>
      <c r="B50" s="98">
        <v>69</v>
      </c>
      <c r="C50" s="105">
        <f t="shared" si="4"/>
        <v>6.122448979591836</v>
      </c>
      <c r="D50" s="65"/>
      <c r="E50" s="78"/>
      <c r="F50" s="86"/>
      <c r="G50" s="85"/>
    </row>
    <row r="51" spans="1:7" ht="12.75">
      <c r="A51" s="82" t="s">
        <v>276</v>
      </c>
      <c r="B51" s="98">
        <v>324</v>
      </c>
      <c r="C51" s="105">
        <f t="shared" si="4"/>
        <v>28.748890860692107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66</v>
      </c>
      <c r="C52" s="105">
        <f t="shared" si="4"/>
        <v>5.8562555456965395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169</v>
      </c>
      <c r="C53" s="105">
        <f t="shared" si="4"/>
        <v>14.995563442768411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79</v>
      </c>
      <c r="C54" s="105">
        <f t="shared" si="4"/>
        <v>7.009760425909494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9</v>
      </c>
      <c r="C55" s="105">
        <f t="shared" si="4"/>
        <v>0.7985803016858917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54</v>
      </c>
      <c r="C57" s="105">
        <f>(B57/$B$37)*100</f>
        <v>4.791481810115351</v>
      </c>
      <c r="D57" s="65"/>
      <c r="E57" s="79" t="s">
        <v>243</v>
      </c>
      <c r="F57" s="80">
        <v>114</v>
      </c>
      <c r="G57" s="105">
        <f>(F57/L57)*100</f>
        <v>15.745856353591158</v>
      </c>
      <c r="H57" s="79" t="s">
        <v>243</v>
      </c>
      <c r="L57" s="178">
        <v>724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99</v>
      </c>
      <c r="G58" s="105">
        <f>(F58/L58)*100</f>
        <v>21.568627450980394</v>
      </c>
      <c r="H58" s="78" t="s">
        <v>277</v>
      </c>
      <c r="L58" s="178">
        <v>459</v>
      </c>
    </row>
    <row r="59" spans="1:12" ht="12.75">
      <c r="A59" s="82" t="s">
        <v>271</v>
      </c>
      <c r="B59" s="98">
        <v>33</v>
      </c>
      <c r="C59" s="105">
        <f>(B59/$B$37)*100</f>
        <v>2.9281277728482697</v>
      </c>
      <c r="D59" s="65"/>
      <c r="E59" s="78" t="s">
        <v>279</v>
      </c>
      <c r="F59" s="97">
        <v>39</v>
      </c>
      <c r="G59" s="105">
        <f>(F59/L59)*100</f>
        <v>21.428571428571427</v>
      </c>
      <c r="H59" s="78" t="s">
        <v>279</v>
      </c>
      <c r="L59" s="178">
        <v>182</v>
      </c>
    </row>
    <row r="60" spans="1:12" ht="12.75">
      <c r="A60" s="82" t="s">
        <v>272</v>
      </c>
      <c r="B60" s="98">
        <v>188</v>
      </c>
      <c r="C60" s="105">
        <f>(B60/$B$37)*100</f>
        <v>16.68145519077196</v>
      </c>
      <c r="D60" s="65"/>
      <c r="E60" s="79"/>
      <c r="F60" s="97" t="s">
        <v>409</v>
      </c>
      <c r="G60" s="105" t="s">
        <v>409</v>
      </c>
      <c r="L60" s="123"/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L61" s="123"/>
      <c r="M61" s="15" t="s">
        <v>409</v>
      </c>
    </row>
    <row r="62" spans="1:12" ht="12.75">
      <c r="A62" s="82" t="s">
        <v>96</v>
      </c>
      <c r="B62" s="98">
        <v>65</v>
      </c>
      <c r="C62" s="105">
        <f>(B62/$B$37)*100</f>
        <v>5.767524401064774</v>
      </c>
      <c r="D62" s="65"/>
      <c r="E62" s="79" t="s">
        <v>282</v>
      </c>
      <c r="F62" s="80">
        <v>55</v>
      </c>
      <c r="G62" s="105">
        <f>(F62/L62)*100</f>
        <v>31.428571428571427</v>
      </c>
      <c r="H62" s="79" t="s">
        <v>116</v>
      </c>
      <c r="L62" s="178">
        <v>175</v>
      </c>
    </row>
    <row r="63" spans="1:12" ht="12.75">
      <c r="A63" s="61" t="s">
        <v>15</v>
      </c>
      <c r="B63" s="98">
        <v>31</v>
      </c>
      <c r="C63" s="105">
        <f>(B63/$B$37)*100</f>
        <v>2.750665483584738</v>
      </c>
      <c r="D63" s="65"/>
      <c r="E63" s="78" t="s">
        <v>277</v>
      </c>
      <c r="F63" s="97">
        <v>55</v>
      </c>
      <c r="G63" s="105">
        <f>(F63/L63)*100</f>
        <v>37.41496598639456</v>
      </c>
      <c r="H63" s="78" t="s">
        <v>277</v>
      </c>
      <c r="L63" s="178">
        <v>147</v>
      </c>
    </row>
    <row r="64" spans="1:12" ht="12.75">
      <c r="A64" s="82" t="s">
        <v>273</v>
      </c>
      <c r="B64" s="98">
        <v>29</v>
      </c>
      <c r="C64" s="105">
        <f>(B64/$B$37)*100</f>
        <v>2.5732031943212066</v>
      </c>
      <c r="D64" s="65"/>
      <c r="E64" s="78" t="s">
        <v>279</v>
      </c>
      <c r="F64" s="97">
        <v>28</v>
      </c>
      <c r="G64" s="105">
        <f>(F64/L64)*100</f>
        <v>32.94117647058823</v>
      </c>
      <c r="H64" s="78" t="s">
        <v>279</v>
      </c>
      <c r="L64" s="178">
        <v>85</v>
      </c>
    </row>
    <row r="65" spans="1:12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  <c r="L65" s="123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503</v>
      </c>
      <c r="G66" s="105">
        <f aca="true" t="shared" si="5" ref="G66:G71">(F66/L66)*100</f>
        <v>17.805309734513276</v>
      </c>
      <c r="H66" s="79" t="s">
        <v>283</v>
      </c>
      <c r="L66" s="178">
        <v>2825</v>
      </c>
    </row>
    <row r="67" spans="1:12" ht="12.75">
      <c r="A67" s="82" t="s">
        <v>285</v>
      </c>
      <c r="B67" s="97">
        <v>927</v>
      </c>
      <c r="C67" s="105">
        <f>(B67/$B$37)*100</f>
        <v>82.25377107364686</v>
      </c>
      <c r="D67" s="65"/>
      <c r="E67" s="78" t="s">
        <v>421</v>
      </c>
      <c r="F67" s="97">
        <v>310</v>
      </c>
      <c r="G67" s="105">
        <f t="shared" si="5"/>
        <v>15.625</v>
      </c>
      <c r="H67" s="78" t="s">
        <v>421</v>
      </c>
      <c r="L67" s="178">
        <v>1984</v>
      </c>
    </row>
    <row r="68" spans="1:12" ht="12.75">
      <c r="A68" s="82" t="s">
        <v>287</v>
      </c>
      <c r="B68" s="97">
        <v>148</v>
      </c>
      <c r="C68" s="105">
        <f>(B68/$B$37)*100</f>
        <v>13.13220940550133</v>
      </c>
      <c r="D68" s="65"/>
      <c r="E68" s="78" t="s">
        <v>286</v>
      </c>
      <c r="F68" s="97">
        <v>61</v>
      </c>
      <c r="G68" s="105">
        <f t="shared" si="5"/>
        <v>19.55128205128205</v>
      </c>
      <c r="H68" s="78" t="s">
        <v>286</v>
      </c>
      <c r="L68" s="178">
        <v>312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191</v>
      </c>
      <c r="G69" s="105">
        <f t="shared" si="5"/>
        <v>22.765196662693683</v>
      </c>
      <c r="H69" s="78" t="s">
        <v>288</v>
      </c>
      <c r="L69" s="178">
        <v>839</v>
      </c>
    </row>
    <row r="70" spans="1:12" ht="12.75">
      <c r="A70" s="82" t="s">
        <v>98</v>
      </c>
      <c r="B70" s="97">
        <v>52</v>
      </c>
      <c r="C70" s="105">
        <f>(B70/$B$37)*100</f>
        <v>4.614019520851819</v>
      </c>
      <c r="D70" s="65"/>
      <c r="E70" s="78" t="s">
        <v>289</v>
      </c>
      <c r="F70" s="97">
        <v>140</v>
      </c>
      <c r="G70" s="105">
        <f t="shared" si="5"/>
        <v>21.806853582554517</v>
      </c>
      <c r="H70" s="78" t="s">
        <v>289</v>
      </c>
      <c r="L70" s="178">
        <v>642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135</v>
      </c>
      <c r="G71" s="119">
        <f t="shared" si="5"/>
        <v>26.94610778443114</v>
      </c>
      <c r="H71" s="92" t="s">
        <v>290</v>
      </c>
      <c r="L71" s="178">
        <v>501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1246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1072</v>
      </c>
      <c r="G9" s="81">
        <f>(F9/$F$9)*100</f>
        <v>100</v>
      </c>
      <c r="I9" s="53"/>
    </row>
    <row r="10" spans="1:7" ht="12.75">
      <c r="A10" s="36" t="s">
        <v>296</v>
      </c>
      <c r="B10" s="97">
        <v>632</v>
      </c>
      <c r="C10" s="105">
        <f aca="true" t="shared" si="0" ref="C10:C18">(B10/$B$8)*100</f>
        <v>50.7223113964687</v>
      </c>
      <c r="E10" s="32" t="s">
        <v>297</v>
      </c>
      <c r="F10" s="97">
        <v>1001</v>
      </c>
      <c r="G10" s="105">
        <f>(F10/$F$9)*100</f>
        <v>93.3768656716418</v>
      </c>
    </row>
    <row r="11" spans="1:7" ht="12.75">
      <c r="A11" s="36" t="s">
        <v>298</v>
      </c>
      <c r="B11" s="97">
        <v>10</v>
      </c>
      <c r="C11" s="105">
        <f t="shared" si="0"/>
        <v>0.8025682182985553</v>
      </c>
      <c r="E11" s="32" t="s">
        <v>299</v>
      </c>
      <c r="F11" s="97">
        <v>71</v>
      </c>
      <c r="G11" s="105">
        <f>(F11/$F$9)*100</f>
        <v>6.6231343283582085</v>
      </c>
    </row>
    <row r="12" spans="1:7" ht="12.75">
      <c r="A12" s="36" t="s">
        <v>300</v>
      </c>
      <c r="B12" s="97">
        <v>0</v>
      </c>
      <c r="C12" s="105">
        <f t="shared" si="0"/>
        <v>0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401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121</v>
      </c>
      <c r="G16" s="105">
        <f>(F16/$F$14)*100</f>
        <v>30.174563591022448</v>
      </c>
    </row>
    <row r="17" spans="1:7" ht="12.75">
      <c r="A17" s="36" t="s">
        <v>309</v>
      </c>
      <c r="B17" s="97">
        <v>604</v>
      </c>
      <c r="C17" s="105">
        <f t="shared" si="0"/>
        <v>48.47512038523274</v>
      </c>
      <c r="E17" s="1" t="s">
        <v>310</v>
      </c>
      <c r="F17" s="97">
        <v>268</v>
      </c>
      <c r="G17" s="105">
        <f aca="true" t="shared" si="1" ref="G17:G23">(F17/$F$14)*100</f>
        <v>66.83291770573567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6</v>
      </c>
      <c r="G18" s="105">
        <f t="shared" si="1"/>
        <v>1.4962593516209477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6</v>
      </c>
      <c r="G19" s="105">
        <f t="shared" si="1"/>
        <v>1.4962593516209477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0</v>
      </c>
      <c r="G20" s="105">
        <f t="shared" si="1"/>
        <v>0</v>
      </c>
    </row>
    <row r="21" spans="1:7" ht="12.75">
      <c r="A21" s="36" t="s">
        <v>315</v>
      </c>
      <c r="B21" s="98">
        <v>12</v>
      </c>
      <c r="C21" s="105">
        <f aca="true" t="shared" si="2" ref="C21:C28">(B21/$B$8)*100</f>
        <v>0.9630818619582664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12</v>
      </c>
      <c r="C22" s="105">
        <f t="shared" si="2"/>
        <v>0.9630818619582664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77</v>
      </c>
      <c r="C23" s="105">
        <f t="shared" si="2"/>
        <v>6.179775280898876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261</v>
      </c>
      <c r="C24" s="105">
        <f t="shared" si="2"/>
        <v>20.947030497592294</v>
      </c>
      <c r="E24" s="1" t="s">
        <v>322</v>
      </c>
      <c r="F24" s="97">
        <v>58600</v>
      </c>
      <c r="G24" s="112" t="s">
        <v>420</v>
      </c>
    </row>
    <row r="25" spans="1:7" ht="12.75">
      <c r="A25" s="36" t="s">
        <v>323</v>
      </c>
      <c r="B25" s="97">
        <v>380</v>
      </c>
      <c r="C25" s="105">
        <f t="shared" si="2"/>
        <v>30.497592295345104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269</v>
      </c>
      <c r="C26" s="105">
        <f t="shared" si="2"/>
        <v>21.58908507223114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201</v>
      </c>
      <c r="C27" s="105">
        <f t="shared" si="2"/>
        <v>16.131621187800963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34</v>
      </c>
      <c r="C28" s="105">
        <f t="shared" si="2"/>
        <v>2.7287319422150884</v>
      </c>
      <c r="E28" s="32" t="s">
        <v>335</v>
      </c>
      <c r="F28" s="97">
        <v>226</v>
      </c>
      <c r="G28" s="105">
        <f aca="true" t="shared" si="3" ref="G28:G35">(F28/$F$14)*100</f>
        <v>56.35910224438903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27</v>
      </c>
      <c r="G30" s="105">
        <f t="shared" si="3"/>
        <v>6.733167082294264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79</v>
      </c>
      <c r="G31" s="105">
        <f t="shared" si="3"/>
        <v>19.70074812967581</v>
      </c>
    </row>
    <row r="32" spans="1:7" ht="12.75">
      <c r="A32" s="36" t="s">
        <v>341</v>
      </c>
      <c r="B32" s="97">
        <v>35</v>
      </c>
      <c r="C32" s="105">
        <f t="shared" si="4"/>
        <v>2.8089887640449436</v>
      </c>
      <c r="E32" s="32" t="s">
        <v>342</v>
      </c>
      <c r="F32" s="97">
        <v>85</v>
      </c>
      <c r="G32" s="105">
        <f t="shared" si="3"/>
        <v>21.197007481296758</v>
      </c>
    </row>
    <row r="33" spans="1:7" ht="12.75">
      <c r="A33" s="36" t="s">
        <v>343</v>
      </c>
      <c r="B33" s="97">
        <v>107</v>
      </c>
      <c r="C33" s="105">
        <f t="shared" si="4"/>
        <v>8.587479935794542</v>
      </c>
      <c r="E33" s="32" t="s">
        <v>344</v>
      </c>
      <c r="F33" s="97">
        <v>35</v>
      </c>
      <c r="G33" s="105">
        <f t="shared" si="3"/>
        <v>8.728179551122196</v>
      </c>
    </row>
    <row r="34" spans="1:7" ht="12.75">
      <c r="A34" s="36" t="s">
        <v>345</v>
      </c>
      <c r="B34" s="97">
        <v>355</v>
      </c>
      <c r="C34" s="105">
        <f t="shared" si="4"/>
        <v>28.491171749598713</v>
      </c>
      <c r="E34" s="32" t="s">
        <v>346</v>
      </c>
      <c r="F34" s="97">
        <v>0</v>
      </c>
      <c r="G34" s="105">
        <f t="shared" si="3"/>
        <v>0</v>
      </c>
    </row>
    <row r="35" spans="1:7" ht="12.75">
      <c r="A35" s="36" t="s">
        <v>347</v>
      </c>
      <c r="B35" s="97">
        <v>424</v>
      </c>
      <c r="C35" s="105">
        <f t="shared" si="4"/>
        <v>34.02889245585875</v>
      </c>
      <c r="E35" s="32" t="s">
        <v>348</v>
      </c>
      <c r="F35" s="97">
        <v>0</v>
      </c>
      <c r="G35" s="105">
        <f t="shared" si="3"/>
        <v>0</v>
      </c>
    </row>
    <row r="36" spans="1:7" ht="12.75">
      <c r="A36" s="36" t="s">
        <v>349</v>
      </c>
      <c r="B36" s="97">
        <v>192</v>
      </c>
      <c r="C36" s="105">
        <f t="shared" si="4"/>
        <v>15.409309791332262</v>
      </c>
      <c r="E36" s="32" t="s">
        <v>350</v>
      </c>
      <c r="F36" s="97">
        <v>727</v>
      </c>
      <c r="G36" s="112" t="s">
        <v>420</v>
      </c>
    </row>
    <row r="37" spans="1:7" ht="12.75">
      <c r="A37" s="36" t="s">
        <v>351</v>
      </c>
      <c r="B37" s="97">
        <v>103</v>
      </c>
      <c r="C37" s="105">
        <f t="shared" si="4"/>
        <v>8.26645264847512</v>
      </c>
      <c r="E37" s="32" t="s">
        <v>352</v>
      </c>
      <c r="F37" s="97">
        <v>175</v>
      </c>
      <c r="G37" s="105">
        <f>(F37/$F$14)*100</f>
        <v>43.64089775561097</v>
      </c>
    </row>
    <row r="38" spans="1:7" ht="12.75">
      <c r="A38" s="36" t="s">
        <v>353</v>
      </c>
      <c r="B38" s="97">
        <v>24</v>
      </c>
      <c r="C38" s="105">
        <f t="shared" si="4"/>
        <v>1.9261637239165328</v>
      </c>
      <c r="E38" s="32" t="s">
        <v>350</v>
      </c>
      <c r="F38" s="97">
        <v>299</v>
      </c>
      <c r="G38" s="112" t="s">
        <v>420</v>
      </c>
    </row>
    <row r="39" spans="1:7" ht="12.75">
      <c r="A39" s="36" t="s">
        <v>354</v>
      </c>
      <c r="B39" s="97">
        <v>6</v>
      </c>
      <c r="C39" s="105">
        <f t="shared" si="4"/>
        <v>0.4815409309791332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4.8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1072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115</v>
      </c>
      <c r="G43" s="105">
        <f aca="true" t="shared" si="5" ref="G43:G48">(F43/$F$14)*100</f>
        <v>28.6783042394015</v>
      </c>
    </row>
    <row r="44" spans="1:7" ht="12.75">
      <c r="A44" s="36" t="s">
        <v>368</v>
      </c>
      <c r="B44" s="98">
        <v>154</v>
      </c>
      <c r="C44" s="105">
        <f aca="true" t="shared" si="6" ref="C44:C49">(B44/$B$42)*100</f>
        <v>14.365671641791044</v>
      </c>
      <c r="E44" s="32" t="s">
        <v>369</v>
      </c>
      <c r="F44" s="97">
        <v>95</v>
      </c>
      <c r="G44" s="105">
        <f t="shared" si="5"/>
        <v>23.690773067331673</v>
      </c>
    </row>
    <row r="45" spans="1:7" ht="12.75">
      <c r="A45" s="36" t="s">
        <v>370</v>
      </c>
      <c r="B45" s="98">
        <v>278</v>
      </c>
      <c r="C45" s="105">
        <f t="shared" si="6"/>
        <v>25.932835820895523</v>
      </c>
      <c r="E45" s="32" t="s">
        <v>371</v>
      </c>
      <c r="F45" s="97">
        <v>55</v>
      </c>
      <c r="G45" s="105">
        <f t="shared" si="5"/>
        <v>13.715710723192021</v>
      </c>
    </row>
    <row r="46" spans="1:7" ht="12.75">
      <c r="A46" s="36" t="s">
        <v>372</v>
      </c>
      <c r="B46" s="98">
        <v>200</v>
      </c>
      <c r="C46" s="105">
        <f t="shared" si="6"/>
        <v>18.65671641791045</v>
      </c>
      <c r="E46" s="32" t="s">
        <v>373</v>
      </c>
      <c r="F46" s="97">
        <v>39</v>
      </c>
      <c r="G46" s="105">
        <f t="shared" si="5"/>
        <v>9.72568578553616</v>
      </c>
    </row>
    <row r="47" spans="1:7" ht="12.75">
      <c r="A47" s="36" t="s">
        <v>374</v>
      </c>
      <c r="B47" s="97">
        <v>255</v>
      </c>
      <c r="C47" s="105">
        <f t="shared" si="6"/>
        <v>23.787313432835823</v>
      </c>
      <c r="E47" s="32" t="s">
        <v>375</v>
      </c>
      <c r="F47" s="97">
        <v>6</v>
      </c>
      <c r="G47" s="105">
        <f t="shared" si="5"/>
        <v>1.4962593516209477</v>
      </c>
    </row>
    <row r="48" spans="1:7" ht="12.75">
      <c r="A48" s="36" t="s">
        <v>376</v>
      </c>
      <c r="B48" s="97">
        <v>106</v>
      </c>
      <c r="C48" s="105">
        <f t="shared" si="6"/>
        <v>9.888059701492537</v>
      </c>
      <c r="E48" s="32" t="s">
        <v>377</v>
      </c>
      <c r="F48" s="97">
        <v>91</v>
      </c>
      <c r="G48" s="105">
        <f t="shared" si="5"/>
        <v>22.693266832917704</v>
      </c>
    </row>
    <row r="49" spans="1:7" ht="12.75">
      <c r="A49" s="36" t="s">
        <v>378</v>
      </c>
      <c r="B49" s="97">
        <v>79</v>
      </c>
      <c r="C49" s="105">
        <f t="shared" si="6"/>
        <v>7.369402985074627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256</v>
      </c>
      <c r="G51" s="81">
        <f>(F51/F$51)*100</f>
        <v>100</v>
      </c>
    </row>
    <row r="52" spans="1:7" ht="12.75">
      <c r="A52" s="4" t="s">
        <v>382</v>
      </c>
      <c r="B52" s="97">
        <v>48</v>
      </c>
      <c r="C52" s="105">
        <f>(B52/$B$42)*100</f>
        <v>4.477611940298507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533</v>
      </c>
      <c r="C53" s="105">
        <f>(B53/$B$42)*100</f>
        <v>49.72014925373134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415</v>
      </c>
      <c r="C54" s="105">
        <f>(B54/$B$42)*100</f>
        <v>38.71268656716418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76</v>
      </c>
      <c r="C55" s="105">
        <f>(B55/$B$42)*100</f>
        <v>7.08955223880597</v>
      </c>
      <c r="E55" s="32" t="s">
        <v>389</v>
      </c>
      <c r="F55" s="97">
        <v>16</v>
      </c>
      <c r="G55" s="105">
        <f t="shared" si="7"/>
        <v>6.25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125</v>
      </c>
      <c r="G56" s="105">
        <f t="shared" si="7"/>
        <v>48.828125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76</v>
      </c>
      <c r="G57" s="105">
        <f t="shared" si="7"/>
        <v>29.6875</v>
      </c>
    </row>
    <row r="58" spans="1:7" ht="12.75">
      <c r="A58" s="36" t="s">
        <v>393</v>
      </c>
      <c r="B58" s="97">
        <v>587</v>
      </c>
      <c r="C58" s="105">
        <f aca="true" t="shared" si="8" ref="C58:C66">(B58/$B$42)*100</f>
        <v>54.75746268656716</v>
      </c>
      <c r="E58" s="32" t="s">
        <v>394</v>
      </c>
      <c r="F58" s="97">
        <v>11</v>
      </c>
      <c r="G58" s="105">
        <f t="shared" si="7"/>
        <v>4.296875</v>
      </c>
    </row>
    <row r="59" spans="1:7" ht="12.75">
      <c r="A59" s="36" t="s">
        <v>395</v>
      </c>
      <c r="B59" s="97">
        <v>60</v>
      </c>
      <c r="C59" s="105">
        <f t="shared" si="8"/>
        <v>5.597014925373134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31</v>
      </c>
      <c r="C60" s="105">
        <f t="shared" si="8"/>
        <v>2.8917910447761193</v>
      </c>
      <c r="E60" s="32" t="s">
        <v>398</v>
      </c>
      <c r="F60" s="97">
        <v>28</v>
      </c>
      <c r="G60" s="105">
        <f t="shared" si="7"/>
        <v>10.9375</v>
      </c>
    </row>
    <row r="61" spans="1:7" ht="12.75">
      <c r="A61" s="36" t="s">
        <v>399</v>
      </c>
      <c r="B61" s="97">
        <v>348</v>
      </c>
      <c r="C61" s="105">
        <f t="shared" si="8"/>
        <v>32.46268656716418</v>
      </c>
      <c r="E61" s="32" t="s">
        <v>322</v>
      </c>
      <c r="F61" s="97">
        <v>716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33</v>
      </c>
      <c r="C63" s="105">
        <f t="shared" si="8"/>
        <v>3.078358208955224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13</v>
      </c>
      <c r="C65" s="105">
        <f t="shared" si="8"/>
        <v>1.212686567164179</v>
      </c>
      <c r="E65" s="32" t="s">
        <v>367</v>
      </c>
      <c r="F65" s="97">
        <v>25</v>
      </c>
      <c r="G65" s="105">
        <f aca="true" t="shared" si="9" ref="G65:G71">(F65/F$51)*100</f>
        <v>9.765625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41</v>
      </c>
      <c r="G66" s="105">
        <f t="shared" si="9"/>
        <v>16.015625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47</v>
      </c>
      <c r="G67" s="105">
        <f t="shared" si="9"/>
        <v>18.359375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27</v>
      </c>
      <c r="G68" s="105">
        <f t="shared" si="9"/>
        <v>10.546875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6</v>
      </c>
      <c r="G69" s="105">
        <f t="shared" si="9"/>
        <v>2.34375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82</v>
      </c>
      <c r="G70" s="105">
        <f t="shared" si="9"/>
        <v>32.03125</v>
      </c>
    </row>
    <row r="71" spans="1:7" ht="12.75">
      <c r="A71" s="54" t="s">
        <v>411</v>
      </c>
      <c r="B71" s="103">
        <v>27</v>
      </c>
      <c r="C71" s="115">
        <f>(B71/$B$42)*100</f>
        <v>2.5186567164179103</v>
      </c>
      <c r="D71" s="41"/>
      <c r="E71" s="44" t="s">
        <v>379</v>
      </c>
      <c r="F71" s="103">
        <v>28</v>
      </c>
      <c r="G71" s="115">
        <f t="shared" si="9"/>
        <v>10.9375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2002-06-17T17:41:22Z</cp:lastPrinted>
  <dcterms:created xsi:type="dcterms:W3CDTF">2001-10-15T13:22:32Z</dcterms:created>
  <dcterms:modified xsi:type="dcterms:W3CDTF">2002-06-17T17:41:24Z</dcterms:modified>
  <cp:category/>
  <cp:version/>
  <cp:contentType/>
  <cp:contentStatus/>
</cp:coreProperties>
</file>