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<sst xmlns="http://schemas.openxmlformats.org/spreadsheetml/2006/main" count="696" uniqueCount="437">
  <si>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</si>
  <si>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</si>
  <si>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</si>
  <si>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</si>
  <si>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</si>
  <si>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</si>
  <si>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</si>
  <si>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</si>
  <si>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</si>
  <si>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</si>
  <si>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</si>
  <si>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</si>
  <si>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</si>
  <si>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</si>
  <si>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</si>
  <si>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</si>
  <si>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</si>
  <si>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</si>
  <si>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</si>
  <si>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</si>
  <si>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</si>
  <si>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</si>
  <si>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</si>
  <si>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</si>
  <si>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</si>
  <si>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</si>
  <si>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</si>
  <si>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</si>
  <si>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</si>
  <si>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</si>
  <si>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</si>
  <si>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</si>
  <si>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</si>
  <si>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</si>
  <si>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</si>
  <si>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</si>
  <si>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</si>
  <si>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</si>
  <si>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</si>
  <si>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</si>
  <si>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</si>
  <si>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</si>
  <si>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</si>
  <si>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</si>
  <si>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</si>
  <si>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</si>
  <si>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</si>
  <si>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</si>
  <si>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</si>
  <si>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</si>
  <si>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</si>
  <si>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</si>
  <si>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</si>
  <si>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</si>
  <si>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</si>
  <si>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</si>
  <si>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</si>
  <si>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</si>
  <si>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</si>
  <si>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</si>
  <si>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</si>
  <si>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</si>
  <si>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</si>
  <si>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</si>
  <si>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</si>
  <si>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</si>
  <si>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</si>
  <si>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</si>
  <si>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</si>
  <si>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</si>
  <si>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</si>
  <si>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</si>
  <si>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</si>
  <si>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</si>
  <si>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</si>
  <si>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</si>
  <si>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</si>
  <si>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</si>
  <si>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</si>
  <si>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</si>
  <si>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</si>
  <si>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</si>
  <si>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</si>
  <si>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</si>
  <si>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</si>
  <si>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</si>
  <si>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</si>
  <si>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</si>
  <si>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</si>
  <si>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</si>
  <si>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</si>
  <si>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</si>
  <si>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</si>
  <si>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</si>
  <si>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</si>
  <si>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</si>
  <si>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</si>
  <si>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</si>
  <si>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</si>
  <si>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</si>
  <si>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</si>
  <si>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</si>
  <si>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</si>
  <si>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</si>
  <si>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</si>
  <si>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</si>
  <si>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</si>
  <si>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</si>
  <si>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</si>
  <si>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</si>
  <si>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</si>
  <si>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</si>
  <si>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</si>
  <si>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</si>
  <si>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</si>
  <si>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</si>
  <si>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</si>
  <si>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</si>
  <si>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</si>
  <si>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</si>
  <si>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</si>
  <si>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</si>
  <si>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</si>
  <si>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</si>
  <si>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</si>
  <si>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</si>
  <si>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</si>
  <si>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</si>
  <si>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</si>
  <si>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</si>
  <si>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</si>
  <si>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</si>
  <si>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</si>
  <si>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</si>
  <si>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</si>
  <si>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</si>
  <si>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</si>
  <si>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</si>
  <si>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</si>
  <si>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</si>
  <si>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</si>
  <si>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</si>
  <si>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</si>
  <si>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</si>
  <si>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</si>
  <si>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</si>
  <si>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</si>
  <si>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</si>
  <si>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</si>
  <si>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</si>
  <si>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</si>
  <si>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</si>
  <si>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</si>
  <si>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</si>
  <si>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</si>
  <si>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</si>
  <si>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</si>
  <si>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</si>
  <si>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</si>
  <si>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</si>
  <si>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</si>
  <si>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</si>
  <si>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</si>
  <si>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</si>
  <si>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</si>
  <si>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</si>
  <si>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</si>
  <si>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</si>
  <si>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</si>
  <si>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</si>
  <si>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</si>
  <si>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</si>
  <si>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</si>
  <si>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</si>
  <si>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</si>
  <si>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</si>
  <si>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</si>
  <si>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</si>
  <si>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</si>
  <si>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</si>
  <si>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</si>
  <si>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</si>
  <si>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</si>
  <si>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</si>
  <si>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</si>
  <si>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</si>
  <si>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</si>
  <si>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</si>
  <si>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</si>
  <si>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</si>
  <si>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</si>
  <si>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</si>
  <si>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</si>
  <si>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</si>
  <si>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</si>
  <si>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</si>
  <si>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</si>
  <si>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</si>
  <si>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</si>
  <si>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</si>
  <si>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</si>
  <si>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</si>
  <si>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</si>
  <si>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</si>
  <si>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</si>
  <si>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</si>
  <si>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</si>
  <si>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</si>
  <si>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</si>
  <si>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</si>
  <si>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</si>
  <si>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</si>
  <si>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</si>
  <si>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</si>
  <si>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</si>
  <si>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</si>
  <si>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</si>
  <si>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</si>
  <si>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</si>
  <si>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</si>
  <si>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</si>
  <si>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</si>
  <si>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</si>
  <si>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</si>
  <si>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</si>
  <si>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</si>
  <si>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</si>
  <si>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</si>
  <si>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</si>
  <si>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</si>
  <si>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</si>
  <si>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</si>
  <si>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</si>
  <si>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</si>
  <si>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</si>
  <si>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</si>
  <si>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</si>
  <si>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</si>
  <si>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</si>
  <si>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</si>
  <si>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</si>
  <si>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</si>
  <si>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</si>
  <si>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</si>
  <si>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</si>
  <si>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</si>
  <si>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</si>
  <si>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</si>
  <si>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</si>
  <si>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</si>
  <si>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</si>
  <si>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</si>
  <si>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</si>
  <si>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</si>
  <si>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</si>
  <si>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</si>
  <si>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</si>
  <si>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</si>
  <si>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</si>
  <si>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</si>
  <si>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</si>
  <si>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</si>
  <si>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</si>
  <si>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</si>
  <si>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</si>
  <si>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</si>
  <si>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</si>
  <si>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</si>
  <si>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</si>
  <si>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</si>
  <si>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</si>
  <si>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</si>
  <si>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</si>
  <si>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</si>
  <si>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</si>
  <si>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</si>
  <si>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</si>
  <si>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</si>
  <si>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</si>
  <si>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</si>
  <si>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</si>
  <si>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</si>
  <si>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</si>
  <si>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</si>
  <si>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</si>
  <si>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</si>
  <si>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</si>
  <si>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</si>
  <si>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</si>
  <si>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</si>
  <si>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</si>
  <si>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</si>
  <si>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</si>
  <si>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</si>
  <si>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</si>
  <si>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</si>
  <si>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</si>
  <si>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</si>
  <si>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</si>
  <si>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</si>
  <si>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</si>
  <si>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</si>
  <si>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</si>
  <si>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</si>
  <si>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</si>
  <si>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</si>
  <si>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</si>
  <si>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</si>
  <si>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</si>
  <si>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</si>
  <si>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</si>
  <si>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</si>
  <si>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</si>
  <si>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</si>
  <si>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</si>
  <si>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</si>
  <si>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</si>
  <si>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</si>
  <si>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</si>
  <si>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</si>
  <si>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</si>
  <si>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</si>
  <si>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</si>
  <si>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</si>
  <si>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</si>
  <si>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</si>
  <si>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</si>
  <si>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</si>
  <si>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</si>
  <si>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</si>
  <si>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</si>
  <si>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</si>
  <si>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</si>
  <si>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</si>
  <si>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</si>
  <si>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</si>
  <si>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</si>
  <si>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</si>
  <si>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</si>
  <si>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</si>
  <si>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</si>
  <si>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</si>
  <si>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</si>
  <si>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</si>
  <si>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</si>
  <si>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</si>
  <si>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</si>
  <si>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</si>
  <si>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</si>
  <si>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</si>
  <si>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</si>
  <si>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</si>
  <si>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</si>
  <si>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</si>
  <si>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</si>
  <si>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</si>
  <si>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</si>
  <si>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</si>
  <si>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</si>
  <si>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</si>
  <si>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</si>
  <si>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</si>
  <si>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</si>
  <si>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</si>
  <si>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</si>
  <si>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</si>
  <si>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</si>
  <si>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</si>
  <si>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</si>
  <si>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</si>
  <si>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</si>
  <si>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</si>
  <si>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</si>
  <si>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</si>
  <si>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</si>
  <si>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</si>
  <si>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</si>
  <si>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</si>
  <si>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</si>
  <si>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</si>
  <si>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</si>
  <si>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</si>
  <si>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</si>
  <si>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</si>
  <si>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</si>
  <si>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</si>
  <si>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</si>
  <si>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</si>
  <si>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</si>
  <si>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</si>
  <si>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</si>
  <si>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</si>
  <si>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</si>
  <si>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</si>
  <si>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</si>
  <si>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</si>
  <si>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Shiloh borough,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</si>
  <si>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Shiloh borough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</si>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</sst>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534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534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251</v>
      </c>
      <c r="C9" s="151">
        <f>(B9/$B$7)*100</f>
        <v>47.00374531835206</v>
      </c>
      <c r="D9" s="152"/>
      <c r="E9" s="152" t="s">
        <v>403</v>
      </c>
      <c r="F9" s="150">
        <v>16</v>
      </c>
      <c r="G9" s="153">
        <f t="shared" si="0"/>
        <v>2.9962546816479403</v>
      </c>
    </row>
    <row r="10" spans="1:7" ht="12.75">
      <c r="A10" s="149" t="s">
        <v>404</v>
      </c>
      <c r="B10" s="150">
        <v>283</v>
      </c>
      <c r="C10" s="151">
        <f>(B10/$B$7)*100</f>
        <v>52.99625468164793</v>
      </c>
      <c r="D10" s="152"/>
      <c r="E10" s="152" t="s">
        <v>405</v>
      </c>
      <c r="F10" s="150">
        <v>7</v>
      </c>
      <c r="G10" s="153">
        <f t="shared" si="0"/>
        <v>1.3108614232209739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</v>
      </c>
      <c r="G11" s="153">
        <f t="shared" si="0"/>
        <v>1.6853932584269662</v>
      </c>
    </row>
    <row r="12" spans="1:7" ht="12.75">
      <c r="A12" s="149" t="s">
        <v>407</v>
      </c>
      <c r="B12" s="150">
        <v>34</v>
      </c>
      <c r="C12" s="151">
        <f aca="true" t="shared" si="1" ref="C12:C24">B12*100/B$7</f>
        <v>6.367041198501872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26</v>
      </c>
      <c r="C13" s="151">
        <f t="shared" si="1"/>
        <v>4.868913857677903</v>
      </c>
      <c r="D13" s="152"/>
      <c r="E13" s="152" t="s">
        <v>410</v>
      </c>
      <c r="F13" s="150">
        <v>0</v>
      </c>
      <c r="G13" s="153">
        <f t="shared" si="0"/>
        <v>0</v>
      </c>
    </row>
    <row r="14" spans="1:7" ht="12.75">
      <c r="A14" s="149" t="s">
        <v>411</v>
      </c>
      <c r="B14" s="150">
        <v>41</v>
      </c>
      <c r="C14" s="151">
        <f t="shared" si="1"/>
        <v>7.677902621722846</v>
      </c>
      <c r="D14" s="152"/>
      <c r="E14" s="152" t="s">
        <v>412</v>
      </c>
      <c r="F14" s="150">
        <v>518</v>
      </c>
      <c r="G14" s="153">
        <f t="shared" si="0"/>
        <v>97.00374531835206</v>
      </c>
    </row>
    <row r="15" spans="1:7" ht="12.75">
      <c r="A15" s="149" t="s">
        <v>413</v>
      </c>
      <c r="B15" s="150">
        <v>39</v>
      </c>
      <c r="C15" s="151">
        <f t="shared" si="1"/>
        <v>7.303370786516854</v>
      </c>
      <c r="D15" s="152"/>
      <c r="E15" s="152" t="s">
        <v>414</v>
      </c>
      <c r="F15" s="150">
        <v>498</v>
      </c>
      <c r="G15" s="153">
        <f t="shared" si="0"/>
        <v>93.25842696629213</v>
      </c>
    </row>
    <row r="16" spans="1:7" ht="12.75">
      <c r="A16" s="149" t="s">
        <v>415</v>
      </c>
      <c r="B16" s="150">
        <v>22</v>
      </c>
      <c r="C16" s="151">
        <f t="shared" si="1"/>
        <v>4.119850187265918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68</v>
      </c>
      <c r="C17" s="151">
        <f t="shared" si="1"/>
        <v>12.734082397003744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81</v>
      </c>
      <c r="C18" s="151">
        <f t="shared" si="1"/>
        <v>15.168539325842696</v>
      </c>
      <c r="D18" s="152"/>
      <c r="E18" s="143" t="s">
        <v>419</v>
      </c>
      <c r="F18" s="141">
        <v>534</v>
      </c>
      <c r="G18" s="148">
        <v>100</v>
      </c>
    </row>
    <row r="19" spans="1:7" ht="12.75">
      <c r="A19" s="149" t="s">
        <v>420</v>
      </c>
      <c r="B19" s="150">
        <v>87</v>
      </c>
      <c r="C19" s="151">
        <f t="shared" si="1"/>
        <v>16.292134831460675</v>
      </c>
      <c r="D19" s="152"/>
      <c r="E19" s="152" t="s">
        <v>421</v>
      </c>
      <c r="F19" s="150">
        <v>534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29</v>
      </c>
      <c r="C20" s="151">
        <f t="shared" si="1"/>
        <v>5.430711610486892</v>
      </c>
      <c r="D20" s="152"/>
      <c r="E20" s="152" t="s">
        <v>423</v>
      </c>
      <c r="F20" s="150">
        <v>194</v>
      </c>
      <c r="G20" s="153">
        <f t="shared" si="2"/>
        <v>36.329588014981276</v>
      </c>
    </row>
    <row r="21" spans="1:7" ht="12.75">
      <c r="A21" s="149" t="s">
        <v>424</v>
      </c>
      <c r="B21" s="150">
        <v>23</v>
      </c>
      <c r="C21" s="151">
        <f t="shared" si="1"/>
        <v>4.307116104868914</v>
      </c>
      <c r="D21" s="152"/>
      <c r="E21" s="152" t="s">
        <v>425</v>
      </c>
      <c r="F21" s="150">
        <v>122</v>
      </c>
      <c r="G21" s="153">
        <f t="shared" si="2"/>
        <v>22.846441947565545</v>
      </c>
    </row>
    <row r="22" spans="1:7" ht="12.75">
      <c r="A22" s="149" t="s">
        <v>426</v>
      </c>
      <c r="B22" s="150">
        <v>42</v>
      </c>
      <c r="C22" s="151">
        <f t="shared" si="1"/>
        <v>7.865168539325842</v>
      </c>
      <c r="D22" s="152"/>
      <c r="E22" s="152" t="s">
        <v>427</v>
      </c>
      <c r="F22" s="150">
        <v>165</v>
      </c>
      <c r="G22" s="153">
        <f t="shared" si="2"/>
        <v>30.89887640449438</v>
      </c>
    </row>
    <row r="23" spans="1:7" ht="12.75">
      <c r="A23" s="149" t="s">
        <v>428</v>
      </c>
      <c r="B23" s="150">
        <v>35</v>
      </c>
      <c r="C23" s="151">
        <f t="shared" si="1"/>
        <v>6.5543071161048685</v>
      </c>
      <c r="D23" s="152"/>
      <c r="E23" s="152" t="s">
        <v>429</v>
      </c>
      <c r="F23" s="150">
        <v>119</v>
      </c>
      <c r="G23" s="153">
        <f t="shared" si="2"/>
        <v>22.284644194756556</v>
      </c>
    </row>
    <row r="24" spans="1:7" ht="12.75">
      <c r="A24" s="149" t="s">
        <v>430</v>
      </c>
      <c r="B24" s="150">
        <v>7</v>
      </c>
      <c r="C24" s="151">
        <f t="shared" si="1"/>
        <v>1.3108614232209739</v>
      </c>
      <c r="D24" s="152"/>
      <c r="E24" s="152" t="s">
        <v>431</v>
      </c>
      <c r="F24" s="150">
        <v>31</v>
      </c>
      <c r="G24" s="153">
        <f t="shared" si="2"/>
        <v>5.805243445692884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</v>
      </c>
      <c r="G25" s="153">
        <f t="shared" si="2"/>
        <v>1.8726591760299625</v>
      </c>
    </row>
    <row r="26" spans="1:7" ht="12.75">
      <c r="A26" s="149" t="s">
        <v>433</v>
      </c>
      <c r="B26" s="155">
        <v>39.8</v>
      </c>
      <c r="C26" s="156" t="s">
        <v>261</v>
      </c>
      <c r="D26" s="152"/>
      <c r="E26" s="157" t="s">
        <v>434</v>
      </c>
      <c r="F26" s="158">
        <v>22</v>
      </c>
      <c r="G26" s="153">
        <f t="shared" si="2"/>
        <v>4.119850187265918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</v>
      </c>
      <c r="G27" s="153">
        <f t="shared" si="2"/>
        <v>2.6217228464419478</v>
      </c>
    </row>
    <row r="28" spans="1:7" ht="12.75">
      <c r="A28" s="149" t="s">
        <v>262</v>
      </c>
      <c r="B28" s="150">
        <v>403</v>
      </c>
      <c r="C28" s="151">
        <f aca="true" t="shared" si="3" ref="C28:C35">B28*100/B$7</f>
        <v>75.46816479400749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186</v>
      </c>
      <c r="C29" s="151">
        <f t="shared" si="3"/>
        <v>34.831460674157306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217</v>
      </c>
      <c r="C30" s="151">
        <f t="shared" si="3"/>
        <v>40.63670411985019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390</v>
      </c>
      <c r="C31" s="151">
        <f t="shared" si="3"/>
        <v>73.03370786516854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101</v>
      </c>
      <c r="C32" s="151">
        <f t="shared" si="3"/>
        <v>18.913857677902623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84</v>
      </c>
      <c r="C33" s="151">
        <f t="shared" si="3"/>
        <v>15.730337078651685</v>
      </c>
      <c r="D33" s="152"/>
      <c r="E33" s="143" t="s">
        <v>8</v>
      </c>
      <c r="F33" s="141">
        <v>194</v>
      </c>
      <c r="G33" s="148">
        <v>100</v>
      </c>
    </row>
    <row r="34" spans="1:7" ht="12.75">
      <c r="A34" s="149" t="s">
        <v>0</v>
      </c>
      <c r="B34" s="150">
        <v>38</v>
      </c>
      <c r="C34" s="151">
        <f t="shared" si="3"/>
        <v>7.116104868913857</v>
      </c>
      <c r="D34" s="152"/>
      <c r="E34" s="152" t="s">
        <v>9</v>
      </c>
      <c r="F34" s="150">
        <v>152</v>
      </c>
      <c r="G34" s="153">
        <f aca="true" t="shared" si="4" ref="G34:G42">F34*100/F$33</f>
        <v>78.35051546391753</v>
      </c>
    </row>
    <row r="35" spans="1:7" ht="12.75">
      <c r="A35" s="149" t="s">
        <v>2</v>
      </c>
      <c r="B35" s="150">
        <v>46</v>
      </c>
      <c r="C35" s="151">
        <f t="shared" si="3"/>
        <v>8.614232209737828</v>
      </c>
      <c r="D35" s="152"/>
      <c r="E35" s="152" t="s">
        <v>10</v>
      </c>
      <c r="F35" s="150">
        <v>67</v>
      </c>
      <c r="G35" s="153">
        <f t="shared" si="4"/>
        <v>34.5360824742268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122</v>
      </c>
      <c r="G36" s="153">
        <f t="shared" si="4"/>
        <v>62.88659793814433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55</v>
      </c>
      <c r="G37" s="153">
        <f t="shared" si="4"/>
        <v>28.350515463917525</v>
      </c>
    </row>
    <row r="38" spans="1:7" ht="12.75">
      <c r="A38" s="163" t="s">
        <v>13</v>
      </c>
      <c r="B38" s="150">
        <v>525</v>
      </c>
      <c r="C38" s="151">
        <f aca="true" t="shared" si="5" ref="C38:C56">B38*100/B$7</f>
        <v>98.31460674157303</v>
      </c>
      <c r="D38" s="152"/>
      <c r="E38" s="152" t="s">
        <v>14</v>
      </c>
      <c r="F38" s="150">
        <v>23</v>
      </c>
      <c r="G38" s="153">
        <f t="shared" si="4"/>
        <v>11.855670103092784</v>
      </c>
    </row>
    <row r="39" spans="1:7" ht="12.75">
      <c r="A39" s="149" t="s">
        <v>15</v>
      </c>
      <c r="B39" s="150">
        <v>508</v>
      </c>
      <c r="C39" s="151">
        <f t="shared" si="5"/>
        <v>95.1310861423221</v>
      </c>
      <c r="D39" s="152"/>
      <c r="E39" s="152" t="s">
        <v>10</v>
      </c>
      <c r="F39" s="150">
        <v>10</v>
      </c>
      <c r="G39" s="153">
        <f t="shared" si="4"/>
        <v>5.154639175257732</v>
      </c>
    </row>
    <row r="40" spans="1:7" ht="12.75">
      <c r="A40" s="149" t="s">
        <v>16</v>
      </c>
      <c r="B40" s="150">
        <v>14</v>
      </c>
      <c r="C40" s="151">
        <f t="shared" si="5"/>
        <v>2.6217228464419478</v>
      </c>
      <c r="D40" s="152"/>
      <c r="E40" s="152" t="s">
        <v>17</v>
      </c>
      <c r="F40" s="150">
        <v>42</v>
      </c>
      <c r="G40" s="153">
        <f t="shared" si="4"/>
        <v>21.649484536082475</v>
      </c>
    </row>
    <row r="41" spans="1:7" ht="12.75">
      <c r="A41" s="149" t="s">
        <v>18</v>
      </c>
      <c r="B41" s="150">
        <v>3</v>
      </c>
      <c r="C41" s="151">
        <f t="shared" si="5"/>
        <v>0.5617977528089888</v>
      </c>
      <c r="D41" s="152"/>
      <c r="E41" s="152" t="s">
        <v>19</v>
      </c>
      <c r="F41" s="150">
        <v>35</v>
      </c>
      <c r="G41" s="153">
        <f t="shared" si="4"/>
        <v>18.04123711340206</v>
      </c>
    </row>
    <row r="42" spans="1:7" ht="12.75">
      <c r="A42" s="149" t="s">
        <v>20</v>
      </c>
      <c r="B42" s="150">
        <v>0</v>
      </c>
      <c r="C42" s="151">
        <f t="shared" si="5"/>
        <v>0</v>
      </c>
      <c r="D42" s="152"/>
      <c r="E42" s="152" t="s">
        <v>21</v>
      </c>
      <c r="F42" s="150">
        <v>14</v>
      </c>
      <c r="G42" s="153">
        <f t="shared" si="4"/>
        <v>7.216494845360825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72</v>
      </c>
      <c r="G44" s="164">
        <f>F44*100/F33</f>
        <v>37.11340206185567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59</v>
      </c>
      <c r="G45" s="164">
        <f>F45*100/F33</f>
        <v>30.412371134020617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2.75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3.09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194</v>
      </c>
      <c r="G52" s="153">
        <f>F52*100/F$51</f>
        <v>95.09803921568627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</v>
      </c>
      <c r="G53" s="153">
        <f>F53*100/F$51</f>
        <v>4.901960784313726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0.49019607843137253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</v>
      </c>
      <c r="C56" s="151">
        <f t="shared" si="5"/>
        <v>1.6853932584269662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11.9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517</v>
      </c>
      <c r="C60" s="168">
        <f>B60*100/B7</f>
        <v>96.81647940074906</v>
      </c>
      <c r="D60" s="152"/>
      <c r="E60" s="143" t="s">
        <v>51</v>
      </c>
      <c r="F60" s="141">
        <v>194</v>
      </c>
      <c r="G60" s="148">
        <v>100</v>
      </c>
    </row>
    <row r="61" spans="1:7" ht="12.75">
      <c r="A61" s="149" t="s">
        <v>52</v>
      </c>
      <c r="B61" s="160">
        <v>19</v>
      </c>
      <c r="C61" s="168">
        <f>B61*100/B7</f>
        <v>3.5580524344569286</v>
      </c>
      <c r="D61" s="152"/>
      <c r="E61" s="152" t="s">
        <v>53</v>
      </c>
      <c r="F61" s="150">
        <v>157</v>
      </c>
      <c r="G61" s="153">
        <f>F61*100/F$60</f>
        <v>80.9278350515464</v>
      </c>
    </row>
    <row r="62" spans="1:7" ht="12.75">
      <c r="A62" s="149" t="s">
        <v>54</v>
      </c>
      <c r="B62" s="160">
        <v>5</v>
      </c>
      <c r="C62" s="168">
        <f>B62*100/B7</f>
        <v>0.9363295880149812</v>
      </c>
      <c r="D62" s="152"/>
      <c r="E62" s="152" t="s">
        <v>55</v>
      </c>
      <c r="F62" s="150">
        <v>37</v>
      </c>
      <c r="G62" s="153">
        <f>F62*100/F$60</f>
        <v>19.072164948453608</v>
      </c>
    </row>
    <row r="63" spans="1:7" ht="12.75">
      <c r="A63" s="149" t="s">
        <v>56</v>
      </c>
      <c r="B63" s="160">
        <v>0</v>
      </c>
      <c r="C63" s="168">
        <f>B63*100/B7</f>
        <v>0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2</v>
      </c>
      <c r="C65" s="173">
        <f>B65*100/B7</f>
        <v>0.37453183520599254</v>
      </c>
      <c r="D65" s="174"/>
      <c r="E65" s="174" t="s">
        <v>60</v>
      </c>
      <c r="F65" s="175">
        <v>2.51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536</v>
      </c>
      <c r="G9" s="33">
        <f>(F9/$F$9)*100</f>
        <v>100</v>
      </c>
    </row>
    <row r="10" spans="1:7" ht="12.75">
      <c r="A10" s="29" t="s">
        <v>269</v>
      </c>
      <c r="B10" s="93">
        <v>173</v>
      </c>
      <c r="C10" s="33">
        <f aca="true" t="shared" si="0" ref="C10:C15">(B10/$B$10)*100</f>
        <v>100</v>
      </c>
      <c r="E10" s="34" t="s">
        <v>270</v>
      </c>
      <c r="F10" s="97">
        <v>528</v>
      </c>
      <c r="G10" s="84">
        <f aca="true" t="shared" si="1" ref="G10:G16">(F10/$F$9)*100</f>
        <v>98.50746268656717</v>
      </c>
    </row>
    <row r="11" spans="1:8" ht="12.75">
      <c r="A11" s="36" t="s">
        <v>271</v>
      </c>
      <c r="B11" s="98">
        <v>10</v>
      </c>
      <c r="C11" s="35">
        <f t="shared" si="0"/>
        <v>5.780346820809249</v>
      </c>
      <c r="E11" s="34" t="s">
        <v>272</v>
      </c>
      <c r="F11" s="97">
        <v>528</v>
      </c>
      <c r="G11" s="84">
        <f t="shared" si="1"/>
        <v>98.50746268656717</v>
      </c>
      <c r="H11" s="15" t="s">
        <v>250</v>
      </c>
    </row>
    <row r="12" spans="1:8" ht="12.75">
      <c r="A12" s="36" t="s">
        <v>273</v>
      </c>
      <c r="B12" s="98">
        <v>25</v>
      </c>
      <c r="C12" s="35">
        <f t="shared" si="0"/>
        <v>14.450867052023122</v>
      </c>
      <c r="E12" s="34" t="s">
        <v>274</v>
      </c>
      <c r="F12" s="97">
        <v>382</v>
      </c>
      <c r="G12" s="84">
        <f t="shared" si="1"/>
        <v>71.26865671641791</v>
      </c>
      <c r="H12" s="15" t="s">
        <v>250</v>
      </c>
    </row>
    <row r="13" spans="1:7" ht="12.75">
      <c r="A13" s="36" t="s">
        <v>275</v>
      </c>
      <c r="B13" s="98">
        <v>67</v>
      </c>
      <c r="C13" s="35">
        <f t="shared" si="0"/>
        <v>38.72832369942196</v>
      </c>
      <c r="E13" s="34" t="s">
        <v>276</v>
      </c>
      <c r="F13" s="97">
        <v>146</v>
      </c>
      <c r="G13" s="84">
        <f t="shared" si="1"/>
        <v>27.238805970149254</v>
      </c>
    </row>
    <row r="14" spans="1:7" ht="12.75">
      <c r="A14" s="36" t="s">
        <v>277</v>
      </c>
      <c r="B14" s="98">
        <v>30</v>
      </c>
      <c r="C14" s="35">
        <f t="shared" si="0"/>
        <v>17.341040462427745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41</v>
      </c>
      <c r="C15" s="35">
        <f t="shared" si="0"/>
        <v>23.699421965317917</v>
      </c>
      <c r="E15" s="34" t="s">
        <v>278</v>
      </c>
      <c r="F15" s="97">
        <v>8</v>
      </c>
      <c r="G15" s="84">
        <f t="shared" si="1"/>
        <v>1.4925373134328357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</v>
      </c>
      <c r="G17" s="84">
        <f>(F17/$F$9)*100</f>
        <v>1.4925373134328357</v>
      </c>
    </row>
    <row r="18" spans="1:7" ht="12.75">
      <c r="A18" s="29" t="s">
        <v>282</v>
      </c>
      <c r="B18" s="93">
        <v>341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15</v>
      </c>
      <c r="C19" s="84">
        <f aca="true" t="shared" si="2" ref="C19:C25">(B19/$B$18)*100</f>
        <v>4.398826979472141</v>
      </c>
      <c r="E19" s="34"/>
      <c r="F19" s="97" t="s">
        <v>250</v>
      </c>
      <c r="G19" s="84"/>
    </row>
    <row r="20" spans="1:7" ht="12.75">
      <c r="A20" s="36" t="s">
        <v>285</v>
      </c>
      <c r="B20" s="97">
        <v>64</v>
      </c>
      <c r="C20" s="84">
        <f t="shared" si="2"/>
        <v>18.7683284457478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124</v>
      </c>
      <c r="C21" s="84">
        <f t="shared" si="2"/>
        <v>36.36363636363637</v>
      </c>
      <c r="E21" s="38" t="s">
        <v>167</v>
      </c>
      <c r="F21" s="80">
        <v>8</v>
      </c>
      <c r="G21" s="33">
        <f>(F21/$F$21)*100</f>
        <v>100</v>
      </c>
    </row>
    <row r="22" spans="1:7" ht="12.75">
      <c r="A22" s="36" t="s">
        <v>302</v>
      </c>
      <c r="B22" s="97">
        <v>64</v>
      </c>
      <c r="C22" s="84">
        <f t="shared" si="2"/>
        <v>18.7683284457478</v>
      </c>
      <c r="E22" s="34" t="s">
        <v>303</v>
      </c>
      <c r="F22" s="97">
        <v>8</v>
      </c>
      <c r="G22" s="84">
        <f aca="true" t="shared" si="3" ref="G22:G27">(F22/$F$21)*100</f>
        <v>100</v>
      </c>
    </row>
    <row r="23" spans="1:7" ht="12.75">
      <c r="A23" s="36" t="s">
        <v>304</v>
      </c>
      <c r="B23" s="97">
        <v>26</v>
      </c>
      <c r="C23" s="84">
        <f t="shared" si="2"/>
        <v>7.624633431085044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36</v>
      </c>
      <c r="C24" s="84">
        <f t="shared" si="2"/>
        <v>10.557184750733137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12</v>
      </c>
      <c r="C25" s="84">
        <f t="shared" si="2"/>
        <v>3.519061583577713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76.8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14.1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488</v>
      </c>
      <c r="G30" s="33">
        <f>(F30/$F$30)*100</f>
        <v>100</v>
      </c>
      <c r="J30" s="39"/>
    </row>
    <row r="31" spans="1:10" ht="12.75">
      <c r="A31" s="95" t="s">
        <v>296</v>
      </c>
      <c r="B31" s="93">
        <v>397</v>
      </c>
      <c r="C31" s="33">
        <f>(B31/$B$31)*100</f>
        <v>100</v>
      </c>
      <c r="E31" s="34" t="s">
        <v>317</v>
      </c>
      <c r="F31" s="97">
        <v>469</v>
      </c>
      <c r="G31" s="101">
        <f>(F31/$F$30)*100</f>
        <v>96.10655737704919</v>
      </c>
      <c r="J31" s="39"/>
    </row>
    <row r="32" spans="1:10" ht="12.75">
      <c r="A32" s="36" t="s">
        <v>318</v>
      </c>
      <c r="B32" s="97">
        <v>94</v>
      </c>
      <c r="C32" s="10">
        <f>(B32/$B$31)*100</f>
        <v>23.67758186397985</v>
      </c>
      <c r="E32" s="34" t="s">
        <v>319</v>
      </c>
      <c r="F32" s="97">
        <v>19</v>
      </c>
      <c r="G32" s="101">
        <f aca="true" t="shared" si="4" ref="G32:G39">(F32/$F$30)*100</f>
        <v>3.8934426229508197</v>
      </c>
      <c r="J32" s="39"/>
    </row>
    <row r="33" spans="1:10" ht="12.75">
      <c r="A33" s="36" t="s">
        <v>320</v>
      </c>
      <c r="B33" s="97">
        <v>242</v>
      </c>
      <c r="C33" s="10">
        <f aca="true" t="shared" si="5" ref="C33:C38">(B33/$B$31)*100</f>
        <v>60.957178841309826</v>
      </c>
      <c r="E33" s="34" t="s">
        <v>321</v>
      </c>
      <c r="F33" s="97">
        <v>13</v>
      </c>
      <c r="G33" s="101">
        <f t="shared" si="4"/>
        <v>2.663934426229508</v>
      </c>
      <c r="J33" s="39"/>
    </row>
    <row r="34" spans="1:7" ht="12.75">
      <c r="A34" s="36" t="s">
        <v>322</v>
      </c>
      <c r="B34" s="97">
        <v>16</v>
      </c>
      <c r="C34" s="10">
        <f t="shared" si="5"/>
        <v>4.030226700251889</v>
      </c>
      <c r="E34" s="34" t="s">
        <v>323</v>
      </c>
      <c r="F34" s="97">
        <v>0</v>
      </c>
      <c r="G34" s="101">
        <f t="shared" si="4"/>
        <v>0</v>
      </c>
    </row>
    <row r="35" spans="1:7" ht="12.75">
      <c r="A35" s="36" t="s">
        <v>325</v>
      </c>
      <c r="B35" s="97">
        <v>30</v>
      </c>
      <c r="C35" s="10">
        <f t="shared" si="5"/>
        <v>7.5566750629722925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19</v>
      </c>
      <c r="C36" s="10">
        <f t="shared" si="5"/>
        <v>4.785894206549118</v>
      </c>
      <c r="E36" s="34" t="s">
        <v>327</v>
      </c>
      <c r="F36" s="97">
        <v>19</v>
      </c>
      <c r="G36" s="101">
        <f t="shared" si="4"/>
        <v>3.8934426229508197</v>
      </c>
    </row>
    <row r="37" spans="1:7" ht="12.75">
      <c r="A37" s="36" t="s">
        <v>326</v>
      </c>
      <c r="B37" s="97">
        <v>15</v>
      </c>
      <c r="C37" s="10">
        <f t="shared" si="5"/>
        <v>3.7783375314861463</v>
      </c>
      <c r="E37" s="34" t="s">
        <v>321</v>
      </c>
      <c r="F37" s="97">
        <v>13</v>
      </c>
      <c r="G37" s="101">
        <f t="shared" si="4"/>
        <v>2.663934426229508</v>
      </c>
    </row>
    <row r="38" spans="1:7" ht="12.75">
      <c r="A38" s="36" t="s">
        <v>297</v>
      </c>
      <c r="B38" s="97">
        <v>8</v>
      </c>
      <c r="C38" s="10">
        <f t="shared" si="5"/>
        <v>2.0151133501259446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</v>
      </c>
      <c r="C42" s="33">
        <f>(B42/$B$42)*100</f>
        <v>100</v>
      </c>
      <c r="E42" s="31" t="s">
        <v>268</v>
      </c>
      <c r="F42" s="80">
        <v>536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581</v>
      </c>
      <c r="G43" s="107">
        <f aca="true" t="shared" si="6" ref="G43:G71">(F43/$F$42)*100</f>
        <v>108.39552238805969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359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38</v>
      </c>
      <c r="C47" s="10">
        <f>(B47/$B$46)*100</f>
        <v>10.584958217270195</v>
      </c>
      <c r="E47" s="1" t="s">
        <v>334</v>
      </c>
      <c r="F47" s="97">
        <v>16</v>
      </c>
      <c r="G47" s="101">
        <f t="shared" si="6"/>
        <v>2.9850746268656714</v>
      </c>
    </row>
    <row r="48" spans="1:7" ht="12.75">
      <c r="A48" s="36"/>
      <c r="B48" s="93" t="s">
        <v>250</v>
      </c>
      <c r="C48" s="10"/>
      <c r="E48" s="1" t="s">
        <v>335</v>
      </c>
      <c r="F48" s="97">
        <v>95</v>
      </c>
      <c r="G48" s="101">
        <f t="shared" si="6"/>
        <v>17.723880597014926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0</v>
      </c>
      <c r="G49" s="101">
        <f t="shared" si="6"/>
        <v>0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129</v>
      </c>
      <c r="C51" s="33">
        <f>(B51/$B$51)*100</f>
        <v>100</v>
      </c>
      <c r="E51" s="1" t="s">
        <v>339</v>
      </c>
      <c r="F51" s="97">
        <v>94</v>
      </c>
      <c r="G51" s="101">
        <f t="shared" si="6"/>
        <v>17.537313432835823</v>
      </c>
    </row>
    <row r="52" spans="1:7" ht="12.75">
      <c r="A52" s="4" t="s">
        <v>340</v>
      </c>
      <c r="B52" s="98">
        <v>14</v>
      </c>
      <c r="C52" s="10">
        <f>(B52/$B$51)*100</f>
        <v>10.852713178294573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6"/>
        <v>0.9328358208955223</v>
      </c>
    </row>
    <row r="54" spans="1:7" ht="14.25">
      <c r="A54" s="5" t="s">
        <v>343</v>
      </c>
      <c r="B54" s="93">
        <v>305</v>
      </c>
      <c r="C54" s="33">
        <f>(B54/$B$54)*100</f>
        <v>100</v>
      </c>
      <c r="E54" s="1" t="s">
        <v>201</v>
      </c>
      <c r="F54" s="97">
        <v>86</v>
      </c>
      <c r="G54" s="101">
        <f t="shared" si="6"/>
        <v>16.044776119402986</v>
      </c>
    </row>
    <row r="55" spans="1:7" ht="12.75">
      <c r="A55" s="4" t="s">
        <v>340</v>
      </c>
      <c r="B55" s="98">
        <v>41</v>
      </c>
      <c r="C55" s="10">
        <f>(B55/$B$54)*100</f>
        <v>13.442622950819672</v>
      </c>
      <c r="E55" s="1" t="s">
        <v>344</v>
      </c>
      <c r="F55" s="97">
        <v>72</v>
      </c>
      <c r="G55" s="101">
        <f t="shared" si="6"/>
        <v>13.432835820895523</v>
      </c>
    </row>
    <row r="56" spans="1:7" ht="12.75">
      <c r="A56" s="4" t="s">
        <v>345</v>
      </c>
      <c r="B56" s="119">
        <v>68.3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264</v>
      </c>
      <c r="C57" s="10">
        <f>(B57/$B$54)*100</f>
        <v>86.55737704918033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82.6</v>
      </c>
      <c r="C58" s="37" t="s">
        <v>261</v>
      </c>
      <c r="E58" s="1" t="s">
        <v>349</v>
      </c>
      <c r="F58" s="97">
        <v>14</v>
      </c>
      <c r="G58" s="101">
        <f t="shared" si="6"/>
        <v>2.6119402985074625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54</v>
      </c>
      <c r="C60" s="33">
        <f>(B60/$B$60)*100</f>
        <v>100</v>
      </c>
      <c r="E60" s="1" t="s">
        <v>352</v>
      </c>
      <c r="F60" s="97">
        <v>0</v>
      </c>
      <c r="G60" s="101">
        <f t="shared" si="6"/>
        <v>0</v>
      </c>
    </row>
    <row r="61" spans="1:7" ht="12.75">
      <c r="A61" s="4" t="s">
        <v>340</v>
      </c>
      <c r="B61" s="97">
        <v>44</v>
      </c>
      <c r="C61" s="10">
        <f>(B61/$B$60)*100</f>
        <v>81.48148148148148</v>
      </c>
      <c r="E61" s="1" t="s">
        <v>353</v>
      </c>
      <c r="F61" s="97">
        <v>42</v>
      </c>
      <c r="G61" s="101">
        <f t="shared" si="6"/>
        <v>7.835820895522389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488</v>
      </c>
      <c r="C64" s="33">
        <f>(B64/$B$64)*100</f>
        <v>100</v>
      </c>
      <c r="E64" s="1" t="s">
        <v>358</v>
      </c>
      <c r="F64" s="97">
        <v>4</v>
      </c>
      <c r="G64" s="101">
        <f t="shared" si="6"/>
        <v>0.7462686567164178</v>
      </c>
    </row>
    <row r="65" spans="1:7" ht="12.75">
      <c r="A65" s="4" t="s">
        <v>256</v>
      </c>
      <c r="B65" s="97">
        <v>385</v>
      </c>
      <c r="C65" s="10">
        <f>(B65/$B$64)*100</f>
        <v>78.89344262295081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103</v>
      </c>
      <c r="C66" s="10">
        <f aca="true" t="shared" si="7" ref="C66:C71">(B66/$B$64)*100</f>
        <v>21.10655737704918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43</v>
      </c>
      <c r="C67" s="10">
        <f t="shared" si="7"/>
        <v>8.811475409836065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60</v>
      </c>
      <c r="C68" s="10">
        <f t="shared" si="7"/>
        <v>12.295081967213115</v>
      </c>
      <c r="E68" s="1" t="s">
        <v>364</v>
      </c>
      <c r="F68" s="97">
        <v>82</v>
      </c>
      <c r="G68" s="101">
        <f t="shared" si="6"/>
        <v>15.298507462686567</v>
      </c>
    </row>
    <row r="69" spans="1:7" ht="12.75">
      <c r="A69" s="4" t="s">
        <v>365</v>
      </c>
      <c r="B69" s="97">
        <v>13</v>
      </c>
      <c r="C69" s="10">
        <f t="shared" si="7"/>
        <v>2.663934426229508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47</v>
      </c>
      <c r="C70" s="10">
        <f t="shared" si="7"/>
        <v>9.631147540983607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71</v>
      </c>
      <c r="G71" s="104">
        <f t="shared" si="6"/>
        <v>13.246268656716417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389</v>
      </c>
      <c r="C9" s="81">
        <f>(B9/$B$9)*100</f>
        <v>100</v>
      </c>
      <c r="D9" s="65"/>
      <c r="E9" s="79" t="s">
        <v>381</v>
      </c>
      <c r="F9" s="80">
        <v>167</v>
      </c>
      <c r="G9" s="81">
        <f>(F9/$F$9)*100</f>
        <v>100</v>
      </c>
    </row>
    <row r="10" spans="1:7" ht="12.75">
      <c r="A10" s="82" t="s">
        <v>382</v>
      </c>
      <c r="B10" s="97">
        <v>293</v>
      </c>
      <c r="C10" s="105">
        <f>(B10/$B$9)*100</f>
        <v>75.32133676092545</v>
      </c>
      <c r="D10" s="65"/>
      <c r="E10" s="78" t="s">
        <v>383</v>
      </c>
      <c r="F10" s="97">
        <v>0</v>
      </c>
      <c r="G10" s="105">
        <f aca="true" t="shared" si="0" ref="G10:G19">(F10/$F$9)*100</f>
        <v>0</v>
      </c>
    </row>
    <row r="11" spans="1:7" ht="12.75">
      <c r="A11" s="82" t="s">
        <v>384</v>
      </c>
      <c r="B11" s="97">
        <v>293</v>
      </c>
      <c r="C11" s="105">
        <f aca="true" t="shared" si="1" ref="C11:C16">(B11/$B$9)*100</f>
        <v>75.32133676092545</v>
      </c>
      <c r="D11" s="65"/>
      <c r="E11" s="78" t="s">
        <v>385</v>
      </c>
      <c r="F11" s="97">
        <v>6</v>
      </c>
      <c r="G11" s="105">
        <f t="shared" si="0"/>
        <v>3.592814371257485</v>
      </c>
    </row>
    <row r="12" spans="1:7" ht="12.75">
      <c r="A12" s="82" t="s">
        <v>386</v>
      </c>
      <c r="B12" s="97">
        <v>278</v>
      </c>
      <c r="C12" s="105">
        <f>(B12/$B$9)*100</f>
        <v>71.46529562982005</v>
      </c>
      <c r="D12" s="65"/>
      <c r="E12" s="78" t="s">
        <v>387</v>
      </c>
      <c r="F12" s="97">
        <v>33</v>
      </c>
      <c r="G12" s="105">
        <f t="shared" si="0"/>
        <v>19.760479041916167</v>
      </c>
    </row>
    <row r="13" spans="1:7" ht="12.75">
      <c r="A13" s="82" t="s">
        <v>388</v>
      </c>
      <c r="B13" s="97">
        <v>15</v>
      </c>
      <c r="C13" s="105">
        <f>(B13/$B$9)*100</f>
        <v>3.8560411311053984</v>
      </c>
      <c r="D13" s="65"/>
      <c r="E13" s="78" t="s">
        <v>389</v>
      </c>
      <c r="F13" s="97">
        <v>11</v>
      </c>
      <c r="G13" s="105">
        <f t="shared" si="0"/>
        <v>6.58682634730539</v>
      </c>
    </row>
    <row r="14" spans="1:7" ht="12.75">
      <c r="A14" s="82" t="s">
        <v>390</v>
      </c>
      <c r="B14" s="109">
        <v>5.1</v>
      </c>
      <c r="C14" s="112" t="s">
        <v>261</v>
      </c>
      <c r="D14" s="65"/>
      <c r="E14" s="78" t="s">
        <v>391</v>
      </c>
      <c r="F14" s="97">
        <v>39</v>
      </c>
      <c r="G14" s="105">
        <f t="shared" si="0"/>
        <v>23.353293413173652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41</v>
      </c>
      <c r="G15" s="105">
        <f t="shared" si="0"/>
        <v>24.550898203592812</v>
      </c>
    </row>
    <row r="16" spans="1:7" ht="12.75">
      <c r="A16" s="82" t="s">
        <v>67</v>
      </c>
      <c r="B16" s="97">
        <v>96</v>
      </c>
      <c r="C16" s="105">
        <f t="shared" si="1"/>
        <v>24.67866323907455</v>
      </c>
      <c r="D16" s="65"/>
      <c r="E16" s="78" t="s">
        <v>68</v>
      </c>
      <c r="F16" s="97">
        <v>16</v>
      </c>
      <c r="G16" s="105">
        <f t="shared" si="0"/>
        <v>9.580838323353294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</v>
      </c>
      <c r="G17" s="105">
        <f t="shared" si="0"/>
        <v>12.574850299401197</v>
      </c>
    </row>
    <row r="18" spans="1:7" ht="12.75">
      <c r="A18" s="77" t="s">
        <v>70</v>
      </c>
      <c r="B18" s="80">
        <v>199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133</v>
      </c>
      <c r="C19" s="105">
        <f>(B19/$B$18)*100</f>
        <v>66.83417085427136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133</v>
      </c>
      <c r="C20" s="105">
        <f>(B20/$B$18)*100</f>
        <v>66.83417085427136</v>
      </c>
      <c r="D20" s="65"/>
      <c r="E20" s="78" t="s">
        <v>71</v>
      </c>
      <c r="F20" s="97">
        <v>49191</v>
      </c>
      <c r="G20" s="112" t="s">
        <v>261</v>
      </c>
    </row>
    <row r="21" spans="1:7" ht="12.75">
      <c r="A21" s="82" t="s">
        <v>386</v>
      </c>
      <c r="B21" s="97">
        <v>125</v>
      </c>
      <c r="C21" s="105">
        <f>(B21/$B$18)*100</f>
        <v>62.8140703517588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158</v>
      </c>
      <c r="G22" s="105">
        <f>(F22/$F$9)*100</f>
        <v>94.61077844311377</v>
      </c>
    </row>
    <row r="23" spans="1:7" ht="12.75">
      <c r="A23" s="77" t="s">
        <v>73</v>
      </c>
      <c r="B23" s="80">
        <v>55</v>
      </c>
      <c r="C23" s="81">
        <f>(B23/$B$23)*100</f>
        <v>100</v>
      </c>
      <c r="D23" s="65"/>
      <c r="E23" s="78" t="s">
        <v>74</v>
      </c>
      <c r="F23" s="97">
        <v>50648</v>
      </c>
      <c r="G23" s="112" t="s">
        <v>261</v>
      </c>
    </row>
    <row r="24" spans="1:7" ht="12.75">
      <c r="A24" s="82" t="s">
        <v>75</v>
      </c>
      <c r="B24" s="97">
        <v>55</v>
      </c>
      <c r="C24" s="105">
        <f>(B24/$B$23)*100</f>
        <v>100</v>
      </c>
      <c r="D24" s="65"/>
      <c r="E24" s="78" t="s">
        <v>76</v>
      </c>
      <c r="F24" s="97">
        <v>49</v>
      </c>
      <c r="G24" s="105">
        <f>(F24/$F$9)*100</f>
        <v>29.34131736526946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13887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</v>
      </c>
      <c r="G26" s="105">
        <f>(F26/$F$9)*100</f>
        <v>4.790419161676647</v>
      </c>
    </row>
    <row r="27" spans="1:7" ht="12.75">
      <c r="A27" s="77" t="s">
        <v>85</v>
      </c>
      <c r="B27" s="80">
        <v>271</v>
      </c>
      <c r="C27" s="81">
        <f>(B27/$B$27)*100</f>
        <v>100</v>
      </c>
      <c r="D27" s="65"/>
      <c r="E27" s="78" t="s">
        <v>78</v>
      </c>
      <c r="F27" s="98">
        <v>4800</v>
      </c>
      <c r="G27" s="112" t="s">
        <v>261</v>
      </c>
    </row>
    <row r="28" spans="1:7" ht="12.75">
      <c r="A28" s="82" t="s">
        <v>86</v>
      </c>
      <c r="B28" s="97">
        <v>219</v>
      </c>
      <c r="C28" s="105">
        <f aca="true" t="shared" si="2" ref="C28:C33">(B28/$B$27)*100</f>
        <v>80.81180811808119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36</v>
      </c>
      <c r="C29" s="105">
        <f t="shared" si="2"/>
        <v>13.284132841328415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18</v>
      </c>
      <c r="G30" s="105">
        <f>(F30/$F$9)*100</f>
        <v>10.778443113772456</v>
      </c>
    </row>
    <row r="31" spans="1:7" ht="12.75">
      <c r="A31" s="82" t="s">
        <v>115</v>
      </c>
      <c r="B31" s="97">
        <v>16</v>
      </c>
      <c r="C31" s="105">
        <f t="shared" si="2"/>
        <v>5.904059040590406</v>
      </c>
      <c r="D31" s="65"/>
      <c r="E31" s="78" t="s">
        <v>82</v>
      </c>
      <c r="F31" s="97">
        <v>2983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0</v>
      </c>
      <c r="C33" s="105">
        <f t="shared" si="2"/>
        <v>0</v>
      </c>
      <c r="D33" s="65"/>
      <c r="E33" s="79" t="s">
        <v>84</v>
      </c>
      <c r="F33" s="80">
        <v>145</v>
      </c>
      <c r="G33" s="81">
        <f>(F33/$F$33)*100</f>
        <v>100</v>
      </c>
    </row>
    <row r="34" spans="1:7" ht="12.75">
      <c r="A34" s="82" t="s">
        <v>91</v>
      </c>
      <c r="B34" s="120">
        <v>24.9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4.137931034482759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</v>
      </c>
      <c r="G36" s="105">
        <f t="shared" si="3"/>
        <v>15.172413793103448</v>
      </c>
    </row>
    <row r="37" spans="1:7" ht="12.75">
      <c r="A37" s="77" t="s">
        <v>94</v>
      </c>
      <c r="B37" s="80">
        <v>278</v>
      </c>
      <c r="C37" s="81">
        <f>(B37/$B$37)*100</f>
        <v>100</v>
      </c>
      <c r="D37" s="65"/>
      <c r="E37" s="78" t="s">
        <v>389</v>
      </c>
      <c r="F37" s="97">
        <v>8</v>
      </c>
      <c r="G37" s="105">
        <f t="shared" si="3"/>
        <v>5.517241379310345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</v>
      </c>
      <c r="G38" s="105">
        <f t="shared" si="3"/>
        <v>21.379310344827587</v>
      </c>
    </row>
    <row r="39" spans="1:7" ht="12.75">
      <c r="A39" s="82" t="s">
        <v>97</v>
      </c>
      <c r="B39" s="98">
        <v>71</v>
      </c>
      <c r="C39" s="105">
        <f>(B39/$B$37)*100</f>
        <v>25.539568345323744</v>
      </c>
      <c r="D39" s="65"/>
      <c r="E39" s="78" t="s">
        <v>393</v>
      </c>
      <c r="F39" s="97">
        <v>41</v>
      </c>
      <c r="G39" s="105">
        <f t="shared" si="3"/>
        <v>28.27586206896552</v>
      </c>
    </row>
    <row r="40" spans="1:7" ht="12.75">
      <c r="A40" s="82" t="s">
        <v>98</v>
      </c>
      <c r="B40" s="98">
        <v>27</v>
      </c>
      <c r="C40" s="105">
        <f>(B40/$B$37)*100</f>
        <v>9.712230215827338</v>
      </c>
      <c r="D40" s="65"/>
      <c r="E40" s="78" t="s">
        <v>68</v>
      </c>
      <c r="F40" s="97">
        <v>16</v>
      </c>
      <c r="G40" s="105">
        <f t="shared" si="3"/>
        <v>11.03448275862069</v>
      </c>
    </row>
    <row r="41" spans="1:7" ht="12.75">
      <c r="A41" s="82" t="s">
        <v>100</v>
      </c>
      <c r="B41" s="98">
        <v>61</v>
      </c>
      <c r="C41" s="105">
        <f>(B41/$B$37)*100</f>
        <v>21.942446043165468</v>
      </c>
      <c r="D41" s="65"/>
      <c r="E41" s="78" t="s">
        <v>69</v>
      </c>
      <c r="F41" s="97">
        <v>21</v>
      </c>
      <c r="G41" s="105">
        <f t="shared" si="3"/>
        <v>14.482758620689657</v>
      </c>
    </row>
    <row r="42" spans="1:7" ht="12.75">
      <c r="A42" s="82" t="s">
        <v>260</v>
      </c>
      <c r="B42" s="98">
        <v>8</v>
      </c>
      <c r="C42" s="105">
        <f>(B42/$B$37)*100</f>
        <v>2.877697841726619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45</v>
      </c>
      <c r="C44" s="105">
        <f>(B44/$B$37)*100</f>
        <v>16.18705035971223</v>
      </c>
      <c r="D44" s="65"/>
      <c r="E44" s="78" t="s">
        <v>93</v>
      </c>
      <c r="F44" s="97">
        <v>54219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66</v>
      </c>
      <c r="C46" s="105">
        <f>(B46/$B$37)*100</f>
        <v>23.741007194244602</v>
      </c>
      <c r="D46" s="65"/>
      <c r="E46" s="78" t="s">
        <v>96</v>
      </c>
      <c r="F46" s="97">
        <v>16880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34643</v>
      </c>
      <c r="G48" s="112" t="s">
        <v>261</v>
      </c>
    </row>
    <row r="49" spans="1:7" ht="13.5" thickBot="1">
      <c r="A49" s="82" t="s">
        <v>292</v>
      </c>
      <c r="B49" s="98">
        <v>26</v>
      </c>
      <c r="C49" s="105">
        <f aca="true" t="shared" si="4" ref="C49:C55">(B49/$B$37)*100</f>
        <v>9.352517985611511</v>
      </c>
      <c r="D49" s="87"/>
      <c r="E49" s="88" t="s">
        <v>102</v>
      </c>
      <c r="F49" s="113">
        <v>20000</v>
      </c>
      <c r="G49" s="114" t="s">
        <v>261</v>
      </c>
    </row>
    <row r="50" spans="1:7" ht="13.5" thickTop="1">
      <c r="A50" s="82" t="s">
        <v>116</v>
      </c>
      <c r="B50" s="98">
        <v>6</v>
      </c>
      <c r="C50" s="105">
        <f t="shared" si="4"/>
        <v>2.158273381294964</v>
      </c>
      <c r="D50" s="65"/>
      <c r="E50" s="78"/>
      <c r="F50" s="86"/>
      <c r="G50" s="85"/>
    </row>
    <row r="51" spans="1:7" ht="12.75">
      <c r="A51" s="82" t="s">
        <v>117</v>
      </c>
      <c r="B51" s="98">
        <v>54</v>
      </c>
      <c r="C51" s="105">
        <f t="shared" si="4"/>
        <v>19.424460431654676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</v>
      </c>
      <c r="C52" s="105">
        <f t="shared" si="4"/>
        <v>4.676258992805756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</v>
      </c>
      <c r="C53" s="105">
        <f t="shared" si="4"/>
        <v>6.115107913669065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</v>
      </c>
      <c r="C54" s="105">
        <f t="shared" si="4"/>
        <v>7.913669064748201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</v>
      </c>
      <c r="C57" s="105">
        <f>(B57/$B$37)*100</f>
        <v>1.7985611510791366</v>
      </c>
      <c r="D57" s="65"/>
      <c r="E57" s="79" t="s">
        <v>84</v>
      </c>
      <c r="F57" s="80">
        <v>6</v>
      </c>
      <c r="G57" s="105">
        <f>(F57/L57)*100</f>
        <v>4.137931034482759</v>
      </c>
      <c r="H57" s="79" t="s">
        <v>84</v>
      </c>
      <c r="L57" s="15">
        <v>145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8.108108108108109</v>
      </c>
      <c r="H58" s="78" t="s">
        <v>118</v>
      </c>
      <c r="L58" s="15">
        <v>74</v>
      </c>
    </row>
    <row r="59" spans="1:12" ht="12.75">
      <c r="A59" s="82" t="s">
        <v>112</v>
      </c>
      <c r="B59" s="98">
        <v>15</v>
      </c>
      <c r="C59" s="105">
        <f>(B59/$B$37)*100</f>
        <v>5.39568345323741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36</v>
      </c>
    </row>
    <row r="60" spans="1:7" ht="12.75">
      <c r="A60" s="82" t="s">
        <v>113</v>
      </c>
      <c r="B60" s="98">
        <v>80</v>
      </c>
      <c r="C60" s="105">
        <f>(B60/$B$37)*100</f>
        <v>28.776978417266186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</v>
      </c>
      <c r="C62" s="105">
        <f>(B62/$B$37)*100</f>
        <v>2.158273381294964</v>
      </c>
      <c r="D62" s="65"/>
      <c r="E62" s="79" t="s">
        <v>123</v>
      </c>
      <c r="F62" s="80">
        <v>6</v>
      </c>
      <c r="G62" s="105">
        <f>(F62/L62)*100</f>
        <v>27.27272727272727</v>
      </c>
      <c r="H62" s="79" t="s">
        <v>394</v>
      </c>
      <c r="L62" s="15">
        <v>22</v>
      </c>
    </row>
    <row r="63" spans="1:12" ht="12.75">
      <c r="A63" s="61" t="s">
        <v>293</v>
      </c>
      <c r="B63" s="98">
        <v>17</v>
      </c>
      <c r="C63" s="105">
        <f>(B63/$B$37)*100</f>
        <v>6.115107913669065</v>
      </c>
      <c r="D63" s="65"/>
      <c r="E63" s="78" t="s">
        <v>118</v>
      </c>
      <c r="F63" s="97">
        <v>6</v>
      </c>
      <c r="G63" s="105">
        <f>(F63/L63)*100</f>
        <v>33.33333333333333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17</v>
      </c>
      <c r="C64" s="105">
        <f>(B64/$B$37)*100</f>
        <v>6.115107913669065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31</v>
      </c>
      <c r="G66" s="105">
        <f aca="true" t="shared" si="5" ref="G66:G71">(F66/L66)*100</f>
        <v>5.7835820895522385</v>
      </c>
      <c r="H66" s="79" t="s">
        <v>124</v>
      </c>
      <c r="L66" s="15">
        <v>536</v>
      </c>
    </row>
    <row r="67" spans="1:12" ht="12.75">
      <c r="A67" s="82" t="s">
        <v>126</v>
      </c>
      <c r="B67" s="97">
        <v>195</v>
      </c>
      <c r="C67" s="105">
        <f>(B67/$B$37)*100</f>
        <v>70.14388489208633</v>
      </c>
      <c r="D67" s="65"/>
      <c r="E67" s="78" t="s">
        <v>262</v>
      </c>
      <c r="F67" s="97">
        <v>23</v>
      </c>
      <c r="G67" s="105">
        <f t="shared" si="5"/>
        <v>6.406685236768802</v>
      </c>
      <c r="H67" s="78" t="s">
        <v>262</v>
      </c>
      <c r="L67" s="15">
        <v>359</v>
      </c>
    </row>
    <row r="68" spans="1:12" ht="12.75">
      <c r="A68" s="82" t="s">
        <v>128</v>
      </c>
      <c r="B68" s="97">
        <v>68</v>
      </c>
      <c r="C68" s="105">
        <f>(B68/$B$37)*100</f>
        <v>24.46043165467626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</v>
      </c>
      <c r="G69" s="105">
        <f t="shared" si="5"/>
        <v>4.519774011299435</v>
      </c>
      <c r="H69" s="78" t="s">
        <v>129</v>
      </c>
      <c r="L69" s="15">
        <v>177</v>
      </c>
    </row>
    <row r="70" spans="1:12" ht="12.75">
      <c r="A70" s="82" t="s">
        <v>376</v>
      </c>
      <c r="B70" s="97">
        <v>7</v>
      </c>
      <c r="C70" s="105">
        <f>(B70/$B$37)*100</f>
        <v>2.5179856115107913</v>
      </c>
      <c r="D70" s="65"/>
      <c r="E70" s="78" t="s">
        <v>130</v>
      </c>
      <c r="F70" s="97">
        <v>8</v>
      </c>
      <c r="G70" s="105">
        <f t="shared" si="5"/>
        <v>6.2015503875969</v>
      </c>
      <c r="H70" s="78" t="s">
        <v>130</v>
      </c>
      <c r="L70" s="15">
        <v>129</v>
      </c>
    </row>
    <row r="71" spans="1:12" ht="13.5" thickBot="1">
      <c r="A71" s="90" t="s">
        <v>371</v>
      </c>
      <c r="B71" s="110">
        <v>8</v>
      </c>
      <c r="C71" s="111">
        <f>(B71/$B$37)*100</f>
        <v>2.877697841726619</v>
      </c>
      <c r="D71" s="91"/>
      <c r="E71" s="92" t="s">
        <v>131</v>
      </c>
      <c r="F71" s="110">
        <v>17</v>
      </c>
      <c r="G71" s="118">
        <f t="shared" si="5"/>
        <v>41.46341463414634</v>
      </c>
      <c r="H71" s="92" t="s">
        <v>131</v>
      </c>
      <c r="L71" s="15">
        <v>41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194</v>
      </c>
      <c r="G9" s="81">
        <f>(F9/$F$9)*100</f>
        <v>100</v>
      </c>
      <c r="I9" s="53"/>
    </row>
    <row r="10" spans="1:7" ht="12.75">
      <c r="A10" s="36" t="s">
        <v>137</v>
      </c>
      <c r="B10" s="97">
        <v>187</v>
      </c>
      <c r="C10" s="105">
        <f aca="true" t="shared" si="0" ref="C10:C18">(B10/$B$8)*100</f>
        <v>96.3917525773196</v>
      </c>
      <c r="E10" s="32" t="s">
        <v>138</v>
      </c>
      <c r="F10" s="97">
        <v>194</v>
      </c>
      <c r="G10" s="105">
        <f>(F10/$F$9)*100</f>
        <v>100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146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3.608247422680412</v>
      </c>
      <c r="E17" s="1" t="s">
        <v>151</v>
      </c>
      <c r="F17" s="97">
        <v>78</v>
      </c>
      <c r="G17" s="105">
        <f aca="true" t="shared" si="1" ref="G17:G23">(F17/$F$14)*100</f>
        <v>53.42465753424658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54</v>
      </c>
      <c r="G18" s="105">
        <f t="shared" si="1"/>
        <v>36.986301369863014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</v>
      </c>
      <c r="G19" s="105">
        <f t="shared" si="1"/>
        <v>4.794520547945205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3.608247422680412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</v>
      </c>
      <c r="C23" s="105">
        <f t="shared" si="2"/>
        <v>3.608247422680412</v>
      </c>
      <c r="E23" s="1" t="s">
        <v>161</v>
      </c>
      <c r="F23" s="98">
        <v>7</v>
      </c>
      <c r="G23" s="105">
        <f t="shared" si="1"/>
        <v>4.794520547945205</v>
      </c>
    </row>
    <row r="24" spans="1:7" ht="12.75">
      <c r="A24" s="36" t="s">
        <v>162</v>
      </c>
      <c r="B24" s="97">
        <v>0</v>
      </c>
      <c r="C24" s="105">
        <f t="shared" si="2"/>
        <v>0</v>
      </c>
      <c r="E24" s="1" t="s">
        <v>163</v>
      </c>
      <c r="F24" s="97">
        <v>97600</v>
      </c>
      <c r="G24" s="112" t="s">
        <v>261</v>
      </c>
    </row>
    <row r="25" spans="1:7" ht="12.75">
      <c r="A25" s="36" t="s">
        <v>164</v>
      </c>
      <c r="B25" s="97">
        <v>16</v>
      </c>
      <c r="C25" s="105">
        <f t="shared" si="2"/>
        <v>8.24742268041237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</v>
      </c>
      <c r="C26" s="105">
        <f t="shared" si="2"/>
        <v>11.855670103092782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</v>
      </c>
      <c r="C27" s="105">
        <f t="shared" si="2"/>
        <v>17.525773195876287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107</v>
      </c>
      <c r="C28" s="105">
        <f t="shared" si="2"/>
        <v>55.154639175257735</v>
      </c>
      <c r="E28" s="32" t="s">
        <v>176</v>
      </c>
      <c r="F28" s="97">
        <v>82</v>
      </c>
      <c r="G28" s="105">
        <f aca="true" t="shared" si="3" ref="G28:G35">(F28/$F$14)*100</f>
        <v>56.16438356164384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23</v>
      </c>
      <c r="G32" s="105">
        <f t="shared" si="3"/>
        <v>15.753424657534246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34</v>
      </c>
      <c r="G33" s="105">
        <f t="shared" si="3"/>
        <v>23.28767123287671</v>
      </c>
    </row>
    <row r="34" spans="1:7" ht="12.75">
      <c r="A34" s="36" t="s">
        <v>186</v>
      </c>
      <c r="B34" s="97">
        <v>14</v>
      </c>
      <c r="C34" s="105">
        <f t="shared" si="4"/>
        <v>7.216494845360824</v>
      </c>
      <c r="E34" s="32" t="s">
        <v>187</v>
      </c>
      <c r="F34" s="97">
        <v>18</v>
      </c>
      <c r="G34" s="105">
        <f t="shared" si="3"/>
        <v>12.32876712328767</v>
      </c>
    </row>
    <row r="35" spans="1:7" ht="12.75">
      <c r="A35" s="36" t="s">
        <v>188</v>
      </c>
      <c r="B35" s="97">
        <v>31</v>
      </c>
      <c r="C35" s="105">
        <f t="shared" si="4"/>
        <v>15.979381443298967</v>
      </c>
      <c r="E35" s="32" t="s">
        <v>189</v>
      </c>
      <c r="F35" s="97">
        <v>7</v>
      </c>
      <c r="G35" s="105">
        <f t="shared" si="3"/>
        <v>4.794520547945205</v>
      </c>
    </row>
    <row r="36" spans="1:7" ht="12.75">
      <c r="A36" s="36" t="s">
        <v>190</v>
      </c>
      <c r="B36" s="97">
        <v>50</v>
      </c>
      <c r="C36" s="105">
        <f t="shared" si="4"/>
        <v>25.773195876288657</v>
      </c>
      <c r="E36" s="32" t="s">
        <v>191</v>
      </c>
      <c r="F36" s="97">
        <v>1225</v>
      </c>
      <c r="G36" s="112" t="s">
        <v>261</v>
      </c>
    </row>
    <row r="37" spans="1:7" ht="12.75">
      <c r="A37" s="36" t="s">
        <v>192</v>
      </c>
      <c r="B37" s="97">
        <v>52</v>
      </c>
      <c r="C37" s="105">
        <f t="shared" si="4"/>
        <v>26.804123711340207</v>
      </c>
      <c r="E37" s="32" t="s">
        <v>193</v>
      </c>
      <c r="F37" s="97">
        <v>64</v>
      </c>
      <c r="G37" s="105">
        <f>(F37/$F$14)*100</f>
        <v>43.83561643835616</v>
      </c>
    </row>
    <row r="38" spans="1:7" ht="12.75">
      <c r="A38" s="36" t="s">
        <v>194</v>
      </c>
      <c r="B38" s="97">
        <v>29</v>
      </c>
      <c r="C38" s="105">
        <f t="shared" si="4"/>
        <v>14.948453608247423</v>
      </c>
      <c r="E38" s="32" t="s">
        <v>191</v>
      </c>
      <c r="F38" s="97">
        <v>422</v>
      </c>
      <c r="G38" s="112" t="s">
        <v>261</v>
      </c>
    </row>
    <row r="39" spans="1:7" ht="12.75">
      <c r="A39" s="36" t="s">
        <v>195</v>
      </c>
      <c r="B39" s="97">
        <v>18</v>
      </c>
      <c r="C39" s="105">
        <f t="shared" si="4"/>
        <v>9.278350515463918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52</v>
      </c>
      <c r="G43" s="105">
        <f aca="true" t="shared" si="5" ref="G43:G48">(F43/$F$14)*100</f>
        <v>35.61643835616438</v>
      </c>
    </row>
    <row r="44" spans="1:7" ht="12.75">
      <c r="A44" s="36" t="s">
        <v>209</v>
      </c>
      <c r="B44" s="98">
        <v>24</v>
      </c>
      <c r="C44" s="105">
        <f aca="true" t="shared" si="6" ref="C44:C49">(B44/$B$42)*100</f>
        <v>12.371134020618557</v>
      </c>
      <c r="E44" s="32" t="s">
        <v>210</v>
      </c>
      <c r="F44" s="97">
        <v>36</v>
      </c>
      <c r="G44" s="105">
        <f t="shared" si="5"/>
        <v>24.65753424657534</v>
      </c>
    </row>
    <row r="45" spans="1:7" ht="12.75">
      <c r="A45" s="36" t="s">
        <v>211</v>
      </c>
      <c r="B45" s="98">
        <v>22</v>
      </c>
      <c r="C45" s="105">
        <f t="shared" si="6"/>
        <v>11.34020618556701</v>
      </c>
      <c r="E45" s="32" t="s">
        <v>212</v>
      </c>
      <c r="F45" s="97">
        <v>14</v>
      </c>
      <c r="G45" s="105">
        <f t="shared" si="5"/>
        <v>9.58904109589041</v>
      </c>
    </row>
    <row r="46" spans="1:7" ht="12.75">
      <c r="A46" s="36" t="s">
        <v>213</v>
      </c>
      <c r="B46" s="98">
        <v>28</v>
      </c>
      <c r="C46" s="105">
        <f t="shared" si="6"/>
        <v>14.432989690721648</v>
      </c>
      <c r="E46" s="32" t="s">
        <v>214</v>
      </c>
      <c r="F46" s="97">
        <v>14</v>
      </c>
      <c r="G46" s="105">
        <f t="shared" si="5"/>
        <v>9.58904109589041</v>
      </c>
    </row>
    <row r="47" spans="1:7" ht="12.75">
      <c r="A47" s="36" t="s">
        <v>215</v>
      </c>
      <c r="B47" s="97">
        <v>53</v>
      </c>
      <c r="C47" s="105">
        <f t="shared" si="6"/>
        <v>27.31958762886598</v>
      </c>
      <c r="E47" s="32" t="s">
        <v>216</v>
      </c>
      <c r="F47" s="97">
        <v>6</v>
      </c>
      <c r="G47" s="105">
        <f t="shared" si="5"/>
        <v>4.10958904109589</v>
      </c>
    </row>
    <row r="48" spans="1:7" ht="12.75">
      <c r="A48" s="36" t="s">
        <v>217</v>
      </c>
      <c r="B48" s="97">
        <v>32</v>
      </c>
      <c r="C48" s="105">
        <f t="shared" si="6"/>
        <v>16.49484536082474</v>
      </c>
      <c r="E48" s="32" t="s">
        <v>218</v>
      </c>
      <c r="F48" s="97">
        <v>24</v>
      </c>
      <c r="G48" s="105">
        <f t="shared" si="5"/>
        <v>16.43835616438356</v>
      </c>
    </row>
    <row r="49" spans="1:7" ht="12.75">
      <c r="A49" s="36" t="s">
        <v>219</v>
      </c>
      <c r="B49" s="97">
        <v>35</v>
      </c>
      <c r="C49" s="105">
        <f t="shared" si="6"/>
        <v>18.04123711340206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79</v>
      </c>
      <c r="C53" s="105">
        <f>(B53/$B$42)*100</f>
        <v>40.72164948453608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61</v>
      </c>
      <c r="C54" s="105">
        <f>(B54/$B$42)*100</f>
        <v>31.443298969072163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54</v>
      </c>
      <c r="C55" s="105">
        <f>(B55/$B$42)*100</f>
        <v>27.835051546391753</v>
      </c>
      <c r="E55" s="32" t="s">
        <v>230</v>
      </c>
      <c r="F55" s="97">
        <v>7</v>
      </c>
      <c r="G55" s="105">
        <f t="shared" si="7"/>
        <v>41.17647058823529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</v>
      </c>
      <c r="G56" s="105">
        <f t="shared" si="7"/>
        <v>58.82352941176471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7</v>
      </c>
      <c r="C59" s="105">
        <f t="shared" si="8"/>
        <v>3.608247422680412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0</v>
      </c>
      <c r="C60" s="105">
        <f t="shared" si="8"/>
        <v>0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187</v>
      </c>
      <c r="C61" s="105">
        <f t="shared" si="8"/>
        <v>96.3917525773196</v>
      </c>
      <c r="E61" s="32" t="s">
        <v>163</v>
      </c>
      <c r="F61" s="97">
        <v>557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7</v>
      </c>
      <c r="G65" s="105">
        <f aca="true" t="shared" si="9" ref="G65:G71">(F65/F$51)*100</f>
        <v>41.17647058823529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</v>
      </c>
      <c r="G70" s="105">
        <f t="shared" si="9"/>
        <v>58.82352941176471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2002-06-11T13:31:13Z</dcterms:modified>
  <cp:category/>
  <cp:version/>
  <cp:contentType/>
  <cp:contentStatus/>
</cp:coreProperties>
</file>