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<sst xmlns="http://schemas.openxmlformats.org/spreadsheetml/2006/main" count="694" uniqueCount="437">
  <si>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</si>
  <si>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</si>
  <si>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</si>
  <si>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</si>
  <si>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</si>
  <si>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</si>
  <si>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</si>
  <si>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</si>
  <si>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</si>
  <si>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</si>
  <si>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</si>
  <si>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</si>
  <si>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</si>
  <si>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</si>
  <si>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</si>
  <si>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</si>
  <si>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</si>
  <si>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</si>
  <si>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</si>
  <si>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</si>
  <si>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</si>
  <si>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</si>
  <si>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</si>
  <si>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</si>
  <si>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</si>
  <si>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</si>
  <si>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</si>
  <si>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</si>
  <si>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</si>
  <si>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</si>
  <si>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</si>
  <si>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</si>
  <si>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</si>
  <si>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Fairfield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</si>
  <si>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Fairfield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</si>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</sst>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34</v>
      </c>
    </row>
    <row r="2" ht="6.75" customHeight="1">
      <c r="A2" s="123"/>
    </row>
    <row r="3" ht="13.5" thickBot="1">
      <c r="A3" s="122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327</v>
      </c>
      <c r="B5" s="131" t="s">
        <v>328</v>
      </c>
      <c r="C5" s="132" t="s">
        <v>329</v>
      </c>
      <c r="D5" s="133"/>
      <c r="E5" s="133" t="s">
        <v>327</v>
      </c>
      <c r="F5" s="131" t="s">
        <v>328</v>
      </c>
      <c r="G5" s="134" t="s">
        <v>329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7063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7"/>
      <c r="C8" s="142"/>
      <c r="D8" s="143"/>
      <c r="E8" s="143" t="s">
        <v>36</v>
      </c>
      <c r="F8" s="141">
        <v>7063</v>
      </c>
      <c r="G8" s="148">
        <f aca="true" t="shared" si="0" ref="G8:G15">F8*100/F$8</f>
        <v>100</v>
      </c>
    </row>
    <row r="9" spans="1:7" ht="12.75">
      <c r="A9" s="149" t="s">
        <v>39</v>
      </c>
      <c r="B9" s="150">
        <v>3454</v>
      </c>
      <c r="C9" s="151">
        <f>(B9/$B$7)*100</f>
        <v>48.902732549907974</v>
      </c>
      <c r="D9" s="152"/>
      <c r="E9" s="152" t="s">
        <v>40</v>
      </c>
      <c r="F9" s="150">
        <v>244</v>
      </c>
      <c r="G9" s="153">
        <f t="shared" si="0"/>
        <v>3.454622681580065</v>
      </c>
    </row>
    <row r="10" spans="1:7" ht="12.75">
      <c r="A10" s="149" t="s">
        <v>41</v>
      </c>
      <c r="B10" s="150">
        <v>3609</v>
      </c>
      <c r="C10" s="151">
        <f>(B10/$B$7)*100</f>
        <v>51.09726745009203</v>
      </c>
      <c r="D10" s="152"/>
      <c r="E10" s="152" t="s">
        <v>42</v>
      </c>
      <c r="F10" s="150">
        <v>33</v>
      </c>
      <c r="G10" s="153">
        <f t="shared" si="0"/>
        <v>0.4672235593940252</v>
      </c>
    </row>
    <row r="11" spans="1:7" ht="12.75">
      <c r="A11" s="149"/>
      <c r="B11" s="150" t="s">
        <v>324</v>
      </c>
      <c r="C11" s="151"/>
      <c r="D11" s="152"/>
      <c r="E11" s="152" t="s">
        <v>43</v>
      </c>
      <c r="F11" s="150">
        <v>68</v>
      </c>
      <c r="G11" s="153">
        <f t="shared" si="0"/>
        <v>0.9627636981452641</v>
      </c>
    </row>
    <row r="12" spans="1:7" ht="12.75">
      <c r="A12" s="149" t="s">
        <v>44</v>
      </c>
      <c r="B12" s="150">
        <v>390</v>
      </c>
      <c r="C12" s="151">
        <f aca="true" t="shared" si="1" ref="C12:C24">B12*100/B$7</f>
        <v>5.521732974656661</v>
      </c>
      <c r="D12" s="152"/>
      <c r="E12" s="152" t="s">
        <v>45</v>
      </c>
      <c r="F12" s="150">
        <v>32</v>
      </c>
      <c r="G12" s="153">
        <f t="shared" si="0"/>
        <v>0.4530652697154184</v>
      </c>
    </row>
    <row r="13" spans="1:7" ht="12.75">
      <c r="A13" s="149" t="s">
        <v>46</v>
      </c>
      <c r="B13" s="150">
        <v>444</v>
      </c>
      <c r="C13" s="151">
        <f t="shared" si="1"/>
        <v>6.28628061730143</v>
      </c>
      <c r="D13" s="152"/>
      <c r="E13" s="152" t="s">
        <v>47</v>
      </c>
      <c r="F13" s="150">
        <v>111</v>
      </c>
      <c r="G13" s="153">
        <f t="shared" si="0"/>
        <v>1.5715701543253575</v>
      </c>
    </row>
    <row r="14" spans="1:7" ht="12.75">
      <c r="A14" s="149" t="s">
        <v>48</v>
      </c>
      <c r="B14" s="150">
        <v>460</v>
      </c>
      <c r="C14" s="151">
        <f t="shared" si="1"/>
        <v>6.512813252159139</v>
      </c>
      <c r="D14" s="152"/>
      <c r="E14" s="152" t="s">
        <v>49</v>
      </c>
      <c r="F14" s="150">
        <v>6819</v>
      </c>
      <c r="G14" s="153">
        <f t="shared" si="0"/>
        <v>96.54537731841994</v>
      </c>
    </row>
    <row r="15" spans="1:7" ht="12.75">
      <c r="A15" s="149" t="s">
        <v>50</v>
      </c>
      <c r="B15" s="150">
        <v>405</v>
      </c>
      <c r="C15" s="151">
        <f t="shared" si="1"/>
        <v>5.734107319835764</v>
      </c>
      <c r="D15" s="152"/>
      <c r="E15" s="152" t="s">
        <v>51</v>
      </c>
      <c r="F15" s="150">
        <v>6544</v>
      </c>
      <c r="G15" s="153">
        <f t="shared" si="0"/>
        <v>92.65184765680306</v>
      </c>
    </row>
    <row r="16" spans="1:7" ht="12.75">
      <c r="A16" s="149" t="s">
        <v>52</v>
      </c>
      <c r="B16" s="150">
        <v>355</v>
      </c>
      <c r="C16" s="151">
        <f t="shared" si="1"/>
        <v>5.026192835905422</v>
      </c>
      <c r="D16" s="152"/>
      <c r="E16" s="152"/>
      <c r="F16" s="145" t="s">
        <v>324</v>
      </c>
      <c r="G16" s="146"/>
    </row>
    <row r="17" spans="1:7" ht="12.75">
      <c r="A17" s="149" t="s">
        <v>53</v>
      </c>
      <c r="B17" s="150">
        <v>820</v>
      </c>
      <c r="C17" s="151">
        <f t="shared" si="1"/>
        <v>11.609797536457595</v>
      </c>
      <c r="D17" s="152"/>
      <c r="E17" s="143" t="s">
        <v>54</v>
      </c>
      <c r="F17" s="145" t="s">
        <v>324</v>
      </c>
      <c r="G17" s="146"/>
    </row>
    <row r="18" spans="1:7" ht="12.75">
      <c r="A18" s="149" t="s">
        <v>55</v>
      </c>
      <c r="B18" s="150">
        <v>1142</v>
      </c>
      <c r="C18" s="151">
        <f t="shared" si="1"/>
        <v>16.168766812968993</v>
      </c>
      <c r="D18" s="152"/>
      <c r="E18" s="143" t="s">
        <v>56</v>
      </c>
      <c r="F18" s="141">
        <v>7063</v>
      </c>
      <c r="G18" s="148">
        <v>100</v>
      </c>
    </row>
    <row r="19" spans="1:7" ht="12.75">
      <c r="A19" s="149" t="s">
        <v>57</v>
      </c>
      <c r="B19" s="150">
        <v>1021</v>
      </c>
      <c r="C19" s="151">
        <f t="shared" si="1"/>
        <v>14.455613761857567</v>
      </c>
      <c r="D19" s="152"/>
      <c r="E19" s="152" t="s">
        <v>58</v>
      </c>
      <c r="F19" s="150">
        <v>6976</v>
      </c>
      <c r="G19" s="153">
        <f aca="true" t="shared" si="2" ref="G19:G30">F19*100/F$18</f>
        <v>98.7682287979612</v>
      </c>
    </row>
    <row r="20" spans="1:7" ht="12.75">
      <c r="A20" s="149" t="s">
        <v>59</v>
      </c>
      <c r="B20" s="150">
        <v>495</v>
      </c>
      <c r="C20" s="151">
        <f t="shared" si="1"/>
        <v>7.008353390910378</v>
      </c>
      <c r="D20" s="152"/>
      <c r="E20" s="152" t="s">
        <v>60</v>
      </c>
      <c r="F20" s="150">
        <v>2296</v>
      </c>
      <c r="G20" s="153">
        <f t="shared" si="2"/>
        <v>32.50743310208127</v>
      </c>
    </row>
    <row r="21" spans="1:7" ht="12.75">
      <c r="A21" s="149" t="s">
        <v>61</v>
      </c>
      <c r="B21" s="150">
        <v>466</v>
      </c>
      <c r="C21" s="151">
        <f t="shared" si="1"/>
        <v>6.59776299023078</v>
      </c>
      <c r="D21" s="152"/>
      <c r="E21" s="152" t="s">
        <v>62</v>
      </c>
      <c r="F21" s="150">
        <v>1714</v>
      </c>
      <c r="G21" s="153">
        <f t="shared" si="2"/>
        <v>24.267308509132096</v>
      </c>
    </row>
    <row r="22" spans="1:7" ht="12.75">
      <c r="A22" s="149" t="s">
        <v>63</v>
      </c>
      <c r="B22" s="150">
        <v>583</v>
      </c>
      <c r="C22" s="151">
        <f t="shared" si="1"/>
        <v>8.254282882627779</v>
      </c>
      <c r="D22" s="152"/>
      <c r="E22" s="152" t="s">
        <v>64</v>
      </c>
      <c r="F22" s="150">
        <v>2336</v>
      </c>
      <c r="G22" s="153">
        <f t="shared" si="2"/>
        <v>33.07376468922554</v>
      </c>
    </row>
    <row r="23" spans="1:7" ht="12.75">
      <c r="A23" s="149" t="s">
        <v>65</v>
      </c>
      <c r="B23" s="150">
        <v>364</v>
      </c>
      <c r="C23" s="151">
        <f t="shared" si="1"/>
        <v>5.153617443012884</v>
      </c>
      <c r="D23" s="152"/>
      <c r="E23" s="152" t="s">
        <v>66</v>
      </c>
      <c r="F23" s="150">
        <v>1439</v>
      </c>
      <c r="G23" s="153">
        <f t="shared" si="2"/>
        <v>20.37377884751522</v>
      </c>
    </row>
    <row r="24" spans="1:7" ht="12.75">
      <c r="A24" s="149" t="s">
        <v>67</v>
      </c>
      <c r="B24" s="150">
        <v>118</v>
      </c>
      <c r="C24" s="151">
        <f t="shared" si="1"/>
        <v>1.6706781820756054</v>
      </c>
      <c r="D24" s="152"/>
      <c r="E24" s="152" t="s">
        <v>68</v>
      </c>
      <c r="F24" s="150">
        <v>488</v>
      </c>
      <c r="G24" s="153">
        <f t="shared" si="2"/>
        <v>6.90924536316013</v>
      </c>
    </row>
    <row r="25" spans="1:7" ht="12.75">
      <c r="A25" s="149"/>
      <c r="B25" s="145" t="s">
        <v>324</v>
      </c>
      <c r="C25" s="154"/>
      <c r="D25" s="152"/>
      <c r="E25" s="152" t="s">
        <v>69</v>
      </c>
      <c r="F25" s="150">
        <v>111</v>
      </c>
      <c r="G25" s="153">
        <f t="shared" si="2"/>
        <v>1.5715701543253575</v>
      </c>
    </row>
    <row r="26" spans="1:7" ht="12.75">
      <c r="A26" s="149" t="s">
        <v>70</v>
      </c>
      <c r="B26" s="155">
        <v>40.7</v>
      </c>
      <c r="C26" s="156" t="s">
        <v>335</v>
      </c>
      <c r="D26" s="152"/>
      <c r="E26" s="157" t="s">
        <v>71</v>
      </c>
      <c r="F26" s="158">
        <v>142</v>
      </c>
      <c r="G26" s="153">
        <f t="shared" si="2"/>
        <v>2.0104771343621692</v>
      </c>
    </row>
    <row r="27" spans="1:7" ht="12.75">
      <c r="A27" s="149"/>
      <c r="B27" s="145" t="s">
        <v>324</v>
      </c>
      <c r="C27" s="154"/>
      <c r="D27" s="152"/>
      <c r="E27" s="159" t="s">
        <v>72</v>
      </c>
      <c r="F27" s="160">
        <v>51</v>
      </c>
      <c r="G27" s="153">
        <f t="shared" si="2"/>
        <v>0.7220727736089481</v>
      </c>
    </row>
    <row r="28" spans="1:7" ht="12.75">
      <c r="A28" s="149" t="s">
        <v>336</v>
      </c>
      <c r="B28" s="150">
        <v>5506</v>
      </c>
      <c r="C28" s="151">
        <f aca="true" t="shared" si="3" ref="C28:C35">B28*100/B$7</f>
        <v>77.95554297040917</v>
      </c>
      <c r="D28" s="152"/>
      <c r="E28" s="152" t="s">
        <v>73</v>
      </c>
      <c r="F28" s="150">
        <v>87</v>
      </c>
      <c r="G28" s="153">
        <f t="shared" si="2"/>
        <v>1.2317712020387936</v>
      </c>
    </row>
    <row r="29" spans="1:7" ht="12.75">
      <c r="A29" s="149" t="s">
        <v>74</v>
      </c>
      <c r="B29" s="150">
        <v>2658</v>
      </c>
      <c r="C29" s="151">
        <f t="shared" si="3"/>
        <v>37.63273396573694</v>
      </c>
      <c r="D29" s="152"/>
      <c r="E29" s="152" t="s">
        <v>75</v>
      </c>
      <c r="F29" s="150">
        <v>87</v>
      </c>
      <c r="G29" s="153">
        <f t="shared" si="2"/>
        <v>1.2317712020387936</v>
      </c>
    </row>
    <row r="30" spans="1:7" ht="12.75">
      <c r="A30" s="149" t="s">
        <v>76</v>
      </c>
      <c r="B30" s="150">
        <v>2848</v>
      </c>
      <c r="C30" s="151">
        <f t="shared" si="3"/>
        <v>40.32280900467224</v>
      </c>
      <c r="D30" s="152"/>
      <c r="E30" s="152" t="s">
        <v>77</v>
      </c>
      <c r="F30" s="150">
        <v>0</v>
      </c>
      <c r="G30" s="153">
        <f t="shared" si="2"/>
        <v>0</v>
      </c>
    </row>
    <row r="31" spans="1:7" ht="12.75">
      <c r="A31" s="149" t="s">
        <v>78</v>
      </c>
      <c r="B31" s="150">
        <v>5300</v>
      </c>
      <c r="C31" s="151">
        <f t="shared" si="3"/>
        <v>75.03893529661617</v>
      </c>
      <c r="D31" s="152"/>
      <c r="E31" s="152"/>
      <c r="F31" s="145" t="s">
        <v>324</v>
      </c>
      <c r="G31" s="146"/>
    </row>
    <row r="32" spans="1:7" ht="12.75">
      <c r="A32" s="149" t="s">
        <v>79</v>
      </c>
      <c r="B32" s="150">
        <v>1333</v>
      </c>
      <c r="C32" s="151">
        <f t="shared" si="3"/>
        <v>18.873000141582896</v>
      </c>
      <c r="D32" s="152"/>
      <c r="E32" s="143" t="s">
        <v>80</v>
      </c>
      <c r="F32" s="147" t="s">
        <v>324</v>
      </c>
      <c r="G32" s="161"/>
    </row>
    <row r="33" spans="1:7" ht="12.75">
      <c r="A33" s="149" t="s">
        <v>81</v>
      </c>
      <c r="B33" s="150">
        <v>1065</v>
      </c>
      <c r="C33" s="151">
        <f t="shared" si="3"/>
        <v>15.078578507716268</v>
      </c>
      <c r="D33" s="152"/>
      <c r="E33" s="143" t="s">
        <v>82</v>
      </c>
      <c r="F33" s="141">
        <v>2296</v>
      </c>
      <c r="G33" s="148">
        <v>100</v>
      </c>
    </row>
    <row r="34" spans="1:7" ht="12.75">
      <c r="A34" s="149" t="s">
        <v>74</v>
      </c>
      <c r="B34" s="150">
        <v>471</v>
      </c>
      <c r="C34" s="151">
        <f t="shared" si="3"/>
        <v>6.668554438623814</v>
      </c>
      <c r="D34" s="152"/>
      <c r="E34" s="152" t="s">
        <v>83</v>
      </c>
      <c r="F34" s="150">
        <v>1982</v>
      </c>
      <c r="G34" s="153">
        <f aca="true" t="shared" si="4" ref="G34:G42">F34*100/F$33</f>
        <v>86.32404181184668</v>
      </c>
    </row>
    <row r="35" spans="1:7" ht="12.75">
      <c r="A35" s="149" t="s">
        <v>76</v>
      </c>
      <c r="B35" s="150">
        <v>594</v>
      </c>
      <c r="C35" s="151">
        <f t="shared" si="3"/>
        <v>8.410024069092454</v>
      </c>
      <c r="D35" s="152"/>
      <c r="E35" s="152" t="s">
        <v>84</v>
      </c>
      <c r="F35" s="150">
        <v>766</v>
      </c>
      <c r="G35" s="153">
        <f t="shared" si="4"/>
        <v>33.362369337979096</v>
      </c>
    </row>
    <row r="36" spans="1:7" ht="12.75">
      <c r="A36" s="149"/>
      <c r="B36" s="145" t="s">
        <v>324</v>
      </c>
      <c r="C36" s="154"/>
      <c r="D36" s="152"/>
      <c r="E36" s="152" t="s">
        <v>85</v>
      </c>
      <c r="F36" s="150">
        <v>1714</v>
      </c>
      <c r="G36" s="153">
        <f t="shared" si="4"/>
        <v>74.65156794425087</v>
      </c>
    </row>
    <row r="37" spans="1:7" ht="12.75">
      <c r="A37" s="162" t="s">
        <v>86</v>
      </c>
      <c r="B37" s="145" t="s">
        <v>324</v>
      </c>
      <c r="C37" s="154"/>
      <c r="D37" s="152"/>
      <c r="E37" s="152" t="s">
        <v>84</v>
      </c>
      <c r="F37" s="150">
        <v>711</v>
      </c>
      <c r="G37" s="153">
        <f t="shared" si="4"/>
        <v>30.966898954703833</v>
      </c>
    </row>
    <row r="38" spans="1:7" ht="12.75">
      <c r="A38" s="163" t="s">
        <v>87</v>
      </c>
      <c r="B38" s="150">
        <v>7025</v>
      </c>
      <c r="C38" s="151">
        <f aca="true" t="shared" si="5" ref="C38:C56">B38*100/B$7</f>
        <v>99.46198499221295</v>
      </c>
      <c r="D38" s="152"/>
      <c r="E38" s="152" t="s">
        <v>88</v>
      </c>
      <c r="F38" s="150">
        <v>191</v>
      </c>
      <c r="G38" s="153">
        <f t="shared" si="4"/>
        <v>8.318815331010454</v>
      </c>
    </row>
    <row r="39" spans="1:7" ht="12.75">
      <c r="A39" s="149" t="s">
        <v>89</v>
      </c>
      <c r="B39" s="150">
        <v>6754</v>
      </c>
      <c r="C39" s="151">
        <f t="shared" si="5"/>
        <v>95.62508848931049</v>
      </c>
      <c r="D39" s="152"/>
      <c r="E39" s="152" t="s">
        <v>84</v>
      </c>
      <c r="F39" s="150">
        <v>45</v>
      </c>
      <c r="G39" s="153">
        <f t="shared" si="4"/>
        <v>1.9599303135888502</v>
      </c>
    </row>
    <row r="40" spans="1:7" ht="12.75">
      <c r="A40" s="149" t="s">
        <v>90</v>
      </c>
      <c r="B40" s="150">
        <v>37</v>
      </c>
      <c r="C40" s="151">
        <f t="shared" si="5"/>
        <v>0.5238567181084525</v>
      </c>
      <c r="D40" s="152"/>
      <c r="E40" s="152" t="s">
        <v>91</v>
      </c>
      <c r="F40" s="150">
        <v>314</v>
      </c>
      <c r="G40" s="153">
        <f t="shared" si="4"/>
        <v>13.67595818815331</v>
      </c>
    </row>
    <row r="41" spans="1:7" ht="12.75">
      <c r="A41" s="149" t="s">
        <v>92</v>
      </c>
      <c r="B41" s="150">
        <v>7</v>
      </c>
      <c r="C41" s="151">
        <f t="shared" si="5"/>
        <v>0.09910802775024777</v>
      </c>
      <c r="D41" s="152"/>
      <c r="E41" s="152" t="s">
        <v>93</v>
      </c>
      <c r="F41" s="150">
        <v>251</v>
      </c>
      <c r="G41" s="153">
        <f t="shared" si="4"/>
        <v>10.932055749128919</v>
      </c>
    </row>
    <row r="42" spans="1:7" ht="12.75">
      <c r="A42" s="149" t="s">
        <v>94</v>
      </c>
      <c r="B42" s="150">
        <v>199</v>
      </c>
      <c r="C42" s="151">
        <f t="shared" si="5"/>
        <v>2.817499646042758</v>
      </c>
      <c r="D42" s="152"/>
      <c r="E42" s="152" t="s">
        <v>95</v>
      </c>
      <c r="F42" s="150">
        <v>138</v>
      </c>
      <c r="G42" s="153">
        <f t="shared" si="4"/>
        <v>6.010452961672474</v>
      </c>
    </row>
    <row r="43" spans="1:7" ht="12.75">
      <c r="A43" s="149" t="s">
        <v>96</v>
      </c>
      <c r="B43" s="150">
        <v>64</v>
      </c>
      <c r="C43" s="151">
        <f t="shared" si="5"/>
        <v>0.9061305394308368</v>
      </c>
      <c r="D43" s="152"/>
      <c r="E43" s="152"/>
      <c r="F43" s="145" t="s">
        <v>324</v>
      </c>
      <c r="G43" s="146"/>
    </row>
    <row r="44" spans="1:7" ht="12.75">
      <c r="A44" s="149" t="s">
        <v>97</v>
      </c>
      <c r="B44" s="150">
        <v>56</v>
      </c>
      <c r="C44" s="151">
        <f t="shared" si="5"/>
        <v>0.7928642220019821</v>
      </c>
      <c r="D44" s="152"/>
      <c r="E44" s="152" t="s">
        <v>98</v>
      </c>
      <c r="F44" s="160">
        <v>837</v>
      </c>
      <c r="G44" s="164">
        <f>F44*100/F33</f>
        <v>36.454703832752614</v>
      </c>
    </row>
    <row r="45" spans="1:7" ht="12.75">
      <c r="A45" s="149" t="s">
        <v>99</v>
      </c>
      <c r="B45" s="150">
        <v>17</v>
      </c>
      <c r="C45" s="151">
        <f t="shared" si="5"/>
        <v>0.24069092453631602</v>
      </c>
      <c r="D45" s="152"/>
      <c r="E45" s="152" t="s">
        <v>100</v>
      </c>
      <c r="F45" s="160">
        <v>703</v>
      </c>
      <c r="G45" s="164">
        <f>F45*100/F33</f>
        <v>30.618466898954704</v>
      </c>
    </row>
    <row r="46" spans="1:7" ht="12.75">
      <c r="A46" s="149" t="s">
        <v>101</v>
      </c>
      <c r="B46" s="150">
        <v>6</v>
      </c>
      <c r="C46" s="151">
        <f t="shared" si="5"/>
        <v>0.08494973807164094</v>
      </c>
      <c r="D46" s="152"/>
      <c r="E46" s="152"/>
      <c r="F46" s="145" t="s">
        <v>324</v>
      </c>
      <c r="G46" s="146"/>
    </row>
    <row r="47" spans="1:7" ht="12.75">
      <c r="A47" s="149" t="s">
        <v>102</v>
      </c>
      <c r="B47" s="150">
        <v>24</v>
      </c>
      <c r="C47" s="151">
        <f t="shared" si="5"/>
        <v>0.33979895228656376</v>
      </c>
      <c r="D47" s="152"/>
      <c r="E47" s="152" t="s">
        <v>103</v>
      </c>
      <c r="F47" s="165">
        <v>3.04</v>
      </c>
      <c r="G47" s="166" t="s">
        <v>335</v>
      </c>
    </row>
    <row r="48" spans="1:7" ht="12.75">
      <c r="A48" s="149" t="s">
        <v>104</v>
      </c>
      <c r="B48" s="150">
        <v>6</v>
      </c>
      <c r="C48" s="151">
        <f t="shared" si="5"/>
        <v>0.08494973807164094</v>
      </c>
      <c r="D48" s="152"/>
      <c r="E48" s="152" t="s">
        <v>105</v>
      </c>
      <c r="F48" s="145">
        <v>3.29</v>
      </c>
      <c r="G48" s="166" t="s">
        <v>335</v>
      </c>
    </row>
    <row r="49" spans="1:7" ht="12.75">
      <c r="A49" s="149" t="s">
        <v>106</v>
      </c>
      <c r="B49" s="150">
        <v>26</v>
      </c>
      <c r="C49" s="151">
        <f t="shared" si="5"/>
        <v>0.3681155316437774</v>
      </c>
      <c r="D49" s="152"/>
      <c r="E49" s="152"/>
      <c r="F49" s="145" t="s">
        <v>324</v>
      </c>
      <c r="G49" s="146"/>
    </row>
    <row r="50" spans="1:7" ht="12.75">
      <c r="A50" s="149" t="s">
        <v>107</v>
      </c>
      <c r="B50" s="150">
        <v>0</v>
      </c>
      <c r="C50" s="151">
        <f t="shared" si="5"/>
        <v>0</v>
      </c>
      <c r="D50" s="152"/>
      <c r="E50" s="143" t="s">
        <v>108</v>
      </c>
      <c r="F50" s="147" t="s">
        <v>324</v>
      </c>
      <c r="G50" s="161"/>
    </row>
    <row r="51" spans="1:7" ht="12.75">
      <c r="A51" s="149" t="s">
        <v>109</v>
      </c>
      <c r="B51" s="150">
        <v>0</v>
      </c>
      <c r="C51" s="151">
        <f t="shared" si="5"/>
        <v>0</v>
      </c>
      <c r="D51" s="152"/>
      <c r="E51" s="143" t="s">
        <v>110</v>
      </c>
      <c r="F51" s="141">
        <v>2326</v>
      </c>
      <c r="G51" s="148">
        <v>100</v>
      </c>
    </row>
    <row r="52" spans="1:7" ht="12.75">
      <c r="A52" s="149" t="s">
        <v>111</v>
      </c>
      <c r="B52" s="150">
        <v>0</v>
      </c>
      <c r="C52" s="151">
        <f t="shared" si="5"/>
        <v>0</v>
      </c>
      <c r="D52" s="152"/>
      <c r="E52" s="152" t="s">
        <v>112</v>
      </c>
      <c r="F52" s="150">
        <v>2296</v>
      </c>
      <c r="G52" s="153">
        <f>F52*100/F$51</f>
        <v>98.71023215821153</v>
      </c>
    </row>
    <row r="53" spans="1:7" ht="12.75">
      <c r="A53" s="149" t="s">
        <v>113</v>
      </c>
      <c r="B53" s="150">
        <v>0</v>
      </c>
      <c r="C53" s="151">
        <f t="shared" si="5"/>
        <v>0</v>
      </c>
      <c r="D53" s="152"/>
      <c r="E53" s="152" t="s">
        <v>114</v>
      </c>
      <c r="F53" s="150">
        <v>30</v>
      </c>
      <c r="G53" s="153">
        <f>F53*100/F$51</f>
        <v>1.2897678417884781</v>
      </c>
    </row>
    <row r="54" spans="1:7" ht="12.75">
      <c r="A54" s="149" t="s">
        <v>115</v>
      </c>
      <c r="B54" s="150">
        <v>0</v>
      </c>
      <c r="C54" s="151">
        <f t="shared" si="5"/>
        <v>0</v>
      </c>
      <c r="D54" s="152"/>
      <c r="E54" s="152" t="s">
        <v>116</v>
      </c>
      <c r="F54" s="150">
        <v>5</v>
      </c>
      <c r="G54" s="153">
        <f>F54*100/F$51</f>
        <v>0.21496130696474636</v>
      </c>
    </row>
    <row r="55" spans="1:7" ht="12.75">
      <c r="A55" s="149" t="s">
        <v>117</v>
      </c>
      <c r="B55" s="150">
        <v>28</v>
      </c>
      <c r="C55" s="151">
        <f t="shared" si="5"/>
        <v>0.39643211100099107</v>
      </c>
      <c r="D55" s="152"/>
      <c r="E55" s="152"/>
      <c r="F55" s="145" t="s">
        <v>324</v>
      </c>
      <c r="G55" s="146"/>
    </row>
    <row r="56" spans="1:7" ht="12.75">
      <c r="A56" s="149" t="s">
        <v>118</v>
      </c>
      <c r="B56" s="160">
        <v>38</v>
      </c>
      <c r="C56" s="151">
        <f t="shared" si="5"/>
        <v>0.5380150077870594</v>
      </c>
      <c r="D56" s="152"/>
      <c r="E56" s="152" t="s">
        <v>119</v>
      </c>
      <c r="F56" s="167">
        <v>0.6</v>
      </c>
      <c r="G56" s="166" t="s">
        <v>335</v>
      </c>
    </row>
    <row r="57" spans="1:7" ht="12.75">
      <c r="A57" s="149"/>
      <c r="B57" s="160" t="s">
        <v>324</v>
      </c>
      <c r="C57" s="168"/>
      <c r="D57" s="152"/>
      <c r="E57" s="152" t="s">
        <v>120</v>
      </c>
      <c r="F57" s="167">
        <v>0.7</v>
      </c>
      <c r="G57" s="166" t="s">
        <v>335</v>
      </c>
    </row>
    <row r="58" spans="1:7" ht="12.75">
      <c r="A58" s="169" t="s">
        <v>121</v>
      </c>
      <c r="B58" s="160" t="s">
        <v>324</v>
      </c>
      <c r="C58" s="168"/>
      <c r="D58" s="152"/>
      <c r="E58" s="152"/>
      <c r="F58" s="145" t="s">
        <v>324</v>
      </c>
      <c r="G58" s="146"/>
    </row>
    <row r="59" spans="1:7" ht="12.75">
      <c r="A59" s="170" t="s">
        <v>122</v>
      </c>
      <c r="B59" s="160" t="s">
        <v>324</v>
      </c>
      <c r="C59" s="168"/>
      <c r="D59" s="152"/>
      <c r="E59" s="143" t="s">
        <v>123</v>
      </c>
      <c r="F59" s="147" t="s">
        <v>324</v>
      </c>
      <c r="G59" s="161"/>
    </row>
    <row r="60" spans="1:7" ht="12.75">
      <c r="A60" s="149" t="s">
        <v>124</v>
      </c>
      <c r="B60" s="160">
        <v>6790</v>
      </c>
      <c r="C60" s="168">
        <f>B60*100/B7</f>
        <v>96.13478691774034</v>
      </c>
      <c r="D60" s="152"/>
      <c r="E60" s="143" t="s">
        <v>125</v>
      </c>
      <c r="F60" s="141">
        <v>2296</v>
      </c>
      <c r="G60" s="148">
        <v>100</v>
      </c>
    </row>
    <row r="61" spans="1:7" ht="12.75">
      <c r="A61" s="149" t="s">
        <v>126</v>
      </c>
      <c r="B61" s="160">
        <v>42</v>
      </c>
      <c r="C61" s="168">
        <f>B61*100/B7</f>
        <v>0.5946481665014867</v>
      </c>
      <c r="D61" s="152"/>
      <c r="E61" s="152" t="s">
        <v>127</v>
      </c>
      <c r="F61" s="150">
        <v>2145</v>
      </c>
      <c r="G61" s="153">
        <f>F61*100/F$60</f>
        <v>93.42334494773519</v>
      </c>
    </row>
    <row r="62" spans="1:7" ht="12.75">
      <c r="A62" s="149" t="s">
        <v>128</v>
      </c>
      <c r="B62" s="160">
        <v>18</v>
      </c>
      <c r="C62" s="168">
        <f>B62*100/B7</f>
        <v>0.25484921421492285</v>
      </c>
      <c r="D62" s="152"/>
      <c r="E62" s="152" t="s">
        <v>129</v>
      </c>
      <c r="F62" s="150">
        <v>151</v>
      </c>
      <c r="G62" s="153">
        <f>F62*100/F$60</f>
        <v>6.576655052264808</v>
      </c>
    </row>
    <row r="63" spans="1:7" ht="12.75">
      <c r="A63" s="149" t="s">
        <v>130</v>
      </c>
      <c r="B63" s="160">
        <v>221</v>
      </c>
      <c r="C63" s="168">
        <f>B63*100/B7</f>
        <v>3.128982018972108</v>
      </c>
      <c r="D63" s="152"/>
      <c r="E63" s="152"/>
      <c r="F63" s="145" t="s">
        <v>324</v>
      </c>
      <c r="G63" s="146"/>
    </row>
    <row r="64" spans="1:7" ht="12.75">
      <c r="A64" s="149" t="s">
        <v>131</v>
      </c>
      <c r="B64" s="160">
        <v>0</v>
      </c>
      <c r="C64" s="168">
        <f>B64*100/B7</f>
        <v>0</v>
      </c>
      <c r="D64" s="152"/>
      <c r="E64" s="152" t="s">
        <v>132</v>
      </c>
      <c r="F64" s="145">
        <v>3.05</v>
      </c>
      <c r="G64" s="166" t="s">
        <v>335</v>
      </c>
    </row>
    <row r="65" spans="1:7" ht="13.5" thickBot="1">
      <c r="A65" s="171" t="s">
        <v>133</v>
      </c>
      <c r="B65" s="172">
        <v>40</v>
      </c>
      <c r="C65" s="173">
        <f>B65*100/B7</f>
        <v>0.566331587144273</v>
      </c>
      <c r="D65" s="174"/>
      <c r="E65" s="174" t="s">
        <v>134</v>
      </c>
      <c r="F65" s="175">
        <v>2.81</v>
      </c>
      <c r="G65" s="176" t="s">
        <v>335</v>
      </c>
    </row>
    <row r="66" ht="9" customHeight="1" thickTop="1"/>
    <row r="67" ht="12.75">
      <c r="A67" s="122" t="s">
        <v>135</v>
      </c>
    </row>
    <row r="68" ht="12.75">
      <c r="A68" s="122" t="s">
        <v>136</v>
      </c>
    </row>
    <row r="69" ht="12.75">
      <c r="A69" s="122" t="s">
        <v>137</v>
      </c>
    </row>
    <row r="70" ht="12.75">
      <c r="A70" s="122" t="s">
        <v>138</v>
      </c>
    </row>
    <row r="71" ht="12.75">
      <c r="A71" s="122" t="s">
        <v>139</v>
      </c>
    </row>
    <row r="73" ht="12.75">
      <c r="A73" s="122" t="s">
        <v>239</v>
      </c>
    </row>
    <row r="74" ht="12.75">
      <c r="A74" s="12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7063</v>
      </c>
      <c r="G9" s="33">
        <f>(F9/$F$9)*100</f>
        <v>100</v>
      </c>
    </row>
    <row r="10" spans="1:7" ht="12.75">
      <c r="A10" s="29" t="s">
        <v>343</v>
      </c>
      <c r="B10" s="93">
        <v>1652</v>
      </c>
      <c r="C10" s="33">
        <f aca="true" t="shared" si="0" ref="C10:C15">(B10/$B$10)*100</f>
        <v>100</v>
      </c>
      <c r="E10" s="34" t="s">
        <v>344</v>
      </c>
      <c r="F10" s="97">
        <v>6174</v>
      </c>
      <c r="G10" s="84">
        <f aca="true" t="shared" si="1" ref="G10:G16">(F10/$F$9)*100</f>
        <v>87.41328047571854</v>
      </c>
    </row>
    <row r="11" spans="1:7" ht="12.75">
      <c r="A11" s="36" t="s">
        <v>345</v>
      </c>
      <c r="B11" s="98">
        <v>157</v>
      </c>
      <c r="C11" s="35">
        <f t="shared" si="0"/>
        <v>9.50363196125908</v>
      </c>
      <c r="E11" s="34" t="s">
        <v>346</v>
      </c>
      <c r="F11" s="97">
        <v>6104</v>
      </c>
      <c r="G11" s="84">
        <f t="shared" si="1"/>
        <v>86.42220019821606</v>
      </c>
    </row>
    <row r="12" spans="1:7" ht="12.75">
      <c r="A12" s="36" t="s">
        <v>347</v>
      </c>
      <c r="B12" s="98">
        <v>59</v>
      </c>
      <c r="C12" s="35">
        <f t="shared" si="0"/>
        <v>3.571428571428571</v>
      </c>
      <c r="E12" s="34" t="s">
        <v>348</v>
      </c>
      <c r="F12" s="97">
        <v>5125</v>
      </c>
      <c r="G12" s="84">
        <f t="shared" si="1"/>
        <v>72.56123460285997</v>
      </c>
    </row>
    <row r="13" spans="1:7" ht="12.75">
      <c r="A13" s="36" t="s">
        <v>349</v>
      </c>
      <c r="B13" s="98">
        <v>696</v>
      </c>
      <c r="C13" s="35">
        <f t="shared" si="0"/>
        <v>42.13075060532688</v>
      </c>
      <c r="E13" s="34" t="s">
        <v>350</v>
      </c>
      <c r="F13" s="97">
        <v>979</v>
      </c>
      <c r="G13" s="84">
        <f t="shared" si="1"/>
        <v>13.860965595356081</v>
      </c>
    </row>
    <row r="14" spans="1:7" ht="12.75">
      <c r="A14" s="36" t="s">
        <v>351</v>
      </c>
      <c r="B14" s="98">
        <v>326</v>
      </c>
      <c r="C14" s="35">
        <f t="shared" si="0"/>
        <v>19.73365617433414</v>
      </c>
      <c r="E14" s="34" t="s">
        <v>240</v>
      </c>
      <c r="F14" s="97">
        <v>70</v>
      </c>
      <c r="G14" s="84">
        <f t="shared" si="1"/>
        <v>0.9910802775024776</v>
      </c>
    </row>
    <row r="15" spans="1:7" ht="12.75">
      <c r="A15" s="36" t="s">
        <v>398</v>
      </c>
      <c r="B15" s="97">
        <v>414</v>
      </c>
      <c r="C15" s="35">
        <f t="shared" si="0"/>
        <v>25.06053268765133</v>
      </c>
      <c r="E15" s="34" t="s">
        <v>352</v>
      </c>
      <c r="F15" s="97">
        <v>889</v>
      </c>
      <c r="G15" s="84">
        <f t="shared" si="1"/>
        <v>12.586719524281467</v>
      </c>
    </row>
    <row r="16" spans="1:7" ht="12.75">
      <c r="A16" s="36"/>
      <c r="B16" s="93" t="s">
        <v>324</v>
      </c>
      <c r="C16" s="10"/>
      <c r="E16" s="34" t="s">
        <v>353</v>
      </c>
      <c r="F16" s="98">
        <v>69</v>
      </c>
      <c r="G16" s="84">
        <f t="shared" si="1"/>
        <v>0.9769219878238709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690</v>
      </c>
      <c r="G17" s="84">
        <f>(F17/$F$9)*100</f>
        <v>9.76921987823871</v>
      </c>
    </row>
    <row r="18" spans="1:7" ht="12.75">
      <c r="A18" s="29" t="s">
        <v>356</v>
      </c>
      <c r="B18" s="93">
        <v>5028</v>
      </c>
      <c r="C18" s="33">
        <f>(B18/$B$18)*100</f>
        <v>100</v>
      </c>
      <c r="E18" s="34" t="s">
        <v>357</v>
      </c>
      <c r="F18" s="97">
        <v>199</v>
      </c>
      <c r="G18" s="84">
        <f>(F18/$F$9)*100</f>
        <v>2.8174996460427577</v>
      </c>
    </row>
    <row r="19" spans="1:7" ht="12.75">
      <c r="A19" s="36" t="s">
        <v>358</v>
      </c>
      <c r="B19" s="97">
        <v>245</v>
      </c>
      <c r="C19" s="84">
        <f aca="true" t="shared" si="2" ref="C19:C25">(B19/$B$18)*100</f>
        <v>4.8727128082736675</v>
      </c>
      <c r="E19" s="34"/>
      <c r="F19" s="97" t="s">
        <v>324</v>
      </c>
      <c r="G19" s="84"/>
    </row>
    <row r="20" spans="1:7" ht="12.75">
      <c r="A20" s="36" t="s">
        <v>359</v>
      </c>
      <c r="B20" s="97">
        <v>412</v>
      </c>
      <c r="C20" s="84">
        <f t="shared" si="2"/>
        <v>8.194112967382656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1650</v>
      </c>
      <c r="C21" s="84">
        <f t="shared" si="2"/>
        <v>32.81622911694511</v>
      </c>
      <c r="E21" s="38" t="s">
        <v>241</v>
      </c>
      <c r="F21" s="80">
        <v>889</v>
      </c>
      <c r="G21" s="33">
        <f>(F21/$F$21)*100</f>
        <v>100</v>
      </c>
    </row>
    <row r="22" spans="1:7" ht="12.75">
      <c r="A22" s="36" t="s">
        <v>376</v>
      </c>
      <c r="B22" s="97">
        <v>791</v>
      </c>
      <c r="C22" s="84">
        <f t="shared" si="2"/>
        <v>15.73190135242641</v>
      </c>
      <c r="E22" s="34" t="s">
        <v>377</v>
      </c>
      <c r="F22" s="97">
        <v>541</v>
      </c>
      <c r="G22" s="84">
        <f aca="true" t="shared" si="3" ref="G22:G27">(F22/$F$21)*100</f>
        <v>60.8548931383577</v>
      </c>
    </row>
    <row r="23" spans="1:7" ht="12.75">
      <c r="A23" s="36" t="s">
        <v>378</v>
      </c>
      <c r="B23" s="97">
        <v>182</v>
      </c>
      <c r="C23" s="84">
        <f t="shared" si="2"/>
        <v>3.619729514717582</v>
      </c>
      <c r="E23" s="34" t="s">
        <v>379</v>
      </c>
      <c r="F23" s="97">
        <v>157</v>
      </c>
      <c r="G23" s="84">
        <f t="shared" si="3"/>
        <v>17.66029246344207</v>
      </c>
    </row>
    <row r="24" spans="1:7" ht="12.75">
      <c r="A24" s="36" t="s">
        <v>380</v>
      </c>
      <c r="B24" s="97">
        <v>1164</v>
      </c>
      <c r="C24" s="84">
        <f t="shared" si="2"/>
        <v>23.15035799522673</v>
      </c>
      <c r="E24" s="34" t="s">
        <v>381</v>
      </c>
      <c r="F24" s="97">
        <v>10</v>
      </c>
      <c r="G24" s="84">
        <f t="shared" si="3"/>
        <v>1.124859392575928</v>
      </c>
    </row>
    <row r="25" spans="1:7" ht="12.75">
      <c r="A25" s="36" t="s">
        <v>382</v>
      </c>
      <c r="B25" s="97">
        <v>584</v>
      </c>
      <c r="C25" s="84">
        <f t="shared" si="2"/>
        <v>11.614956245027845</v>
      </c>
      <c r="E25" s="34" t="s">
        <v>383</v>
      </c>
      <c r="F25" s="97">
        <v>0</v>
      </c>
      <c r="G25" s="84">
        <f t="shared" si="3"/>
        <v>0</v>
      </c>
    </row>
    <row r="26" spans="1:7" ht="12.75">
      <c r="A26" s="36"/>
      <c r="B26" s="93" t="s">
        <v>324</v>
      </c>
      <c r="C26" s="35"/>
      <c r="E26" s="34" t="s">
        <v>384</v>
      </c>
      <c r="F26" s="97">
        <v>132</v>
      </c>
      <c r="G26" s="84">
        <f t="shared" si="3"/>
        <v>14.848143982002249</v>
      </c>
    </row>
    <row r="27" spans="1:7" ht="12.75">
      <c r="A27" s="36" t="s">
        <v>385</v>
      </c>
      <c r="B27" s="108">
        <v>86.9</v>
      </c>
      <c r="C27" s="37" t="s">
        <v>335</v>
      </c>
      <c r="E27" s="34" t="s">
        <v>386</v>
      </c>
      <c r="F27" s="97">
        <v>49</v>
      </c>
      <c r="G27" s="84">
        <f t="shared" si="3"/>
        <v>5.511811023622047</v>
      </c>
    </row>
    <row r="28" spans="1:7" ht="12.75">
      <c r="A28" s="36" t="s">
        <v>387</v>
      </c>
      <c r="B28" s="108">
        <v>34.8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6668</v>
      </c>
      <c r="G30" s="33">
        <f>(F30/$F$30)*100</f>
        <v>100</v>
      </c>
      <c r="J30" s="39"/>
    </row>
    <row r="31" spans="1:10" ht="12.75">
      <c r="A31" s="95" t="s">
        <v>370</v>
      </c>
      <c r="B31" s="93">
        <v>5787</v>
      </c>
      <c r="C31" s="33">
        <f>(B31/$B$31)*100</f>
        <v>100</v>
      </c>
      <c r="E31" s="34" t="s">
        <v>391</v>
      </c>
      <c r="F31" s="97">
        <v>5382</v>
      </c>
      <c r="G31" s="101">
        <f>(F31/$F$30)*100</f>
        <v>80.71385722855429</v>
      </c>
      <c r="J31" s="39"/>
    </row>
    <row r="32" spans="1:10" ht="12.75">
      <c r="A32" s="36" t="s">
        <v>392</v>
      </c>
      <c r="B32" s="97">
        <v>1270</v>
      </c>
      <c r="C32" s="10">
        <f>(B32/$B$31)*100</f>
        <v>21.9457404527389</v>
      </c>
      <c r="E32" s="34" t="s">
        <v>393</v>
      </c>
      <c r="F32" s="97">
        <v>1286</v>
      </c>
      <c r="G32" s="101">
        <f aca="true" t="shared" si="4" ref="G32:G39">(F32/$F$30)*100</f>
        <v>19.28614277144571</v>
      </c>
      <c r="J32" s="39"/>
    </row>
    <row r="33" spans="1:10" ht="12.75">
      <c r="A33" s="36" t="s">
        <v>394</v>
      </c>
      <c r="B33" s="97">
        <v>3801</v>
      </c>
      <c r="C33" s="10">
        <f aca="true" t="shared" si="5" ref="C33:C38">(B33/$B$31)*100</f>
        <v>65.68170036288232</v>
      </c>
      <c r="E33" s="34" t="s">
        <v>395</v>
      </c>
      <c r="F33" s="97">
        <v>395</v>
      </c>
      <c r="G33" s="101">
        <f t="shared" si="4"/>
        <v>5.923815236952609</v>
      </c>
      <c r="J33" s="39"/>
    </row>
    <row r="34" spans="1:7" ht="12.75">
      <c r="A34" s="36" t="s">
        <v>396</v>
      </c>
      <c r="B34" s="97">
        <v>98</v>
      </c>
      <c r="C34" s="10">
        <f t="shared" si="5"/>
        <v>1.6934508380853637</v>
      </c>
      <c r="E34" s="34" t="s">
        <v>397</v>
      </c>
      <c r="F34" s="97">
        <v>275</v>
      </c>
      <c r="G34" s="101">
        <f t="shared" si="4"/>
        <v>4.124175164967006</v>
      </c>
    </row>
    <row r="35" spans="1:7" ht="12.75">
      <c r="A35" s="36" t="s">
        <v>399</v>
      </c>
      <c r="B35" s="97">
        <v>420</v>
      </c>
      <c r="C35" s="10">
        <f t="shared" si="5"/>
        <v>7.257646448937273</v>
      </c>
      <c r="E35" s="34" t="s">
        <v>395</v>
      </c>
      <c r="F35" s="97">
        <v>90</v>
      </c>
      <c r="G35" s="101">
        <f t="shared" si="4"/>
        <v>1.349730053989202</v>
      </c>
    </row>
    <row r="36" spans="1:7" ht="12.75">
      <c r="A36" s="36" t="s">
        <v>371</v>
      </c>
      <c r="B36" s="97">
        <v>335</v>
      </c>
      <c r="C36" s="10">
        <f t="shared" si="5"/>
        <v>5.78883704855711</v>
      </c>
      <c r="E36" s="34" t="s">
        <v>401</v>
      </c>
      <c r="F36" s="97">
        <v>829</v>
      </c>
      <c r="G36" s="101">
        <f t="shared" si="4"/>
        <v>12.43251349730054</v>
      </c>
    </row>
    <row r="37" spans="1:7" ht="12.75">
      <c r="A37" s="36" t="s">
        <v>400</v>
      </c>
      <c r="B37" s="97">
        <v>198</v>
      </c>
      <c r="C37" s="10">
        <f t="shared" si="5"/>
        <v>3.421461897356143</v>
      </c>
      <c r="E37" s="34" t="s">
        <v>395</v>
      </c>
      <c r="F37" s="97">
        <v>249</v>
      </c>
      <c r="G37" s="101">
        <f t="shared" si="4"/>
        <v>3.734253149370126</v>
      </c>
    </row>
    <row r="38" spans="1:7" ht="12.75">
      <c r="A38" s="36" t="s">
        <v>371</v>
      </c>
      <c r="B38" s="97">
        <v>116</v>
      </c>
      <c r="C38" s="10">
        <f t="shared" si="5"/>
        <v>2.004492828754104</v>
      </c>
      <c r="E38" s="34" t="s">
        <v>333</v>
      </c>
      <c r="F38" s="97">
        <v>79</v>
      </c>
      <c r="G38" s="101">
        <f t="shared" si="4"/>
        <v>1.184763047390522</v>
      </c>
    </row>
    <row r="39" spans="1:7" ht="12.75">
      <c r="A39" s="36"/>
      <c r="B39" s="97" t="s">
        <v>324</v>
      </c>
      <c r="C39" s="10"/>
      <c r="E39" s="34" t="s">
        <v>395</v>
      </c>
      <c r="F39" s="97">
        <v>42</v>
      </c>
      <c r="G39" s="101">
        <f t="shared" si="4"/>
        <v>0.629874025194961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176</v>
      </c>
      <c r="C42" s="33">
        <f>(B42/$B$42)*100</f>
        <v>100</v>
      </c>
      <c r="E42" s="31" t="s">
        <v>342</v>
      </c>
      <c r="F42" s="80">
        <v>7063</v>
      </c>
      <c r="G42" s="99">
        <f>(F42/$F$42)*100</f>
        <v>100</v>
      </c>
      <c r="I42" s="39"/>
    </row>
    <row r="43" spans="1:7" ht="12.75">
      <c r="A43" s="36" t="s">
        <v>375</v>
      </c>
      <c r="B43" s="98">
        <v>0</v>
      </c>
      <c r="C43" s="102">
        <f>(B43/$B$42)*100</f>
        <v>0</v>
      </c>
      <c r="E43" s="60" t="s">
        <v>242</v>
      </c>
      <c r="F43" s="106">
        <v>8689</v>
      </c>
      <c r="G43" s="107">
        <f aca="true" t="shared" si="6" ref="G43:G71">(F43/$F$42)*100</f>
        <v>123.0213790174147</v>
      </c>
    </row>
    <row r="44" spans="1:7" ht="12.75">
      <c r="A44" s="36"/>
      <c r="B44" s="93" t="s">
        <v>324</v>
      </c>
      <c r="C44" s="10"/>
      <c r="E44" s="1" t="s">
        <v>403</v>
      </c>
      <c r="F44" s="97">
        <v>109</v>
      </c>
      <c r="G44" s="101">
        <f t="shared" si="6"/>
        <v>1.543253574968144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125</v>
      </c>
      <c r="G45" s="101">
        <f t="shared" si="6"/>
        <v>1.7697862098258532</v>
      </c>
    </row>
    <row r="46" spans="1:7" ht="12.75">
      <c r="A46" s="29" t="s">
        <v>405</v>
      </c>
      <c r="B46" s="93">
        <v>5556</v>
      </c>
      <c r="C46" s="33">
        <f>(B46/$B$46)*100</f>
        <v>100</v>
      </c>
      <c r="E46" s="1" t="s">
        <v>406</v>
      </c>
      <c r="F46" s="97">
        <v>15</v>
      </c>
      <c r="G46" s="101">
        <f t="shared" si="6"/>
        <v>0.2123743451791024</v>
      </c>
    </row>
    <row r="47" spans="1:7" ht="12.75">
      <c r="A47" s="36" t="s">
        <v>407</v>
      </c>
      <c r="B47" s="97">
        <v>678</v>
      </c>
      <c r="C47" s="10">
        <f>(B47/$B$46)*100</f>
        <v>12.203023758099352</v>
      </c>
      <c r="E47" s="1" t="s">
        <v>408</v>
      </c>
      <c r="F47" s="97">
        <v>168</v>
      </c>
      <c r="G47" s="101">
        <f t="shared" si="6"/>
        <v>2.3785926660059467</v>
      </c>
    </row>
    <row r="48" spans="1:7" ht="12.75">
      <c r="A48" s="36"/>
      <c r="B48" s="93" t="s">
        <v>324</v>
      </c>
      <c r="C48" s="10"/>
      <c r="E48" s="1" t="s">
        <v>409</v>
      </c>
      <c r="F48" s="97">
        <v>262</v>
      </c>
      <c r="G48" s="101">
        <f t="shared" si="6"/>
        <v>3.7094718957949877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64</v>
      </c>
      <c r="G49" s="101">
        <f t="shared" si="6"/>
        <v>0.9061305394308368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90</v>
      </c>
      <c r="G50" s="101">
        <f t="shared" si="6"/>
        <v>1.2742460710746142</v>
      </c>
    </row>
    <row r="51" spans="1:7" ht="12.75">
      <c r="A51" s="5" t="s">
        <v>412</v>
      </c>
      <c r="B51" s="93">
        <v>1326</v>
      </c>
      <c r="C51" s="33">
        <f>(B51/$B$51)*100</f>
        <v>100</v>
      </c>
      <c r="E51" s="1" t="s">
        <v>413</v>
      </c>
      <c r="F51" s="97">
        <v>977</v>
      </c>
      <c r="G51" s="101">
        <f t="shared" si="6"/>
        <v>13.832649015998868</v>
      </c>
    </row>
    <row r="52" spans="1:7" ht="12.75">
      <c r="A52" s="4" t="s">
        <v>414</v>
      </c>
      <c r="B52" s="98">
        <v>96</v>
      </c>
      <c r="C52" s="10">
        <f>(B52/$B$51)*100</f>
        <v>7.239819004524888</v>
      </c>
      <c r="E52" s="1" t="s">
        <v>415</v>
      </c>
      <c r="F52" s="97">
        <v>149</v>
      </c>
      <c r="G52" s="101">
        <f t="shared" si="6"/>
        <v>2.109585162112417</v>
      </c>
    </row>
    <row r="53" spans="1:7" ht="12.75">
      <c r="A53" s="4"/>
      <c r="B53" s="93" t="s">
        <v>324</v>
      </c>
      <c r="C53" s="10"/>
      <c r="E53" s="1" t="s">
        <v>416</v>
      </c>
      <c r="F53" s="97">
        <v>87</v>
      </c>
      <c r="G53" s="101">
        <f t="shared" si="6"/>
        <v>1.2317712020387939</v>
      </c>
    </row>
    <row r="54" spans="1:7" ht="14.25">
      <c r="A54" s="5" t="s">
        <v>417</v>
      </c>
      <c r="B54" s="93">
        <v>4278</v>
      </c>
      <c r="C54" s="33">
        <f>(B54/$B$54)*100</f>
        <v>100</v>
      </c>
      <c r="E54" s="1" t="s">
        <v>275</v>
      </c>
      <c r="F54" s="97">
        <v>1017</v>
      </c>
      <c r="G54" s="101">
        <f t="shared" si="6"/>
        <v>14.39898060314314</v>
      </c>
    </row>
    <row r="55" spans="1:7" ht="12.75">
      <c r="A55" s="4" t="s">
        <v>414</v>
      </c>
      <c r="B55" s="98">
        <v>472</v>
      </c>
      <c r="C55" s="10">
        <f>(B55/$B$54)*100</f>
        <v>11.033193080878915</v>
      </c>
      <c r="E55" s="1" t="s">
        <v>418</v>
      </c>
      <c r="F55" s="97">
        <v>3235</v>
      </c>
      <c r="G55" s="101">
        <f t="shared" si="6"/>
        <v>45.80206711029307</v>
      </c>
    </row>
    <row r="56" spans="1:7" ht="12.75">
      <c r="A56" s="4" t="s">
        <v>419</v>
      </c>
      <c r="B56" s="119">
        <v>68</v>
      </c>
      <c r="C56" s="37" t="s">
        <v>335</v>
      </c>
      <c r="E56" s="1" t="s">
        <v>420</v>
      </c>
      <c r="F56" s="97">
        <v>6</v>
      </c>
      <c r="G56" s="101">
        <f t="shared" si="6"/>
        <v>0.08494973807164094</v>
      </c>
    </row>
    <row r="57" spans="1:7" ht="12.75">
      <c r="A57" s="4" t="s">
        <v>421</v>
      </c>
      <c r="B57" s="98">
        <v>3806</v>
      </c>
      <c r="C57" s="10">
        <f>(B57/$B$54)*100</f>
        <v>88.96680691912108</v>
      </c>
      <c r="E57" s="1" t="s">
        <v>422</v>
      </c>
      <c r="F57" s="97">
        <v>110</v>
      </c>
      <c r="G57" s="101">
        <f t="shared" si="6"/>
        <v>1.5574118646467505</v>
      </c>
    </row>
    <row r="58" spans="1:7" ht="12.75">
      <c r="A58" s="4" t="s">
        <v>419</v>
      </c>
      <c r="B58" s="119">
        <v>79</v>
      </c>
      <c r="C58" s="37" t="s">
        <v>335</v>
      </c>
      <c r="E58" s="1" t="s">
        <v>423</v>
      </c>
      <c r="F58" s="97">
        <v>515</v>
      </c>
      <c r="G58" s="101">
        <f t="shared" si="6"/>
        <v>7.291519184482515</v>
      </c>
    </row>
    <row r="59" spans="1:7" ht="12.75">
      <c r="A59" s="4"/>
      <c r="B59" s="93" t="s">
        <v>324</v>
      </c>
      <c r="C59" s="10"/>
      <c r="E59" s="1" t="s">
        <v>424</v>
      </c>
      <c r="F59" s="97">
        <v>30</v>
      </c>
      <c r="G59" s="101">
        <f t="shared" si="6"/>
        <v>0.4247486903582048</v>
      </c>
    </row>
    <row r="60" spans="1:7" ht="12.75">
      <c r="A60" s="5" t="s">
        <v>425</v>
      </c>
      <c r="B60" s="93">
        <v>976</v>
      </c>
      <c r="C60" s="33">
        <f>(B60/$B$60)*100</f>
        <v>100</v>
      </c>
      <c r="E60" s="1" t="s">
        <v>426</v>
      </c>
      <c r="F60" s="97">
        <v>119</v>
      </c>
      <c r="G60" s="101">
        <f t="shared" si="6"/>
        <v>1.6848364717542121</v>
      </c>
    </row>
    <row r="61" spans="1:7" ht="12.75">
      <c r="A61" s="4" t="s">
        <v>414</v>
      </c>
      <c r="B61" s="97">
        <v>295</v>
      </c>
      <c r="C61" s="10">
        <f>(B61/$B$60)*100</f>
        <v>30.225409836065577</v>
      </c>
      <c r="E61" s="1" t="s">
        <v>427</v>
      </c>
      <c r="F61" s="97">
        <v>58</v>
      </c>
      <c r="G61" s="101">
        <f t="shared" si="6"/>
        <v>0.8211808013591958</v>
      </c>
    </row>
    <row r="62" spans="1:7" ht="12.75">
      <c r="A62" s="4"/>
      <c r="B62" s="93" t="s">
        <v>324</v>
      </c>
      <c r="C62" s="10"/>
      <c r="E62" s="1" t="s">
        <v>428</v>
      </c>
      <c r="F62" s="97">
        <v>67</v>
      </c>
      <c r="G62" s="101">
        <f t="shared" si="6"/>
        <v>0.9486054084666573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96</v>
      </c>
      <c r="G63" s="101">
        <f t="shared" si="6"/>
        <v>1.359195809146255</v>
      </c>
    </row>
    <row r="64" spans="1:7" ht="12.75">
      <c r="A64" s="29" t="s">
        <v>431</v>
      </c>
      <c r="B64" s="93">
        <v>6668</v>
      </c>
      <c r="C64" s="33">
        <f>(B64/$B$64)*100</f>
        <v>100</v>
      </c>
      <c r="E64" s="1" t="s">
        <v>432</v>
      </c>
      <c r="F64" s="97">
        <v>0</v>
      </c>
      <c r="G64" s="101">
        <f t="shared" si="6"/>
        <v>0</v>
      </c>
    </row>
    <row r="65" spans="1:7" ht="12.75">
      <c r="A65" s="4" t="s">
        <v>330</v>
      </c>
      <c r="B65" s="97">
        <v>4634</v>
      </c>
      <c r="C65" s="10">
        <f>(B65/$B$64)*100</f>
        <v>69.49610077984403</v>
      </c>
      <c r="E65" s="1" t="s">
        <v>433</v>
      </c>
      <c r="F65" s="97">
        <v>46</v>
      </c>
      <c r="G65" s="101">
        <f t="shared" si="6"/>
        <v>0.6512813252159139</v>
      </c>
    </row>
    <row r="66" spans="1:7" ht="12.75">
      <c r="A66" s="4" t="s">
        <v>331</v>
      </c>
      <c r="B66" s="97">
        <v>2005</v>
      </c>
      <c r="C66" s="10">
        <f aca="true" t="shared" si="7" ref="C66:C71">(B66/$B$64)*100</f>
        <v>30.068986202759447</v>
      </c>
      <c r="E66" s="1" t="s">
        <v>434</v>
      </c>
      <c r="F66" s="97">
        <v>8</v>
      </c>
      <c r="G66" s="101">
        <f t="shared" si="6"/>
        <v>0.1132663174288546</v>
      </c>
    </row>
    <row r="67" spans="1:7" ht="12.75">
      <c r="A67" s="4" t="s">
        <v>435</v>
      </c>
      <c r="B67" s="97">
        <v>897</v>
      </c>
      <c r="C67" s="10">
        <f t="shared" si="7"/>
        <v>13.452309538092381</v>
      </c>
      <c r="E67" s="1" t="s">
        <v>436</v>
      </c>
      <c r="F67" s="97">
        <v>116</v>
      </c>
      <c r="G67" s="101">
        <f t="shared" si="6"/>
        <v>1.6423616027183916</v>
      </c>
    </row>
    <row r="68" spans="1:7" ht="12.75">
      <c r="A68" s="4" t="s">
        <v>0</v>
      </c>
      <c r="B68" s="97">
        <v>1108</v>
      </c>
      <c r="C68" s="10">
        <f t="shared" si="7"/>
        <v>16.616676664667065</v>
      </c>
      <c r="E68" s="1" t="s">
        <v>1</v>
      </c>
      <c r="F68" s="97">
        <v>221</v>
      </c>
      <c r="G68" s="101">
        <f t="shared" si="6"/>
        <v>3.128982018972108</v>
      </c>
    </row>
    <row r="69" spans="1:7" ht="12.75">
      <c r="A69" s="4" t="s">
        <v>2</v>
      </c>
      <c r="B69" s="97">
        <v>937</v>
      </c>
      <c r="C69" s="10">
        <f t="shared" si="7"/>
        <v>14.052189562087584</v>
      </c>
      <c r="E69" s="1" t="s">
        <v>3</v>
      </c>
      <c r="F69" s="97">
        <v>21</v>
      </c>
      <c r="G69" s="101">
        <f t="shared" si="6"/>
        <v>0.29732408325074333</v>
      </c>
    </row>
    <row r="70" spans="1:7" ht="12.75">
      <c r="A70" s="4" t="s">
        <v>4</v>
      </c>
      <c r="B70" s="97">
        <v>171</v>
      </c>
      <c r="C70" s="10">
        <f t="shared" si="7"/>
        <v>2.564487102579484</v>
      </c>
      <c r="E70" s="1" t="s">
        <v>5</v>
      </c>
      <c r="F70" s="97">
        <v>0</v>
      </c>
      <c r="G70" s="101">
        <f t="shared" si="6"/>
        <v>0</v>
      </c>
    </row>
    <row r="71" spans="1:7" ht="12.75">
      <c r="A71" s="7" t="s">
        <v>332</v>
      </c>
      <c r="B71" s="103">
        <v>29</v>
      </c>
      <c r="C71" s="40">
        <f t="shared" si="7"/>
        <v>0.4349130173965207</v>
      </c>
      <c r="D71" s="41"/>
      <c r="E71" s="9" t="s">
        <v>6</v>
      </c>
      <c r="F71" s="103">
        <v>978</v>
      </c>
      <c r="G71" s="104">
        <f t="shared" si="6"/>
        <v>13.846807305677475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5735</v>
      </c>
      <c r="C9" s="81">
        <f>(B9/$B$9)*100</f>
        <v>100</v>
      </c>
      <c r="D9" s="65"/>
      <c r="E9" s="79" t="s">
        <v>18</v>
      </c>
      <c r="F9" s="80">
        <v>2303</v>
      </c>
      <c r="G9" s="81">
        <f>(F9/$F$9)*100</f>
        <v>100</v>
      </c>
    </row>
    <row r="10" spans="1:7" ht="12.75">
      <c r="A10" s="82" t="s">
        <v>19</v>
      </c>
      <c r="B10" s="97">
        <v>3652</v>
      </c>
      <c r="C10" s="105">
        <f>(B10/$B$9)*100</f>
        <v>63.67916303400174</v>
      </c>
      <c r="D10" s="65"/>
      <c r="E10" s="78" t="s">
        <v>20</v>
      </c>
      <c r="F10" s="97">
        <v>59</v>
      </c>
      <c r="G10" s="105">
        <f aca="true" t="shared" si="0" ref="G10:G19">(F10/$F$9)*100</f>
        <v>2.5618758141554494</v>
      </c>
    </row>
    <row r="11" spans="1:7" ht="12.75">
      <c r="A11" s="82" t="s">
        <v>21</v>
      </c>
      <c r="B11" s="97">
        <v>3652</v>
      </c>
      <c r="C11" s="105">
        <f aca="true" t="shared" si="1" ref="C11:C16">(B11/$B$9)*100</f>
        <v>63.67916303400174</v>
      </c>
      <c r="D11" s="65"/>
      <c r="E11" s="78" t="s">
        <v>22</v>
      </c>
      <c r="F11" s="97">
        <v>42</v>
      </c>
      <c r="G11" s="105">
        <f t="shared" si="0"/>
        <v>1.82370820668693</v>
      </c>
    </row>
    <row r="12" spans="1:7" ht="12.75">
      <c r="A12" s="82" t="s">
        <v>23</v>
      </c>
      <c r="B12" s="97">
        <v>3554</v>
      </c>
      <c r="C12" s="105">
        <f>(B12/$B$9)*100</f>
        <v>61.97035745422842</v>
      </c>
      <c r="D12" s="65"/>
      <c r="E12" s="78" t="s">
        <v>24</v>
      </c>
      <c r="F12" s="97">
        <v>122</v>
      </c>
      <c r="G12" s="105">
        <f t="shared" si="0"/>
        <v>5.297438124185844</v>
      </c>
    </row>
    <row r="13" spans="1:7" ht="12.75">
      <c r="A13" s="82" t="s">
        <v>25</v>
      </c>
      <c r="B13" s="97">
        <v>98</v>
      </c>
      <c r="C13" s="105">
        <f>(B13/$B$9)*100</f>
        <v>1.7088055797733217</v>
      </c>
      <c r="D13" s="65"/>
      <c r="E13" s="78" t="s">
        <v>26</v>
      </c>
      <c r="F13" s="97">
        <v>140</v>
      </c>
      <c r="G13" s="105">
        <f t="shared" si="0"/>
        <v>6.079027355623101</v>
      </c>
    </row>
    <row r="14" spans="1:7" ht="12.75">
      <c r="A14" s="82" t="s">
        <v>27</v>
      </c>
      <c r="B14" s="109">
        <v>2.7</v>
      </c>
      <c r="C14" s="112" t="s">
        <v>335</v>
      </c>
      <c r="D14" s="65"/>
      <c r="E14" s="78" t="s">
        <v>28</v>
      </c>
      <c r="F14" s="97">
        <v>264</v>
      </c>
      <c r="G14" s="105">
        <f t="shared" si="0"/>
        <v>11.463308727746417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303</v>
      </c>
      <c r="G15" s="105">
        <f t="shared" si="0"/>
        <v>13.156752062527138</v>
      </c>
    </row>
    <row r="16" spans="1:7" ht="12.75">
      <c r="A16" s="82" t="s">
        <v>141</v>
      </c>
      <c r="B16" s="97">
        <v>2083</v>
      </c>
      <c r="C16" s="105">
        <f t="shared" si="1"/>
        <v>36.320836965998254</v>
      </c>
      <c r="D16" s="65"/>
      <c r="E16" s="78" t="s">
        <v>142</v>
      </c>
      <c r="F16" s="97">
        <v>423</v>
      </c>
      <c r="G16" s="105">
        <f t="shared" si="0"/>
        <v>18.367346938775512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596</v>
      </c>
      <c r="G17" s="105">
        <f t="shared" si="0"/>
        <v>25.879287885366914</v>
      </c>
    </row>
    <row r="18" spans="1:7" ht="12.75">
      <c r="A18" s="77" t="s">
        <v>144</v>
      </c>
      <c r="B18" s="80">
        <v>2972</v>
      </c>
      <c r="C18" s="81">
        <f>(B18/$B$18)*100</f>
        <v>100</v>
      </c>
      <c r="D18" s="65"/>
      <c r="E18" s="78" t="s">
        <v>244</v>
      </c>
      <c r="F18" s="97">
        <v>173</v>
      </c>
      <c r="G18" s="105">
        <f t="shared" si="0"/>
        <v>7.511940946591403</v>
      </c>
    </row>
    <row r="19" spans="1:9" ht="12.75">
      <c r="A19" s="82" t="s">
        <v>19</v>
      </c>
      <c r="B19" s="97">
        <v>1598</v>
      </c>
      <c r="C19" s="105">
        <f>(B19/$B$18)*100</f>
        <v>53.768506056527585</v>
      </c>
      <c r="D19" s="65"/>
      <c r="E19" s="78" t="s">
        <v>243</v>
      </c>
      <c r="F19" s="98">
        <v>181</v>
      </c>
      <c r="G19" s="105">
        <f t="shared" si="0"/>
        <v>7.859313938341295</v>
      </c>
      <c r="I19" s="117"/>
    </row>
    <row r="20" spans="1:7" ht="12.75">
      <c r="A20" s="82" t="s">
        <v>21</v>
      </c>
      <c r="B20" s="97">
        <v>1598</v>
      </c>
      <c r="C20" s="105">
        <f>(B20/$B$18)*100</f>
        <v>53.768506056527585</v>
      </c>
      <c r="D20" s="65"/>
      <c r="E20" s="78" t="s">
        <v>145</v>
      </c>
      <c r="F20" s="97">
        <v>83120</v>
      </c>
      <c r="G20" s="112" t="s">
        <v>335</v>
      </c>
    </row>
    <row r="21" spans="1:7" ht="12.75">
      <c r="A21" s="82" t="s">
        <v>23</v>
      </c>
      <c r="B21" s="97">
        <v>1541</v>
      </c>
      <c r="C21" s="105">
        <f>(B21/$B$18)*100</f>
        <v>51.850605652759086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1970</v>
      </c>
      <c r="G22" s="105">
        <f>(F22/$F$9)*100</f>
        <v>85.54059921841078</v>
      </c>
    </row>
    <row r="23" spans="1:7" ht="12.75">
      <c r="A23" s="77" t="s">
        <v>147</v>
      </c>
      <c r="B23" s="80">
        <v>479</v>
      </c>
      <c r="C23" s="81">
        <f>(B23/$B$23)*100</f>
        <v>100</v>
      </c>
      <c r="D23" s="65"/>
      <c r="E23" s="78" t="s">
        <v>148</v>
      </c>
      <c r="F23" s="97">
        <v>95601</v>
      </c>
      <c r="G23" s="112" t="s">
        <v>335</v>
      </c>
    </row>
    <row r="24" spans="1:7" ht="12.75">
      <c r="A24" s="82" t="s">
        <v>149</v>
      </c>
      <c r="B24" s="97">
        <v>212</v>
      </c>
      <c r="C24" s="105">
        <f>(B24/$B$23)*100</f>
        <v>44.258872651356995</v>
      </c>
      <c r="D24" s="65"/>
      <c r="E24" s="78" t="s">
        <v>150</v>
      </c>
      <c r="F24" s="97">
        <v>776</v>
      </c>
      <c r="G24" s="105">
        <f>(F24/$F$9)*100</f>
        <v>33.69518019973947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13069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45</v>
      </c>
      <c r="G26" s="105">
        <f>(F26/$F$9)*100</f>
        <v>1.9539730785931395</v>
      </c>
    </row>
    <row r="27" spans="1:7" ht="12.75">
      <c r="A27" s="77" t="s">
        <v>159</v>
      </c>
      <c r="B27" s="80">
        <v>3508</v>
      </c>
      <c r="C27" s="81">
        <f>(B27/$B$27)*100</f>
        <v>100</v>
      </c>
      <c r="D27" s="65"/>
      <c r="E27" s="78" t="s">
        <v>152</v>
      </c>
      <c r="F27" s="98">
        <v>6456</v>
      </c>
      <c r="G27" s="112" t="s">
        <v>335</v>
      </c>
    </row>
    <row r="28" spans="1:7" ht="12.75">
      <c r="A28" s="82" t="s">
        <v>160</v>
      </c>
      <c r="B28" s="97">
        <v>2995</v>
      </c>
      <c r="C28" s="105">
        <f aca="true" t="shared" si="2" ref="C28:C33">(B28/$B$27)*100</f>
        <v>85.37628278221209</v>
      </c>
      <c r="D28" s="65"/>
      <c r="E28" s="78" t="s">
        <v>153</v>
      </c>
      <c r="F28" s="97">
        <v>8</v>
      </c>
      <c r="G28" s="105">
        <f>(F28/$F$9)*100</f>
        <v>0.34737299174989145</v>
      </c>
    </row>
    <row r="29" spans="1:7" ht="12.75">
      <c r="A29" s="82" t="s">
        <v>161</v>
      </c>
      <c r="B29" s="97">
        <v>261</v>
      </c>
      <c r="C29" s="105">
        <f t="shared" si="2"/>
        <v>7.440136830102623</v>
      </c>
      <c r="D29" s="65"/>
      <c r="E29" s="78" t="s">
        <v>154</v>
      </c>
      <c r="F29" s="97">
        <v>1200</v>
      </c>
      <c r="G29" s="112" t="s">
        <v>335</v>
      </c>
    </row>
    <row r="30" spans="1:7" ht="12.75">
      <c r="A30" s="82" t="s">
        <v>162</v>
      </c>
      <c r="B30" s="97">
        <v>107</v>
      </c>
      <c r="C30" s="105">
        <f t="shared" si="2"/>
        <v>3.050171037628278</v>
      </c>
      <c r="D30" s="65"/>
      <c r="E30" s="78" t="s">
        <v>155</v>
      </c>
      <c r="F30" s="97">
        <v>516</v>
      </c>
      <c r="G30" s="105">
        <f>(F30/$F$9)*100</f>
        <v>22.405557967868</v>
      </c>
    </row>
    <row r="31" spans="1:7" ht="12.75">
      <c r="A31" s="82" t="s">
        <v>189</v>
      </c>
      <c r="B31" s="97">
        <v>35</v>
      </c>
      <c r="C31" s="105">
        <f t="shared" si="2"/>
        <v>0.9977194982896237</v>
      </c>
      <c r="D31" s="65"/>
      <c r="E31" s="78" t="s">
        <v>156</v>
      </c>
      <c r="F31" s="97">
        <v>14465</v>
      </c>
      <c r="G31" s="112" t="s">
        <v>335</v>
      </c>
    </row>
    <row r="32" spans="1:7" ht="12.75">
      <c r="A32" s="82" t="s">
        <v>163</v>
      </c>
      <c r="B32" s="97">
        <v>22</v>
      </c>
      <c r="C32" s="105">
        <f t="shared" si="2"/>
        <v>0.6271379703534777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88</v>
      </c>
      <c r="C33" s="105">
        <f t="shared" si="2"/>
        <v>2.508551881413911</v>
      </c>
      <c r="D33" s="65"/>
      <c r="E33" s="79" t="s">
        <v>158</v>
      </c>
      <c r="F33" s="80">
        <v>1988</v>
      </c>
      <c r="G33" s="81">
        <f>(F33/$F$33)*100</f>
        <v>100</v>
      </c>
    </row>
    <row r="34" spans="1:7" ht="12.75">
      <c r="A34" s="82" t="s">
        <v>165</v>
      </c>
      <c r="B34" s="120">
        <v>24.8</v>
      </c>
      <c r="C34" s="112" t="s">
        <v>335</v>
      </c>
      <c r="D34" s="65"/>
      <c r="E34" s="78" t="s">
        <v>20</v>
      </c>
      <c r="F34" s="97">
        <v>32</v>
      </c>
      <c r="G34" s="105">
        <f aca="true" t="shared" si="3" ref="G34:G43">(F34/$F$33)*100</f>
        <v>1.6096579476861168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15</v>
      </c>
      <c r="G35" s="105">
        <f t="shared" si="3"/>
        <v>0.7545271629778671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44</v>
      </c>
      <c r="G36" s="105">
        <f t="shared" si="3"/>
        <v>2.2132796780684103</v>
      </c>
    </row>
    <row r="37" spans="1:7" ht="12.75">
      <c r="A37" s="77" t="s">
        <v>168</v>
      </c>
      <c r="B37" s="80">
        <v>3554</v>
      </c>
      <c r="C37" s="81">
        <f>(B37/$B$37)*100</f>
        <v>100</v>
      </c>
      <c r="D37" s="65"/>
      <c r="E37" s="78" t="s">
        <v>26</v>
      </c>
      <c r="F37" s="97">
        <v>119</v>
      </c>
      <c r="G37" s="105">
        <f t="shared" si="3"/>
        <v>5.985915492957746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206</v>
      </c>
      <c r="G38" s="105">
        <f t="shared" si="3"/>
        <v>10.362173038229376</v>
      </c>
    </row>
    <row r="39" spans="1:7" ht="12.75">
      <c r="A39" s="82" t="s">
        <v>171</v>
      </c>
      <c r="B39" s="98">
        <v>1500</v>
      </c>
      <c r="C39" s="105">
        <f>(B39/$B$37)*100</f>
        <v>42.20596510973551</v>
      </c>
      <c r="D39" s="65"/>
      <c r="E39" s="78" t="s">
        <v>30</v>
      </c>
      <c r="F39" s="97">
        <v>260</v>
      </c>
      <c r="G39" s="105">
        <f t="shared" si="3"/>
        <v>13.078470824949697</v>
      </c>
    </row>
    <row r="40" spans="1:7" ht="12.75">
      <c r="A40" s="82" t="s">
        <v>172</v>
      </c>
      <c r="B40" s="98">
        <v>341</v>
      </c>
      <c r="C40" s="105">
        <f>(B40/$B$37)*100</f>
        <v>9.594822734946538</v>
      </c>
      <c r="D40" s="65"/>
      <c r="E40" s="78" t="s">
        <v>142</v>
      </c>
      <c r="F40" s="97">
        <v>415</v>
      </c>
      <c r="G40" s="105">
        <f t="shared" si="3"/>
        <v>20.875251509054326</v>
      </c>
    </row>
    <row r="41" spans="1:7" ht="12.75">
      <c r="A41" s="82" t="s">
        <v>174</v>
      </c>
      <c r="B41" s="98">
        <v>1136</v>
      </c>
      <c r="C41" s="105">
        <f>(B41/$B$37)*100</f>
        <v>31.96398424310636</v>
      </c>
      <c r="D41" s="65"/>
      <c r="E41" s="78" t="s">
        <v>143</v>
      </c>
      <c r="F41" s="97">
        <v>543</v>
      </c>
      <c r="G41" s="105">
        <f t="shared" si="3"/>
        <v>27.313883299798793</v>
      </c>
    </row>
    <row r="42" spans="1:7" ht="12.75">
      <c r="A42" s="82" t="s">
        <v>334</v>
      </c>
      <c r="B42" s="98">
        <v>0</v>
      </c>
      <c r="C42" s="105">
        <f>(B42/$B$37)*100</f>
        <v>0</v>
      </c>
      <c r="D42" s="65"/>
      <c r="E42" s="78" t="s">
        <v>244</v>
      </c>
      <c r="F42" s="97">
        <v>173</v>
      </c>
      <c r="G42" s="105">
        <f t="shared" si="3"/>
        <v>8.702213279678068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181</v>
      </c>
      <c r="G43" s="105">
        <f t="shared" si="3"/>
        <v>9.104627766599597</v>
      </c>
    </row>
    <row r="44" spans="1:7" ht="12.75">
      <c r="A44" s="82" t="s">
        <v>365</v>
      </c>
      <c r="B44" s="98">
        <v>307</v>
      </c>
      <c r="C44" s="105">
        <f>(B44/$B$37)*100</f>
        <v>8.6381541924592</v>
      </c>
      <c r="D44" s="65"/>
      <c r="E44" s="78" t="s">
        <v>167</v>
      </c>
      <c r="F44" s="97">
        <v>90998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270</v>
      </c>
      <c r="C46" s="105">
        <f>(B46/$B$37)*100</f>
        <v>7.597073719752391</v>
      </c>
      <c r="D46" s="65"/>
      <c r="E46" s="78" t="s">
        <v>170</v>
      </c>
      <c r="F46" s="97">
        <v>32099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56106</v>
      </c>
      <c r="G48" s="112" t="s">
        <v>335</v>
      </c>
    </row>
    <row r="49" spans="1:7" ht="13.5" thickBot="1">
      <c r="A49" s="82" t="s">
        <v>366</v>
      </c>
      <c r="B49" s="98">
        <v>0</v>
      </c>
      <c r="C49" s="105">
        <f aca="true" t="shared" si="4" ref="C49:C55">(B49/$B$37)*100</f>
        <v>0</v>
      </c>
      <c r="D49" s="87"/>
      <c r="E49" s="88" t="s">
        <v>176</v>
      </c>
      <c r="F49" s="113">
        <v>39032</v>
      </c>
      <c r="G49" s="114" t="s">
        <v>335</v>
      </c>
    </row>
    <row r="50" spans="1:7" ht="13.5" thickTop="1">
      <c r="A50" s="82" t="s">
        <v>190</v>
      </c>
      <c r="B50" s="98">
        <v>208</v>
      </c>
      <c r="C50" s="105">
        <f t="shared" si="4"/>
        <v>5.8525604952166566</v>
      </c>
      <c r="D50" s="65"/>
      <c r="E50" s="78"/>
      <c r="F50" s="86"/>
      <c r="G50" s="85"/>
    </row>
    <row r="51" spans="1:7" ht="12.75">
      <c r="A51" s="82" t="s">
        <v>191</v>
      </c>
      <c r="B51" s="98">
        <v>510</v>
      </c>
      <c r="C51" s="105">
        <f t="shared" si="4"/>
        <v>14.350028137310073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235</v>
      </c>
      <c r="C52" s="105">
        <f t="shared" si="4"/>
        <v>6.612267867191897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410</v>
      </c>
      <c r="C53" s="105">
        <f t="shared" si="4"/>
        <v>11.536297129994374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138</v>
      </c>
      <c r="C54" s="105">
        <f t="shared" si="4"/>
        <v>3.8829487900956665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95</v>
      </c>
      <c r="C55" s="105">
        <f t="shared" si="4"/>
        <v>2.6730444569499157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6" t="s">
        <v>32</v>
      </c>
    </row>
    <row r="57" spans="1:12" ht="12.75">
      <c r="A57" s="82" t="s">
        <v>9</v>
      </c>
      <c r="B57" s="98">
        <v>362</v>
      </c>
      <c r="C57" s="105">
        <f>(B57/$B$37)*100</f>
        <v>10.185706246482837</v>
      </c>
      <c r="D57" s="65"/>
      <c r="E57" s="79" t="s">
        <v>158</v>
      </c>
      <c r="F57" s="80">
        <v>45</v>
      </c>
      <c r="G57" s="105">
        <f>(F57/L57)*100</f>
        <v>2.2635814889336014</v>
      </c>
      <c r="H57" s="79" t="s">
        <v>158</v>
      </c>
      <c r="L57" s="15">
        <v>1988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32</v>
      </c>
      <c r="G58" s="105">
        <f>(F58/L58)*100</f>
        <v>3.7602820211515864</v>
      </c>
      <c r="H58" s="78" t="s">
        <v>192</v>
      </c>
      <c r="L58" s="15">
        <v>851</v>
      </c>
    </row>
    <row r="59" spans="1:12" ht="12.75">
      <c r="A59" s="82" t="s">
        <v>186</v>
      </c>
      <c r="B59" s="98">
        <v>439</v>
      </c>
      <c r="C59" s="105">
        <f>(B59/$B$37)*100</f>
        <v>12.352279122115926</v>
      </c>
      <c r="D59" s="65"/>
      <c r="E59" s="78" t="s">
        <v>194</v>
      </c>
      <c r="F59" s="97">
        <v>7</v>
      </c>
      <c r="G59" s="105">
        <f>(F59/L59)*100</f>
        <v>1.8716577540106951</v>
      </c>
      <c r="H59" s="78" t="s">
        <v>194</v>
      </c>
      <c r="L59" s="15">
        <v>374</v>
      </c>
    </row>
    <row r="60" spans="1:7" ht="12.75">
      <c r="A60" s="82" t="s">
        <v>187</v>
      </c>
      <c r="B60" s="98">
        <v>770</v>
      </c>
      <c r="C60" s="105">
        <f>(B60/$B$37)*100</f>
        <v>21.665728756330896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156</v>
      </c>
      <c r="C62" s="105">
        <f>(B62/$B$37)*100</f>
        <v>4.389420371412493</v>
      </c>
      <c r="D62" s="65"/>
      <c r="E62" s="79" t="s">
        <v>197</v>
      </c>
      <c r="F62" s="80">
        <v>8</v>
      </c>
      <c r="G62" s="105">
        <f>(F62/L62)*100</f>
        <v>5.128205128205128</v>
      </c>
      <c r="H62" s="79" t="s">
        <v>31</v>
      </c>
      <c r="L62" s="15">
        <v>156</v>
      </c>
    </row>
    <row r="63" spans="1:12" ht="12.75">
      <c r="A63" s="61" t="s">
        <v>367</v>
      </c>
      <c r="B63" s="98">
        <v>143</v>
      </c>
      <c r="C63" s="105">
        <f>(B63/$B$37)*100</f>
        <v>4.0236353404614515</v>
      </c>
      <c r="D63" s="65"/>
      <c r="E63" s="78" t="s">
        <v>192</v>
      </c>
      <c r="F63" s="97">
        <v>8</v>
      </c>
      <c r="G63" s="105">
        <f>(F63/L63)*100</f>
        <v>12.903225806451612</v>
      </c>
      <c r="H63" s="78" t="s">
        <v>192</v>
      </c>
      <c r="L63" s="15">
        <v>62</v>
      </c>
    </row>
    <row r="64" spans="1:12" ht="12.75">
      <c r="A64" s="82" t="s">
        <v>188</v>
      </c>
      <c r="B64" s="98">
        <v>88</v>
      </c>
      <c r="C64" s="105">
        <f>(B64/$B$37)*100</f>
        <v>2.4760832864378166</v>
      </c>
      <c r="D64" s="65"/>
      <c r="E64" s="78" t="s">
        <v>194</v>
      </c>
      <c r="F64" s="97">
        <v>0</v>
      </c>
      <c r="G64" s="105">
        <f>(F64/L64)*100</f>
        <v>0</v>
      </c>
      <c r="H64" s="78" t="s">
        <v>194</v>
      </c>
      <c r="L64" s="15">
        <v>10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195</v>
      </c>
      <c r="G66" s="105">
        <f aca="true" t="shared" si="5" ref="G66:G71">(F66/L66)*100</f>
        <v>2.798909143103201</v>
      </c>
      <c r="H66" s="79" t="s">
        <v>198</v>
      </c>
      <c r="L66" s="15">
        <v>6967</v>
      </c>
    </row>
    <row r="67" spans="1:12" ht="12.75">
      <c r="A67" s="82" t="s">
        <v>200</v>
      </c>
      <c r="B67" s="97">
        <v>2838</v>
      </c>
      <c r="C67" s="105">
        <f>(B67/$B$37)*100</f>
        <v>79.85368598761958</v>
      </c>
      <c r="D67" s="65"/>
      <c r="E67" s="78" t="s">
        <v>336</v>
      </c>
      <c r="F67" s="97">
        <v>132</v>
      </c>
      <c r="G67" s="105">
        <f t="shared" si="5"/>
        <v>2.414045354791514</v>
      </c>
      <c r="H67" s="78" t="s">
        <v>336</v>
      </c>
      <c r="L67" s="15">
        <v>5468</v>
      </c>
    </row>
    <row r="68" spans="1:12" ht="12.75">
      <c r="A68" s="82" t="s">
        <v>202</v>
      </c>
      <c r="B68" s="97">
        <v>461</v>
      </c>
      <c r="C68" s="105">
        <f>(B68/$B$37)*100</f>
        <v>12.97129994372538</v>
      </c>
      <c r="D68" s="65"/>
      <c r="E68" s="78" t="s">
        <v>201</v>
      </c>
      <c r="F68" s="97">
        <v>21</v>
      </c>
      <c r="G68" s="105">
        <f t="shared" si="5"/>
        <v>2.151639344262295</v>
      </c>
      <c r="H68" s="78" t="s">
        <v>201</v>
      </c>
      <c r="L68" s="15">
        <v>976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63</v>
      </c>
      <c r="G69" s="105">
        <f t="shared" si="5"/>
        <v>4.202801867911941</v>
      </c>
      <c r="H69" s="78" t="s">
        <v>203</v>
      </c>
      <c r="L69" s="15">
        <v>1499</v>
      </c>
    </row>
    <row r="70" spans="1:12" ht="12.75">
      <c r="A70" s="82" t="s">
        <v>13</v>
      </c>
      <c r="B70" s="97">
        <v>255</v>
      </c>
      <c r="C70" s="105">
        <f>(B70/$B$37)*100</f>
        <v>7.175014068655036</v>
      </c>
      <c r="D70" s="65"/>
      <c r="E70" s="78" t="s">
        <v>204</v>
      </c>
      <c r="F70" s="97">
        <v>57</v>
      </c>
      <c r="G70" s="105">
        <f t="shared" si="5"/>
        <v>5.163043478260869</v>
      </c>
      <c r="H70" s="78" t="s">
        <v>204</v>
      </c>
      <c r="L70" s="15">
        <v>1104</v>
      </c>
    </row>
    <row r="71" spans="1:12" ht="13.5" thickBot="1">
      <c r="A71" s="90" t="s">
        <v>8</v>
      </c>
      <c r="B71" s="110">
        <v>0</v>
      </c>
      <c r="C71" s="111">
        <f>(B71/$B$37)*100</f>
        <v>0</v>
      </c>
      <c r="D71" s="91"/>
      <c r="E71" s="92" t="s">
        <v>205</v>
      </c>
      <c r="F71" s="110">
        <v>38</v>
      </c>
      <c r="G71" s="118">
        <f t="shared" si="5"/>
        <v>9.644670050761421</v>
      </c>
      <c r="H71" s="92" t="s">
        <v>205</v>
      </c>
      <c r="L71" s="15">
        <v>394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2326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80">
        <v>2296</v>
      </c>
      <c r="G9" s="81">
        <f>(F9/$F$9)*100</f>
        <v>100</v>
      </c>
      <c r="I9" s="53"/>
    </row>
    <row r="10" spans="1:7" ht="12.75">
      <c r="A10" s="36" t="s">
        <v>211</v>
      </c>
      <c r="B10" s="97">
        <v>2212</v>
      </c>
      <c r="C10" s="105">
        <f aca="true" t="shared" si="0" ref="C10:C18">(B10/$B$8)*100</f>
        <v>95.09888220120378</v>
      </c>
      <c r="E10" s="32" t="s">
        <v>212</v>
      </c>
      <c r="F10" s="97">
        <v>2283</v>
      </c>
      <c r="G10" s="105">
        <f>(F10/$F$9)*100</f>
        <v>99.43379790940766</v>
      </c>
    </row>
    <row r="11" spans="1:7" ht="12.75">
      <c r="A11" s="36" t="s">
        <v>213</v>
      </c>
      <c r="B11" s="97">
        <v>59</v>
      </c>
      <c r="C11" s="105">
        <f t="shared" si="0"/>
        <v>2.536543422184007</v>
      </c>
      <c r="E11" s="32" t="s">
        <v>214</v>
      </c>
      <c r="F11" s="97">
        <v>13</v>
      </c>
      <c r="G11" s="105">
        <f>(F11/$F$9)*100</f>
        <v>0.5662020905923345</v>
      </c>
    </row>
    <row r="12" spans="1:7" ht="12.75">
      <c r="A12" s="36" t="s">
        <v>215</v>
      </c>
      <c r="B12" s="97">
        <v>24</v>
      </c>
      <c r="C12" s="105">
        <f t="shared" si="0"/>
        <v>1.0318142734307825</v>
      </c>
      <c r="E12" s="32" t="s">
        <v>216</v>
      </c>
      <c r="F12" s="97">
        <v>0</v>
      </c>
      <c r="G12" s="105">
        <f>(F12/$F$9)*100</f>
        <v>0</v>
      </c>
    </row>
    <row r="13" spans="1:7" ht="12.75">
      <c r="A13" s="36" t="s">
        <v>217</v>
      </c>
      <c r="B13" s="97">
        <v>23</v>
      </c>
      <c r="C13" s="105">
        <f t="shared" si="0"/>
        <v>0.9888220120378332</v>
      </c>
      <c r="E13" s="1"/>
      <c r="F13" s="97" t="s">
        <v>324</v>
      </c>
      <c r="G13" s="105" t="s">
        <v>324</v>
      </c>
    </row>
    <row r="14" spans="1:7" ht="12.75">
      <c r="A14" s="36" t="s">
        <v>218</v>
      </c>
      <c r="B14" s="97">
        <v>0</v>
      </c>
      <c r="C14" s="105">
        <f t="shared" si="0"/>
        <v>0</v>
      </c>
      <c r="E14" s="42" t="s">
        <v>219</v>
      </c>
      <c r="F14" s="80">
        <v>2080</v>
      </c>
      <c r="G14" s="81">
        <f>(F14/$F$14)*100</f>
        <v>100</v>
      </c>
    </row>
    <row r="15" spans="1:7" ht="12.75">
      <c r="A15" s="36" t="s">
        <v>220</v>
      </c>
      <c r="B15" s="97">
        <v>0</v>
      </c>
      <c r="C15" s="105">
        <f t="shared" si="0"/>
        <v>0</v>
      </c>
      <c r="E15" s="42" t="s">
        <v>221</v>
      </c>
      <c r="F15" s="97" t="s">
        <v>324</v>
      </c>
      <c r="G15" s="105" t="s">
        <v>324</v>
      </c>
    </row>
    <row r="16" spans="1:7" ht="12.75">
      <c r="A16" s="36" t="s">
        <v>222</v>
      </c>
      <c r="B16" s="97">
        <v>0</v>
      </c>
      <c r="C16" s="105">
        <f t="shared" si="0"/>
        <v>0</v>
      </c>
      <c r="E16" s="1" t="s">
        <v>223</v>
      </c>
      <c r="F16" s="97">
        <v>0</v>
      </c>
      <c r="G16" s="105">
        <f>(F16/$F$14)*100</f>
        <v>0</v>
      </c>
    </row>
    <row r="17" spans="1:7" ht="12.75">
      <c r="A17" s="36" t="s">
        <v>224</v>
      </c>
      <c r="B17" s="97">
        <v>8</v>
      </c>
      <c r="C17" s="105">
        <f t="shared" si="0"/>
        <v>0.34393809114359414</v>
      </c>
      <c r="E17" s="1" t="s">
        <v>225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226</v>
      </c>
      <c r="B18" s="97">
        <v>0</v>
      </c>
      <c r="C18" s="105">
        <f t="shared" si="0"/>
        <v>0</v>
      </c>
      <c r="E18" s="1" t="s">
        <v>143</v>
      </c>
      <c r="F18" s="97">
        <v>82</v>
      </c>
      <c r="G18" s="105">
        <f t="shared" si="1"/>
        <v>3.942307692307692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97">
        <v>177</v>
      </c>
      <c r="G19" s="105">
        <f t="shared" si="1"/>
        <v>8.509615384615385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97">
        <v>1070</v>
      </c>
      <c r="G20" s="105">
        <f t="shared" si="1"/>
        <v>51.442307692307686</v>
      </c>
    </row>
    <row r="21" spans="1:7" ht="12.75">
      <c r="A21" s="36" t="s">
        <v>230</v>
      </c>
      <c r="B21" s="98">
        <v>0</v>
      </c>
      <c r="C21" s="105">
        <f aca="true" t="shared" si="2" ref="C21:C28">(B21/$B$8)*100</f>
        <v>0</v>
      </c>
      <c r="E21" s="1" t="s">
        <v>231</v>
      </c>
      <c r="F21" s="97">
        <v>701</v>
      </c>
      <c r="G21" s="105">
        <f t="shared" si="1"/>
        <v>33.70192307692308</v>
      </c>
    </row>
    <row r="22" spans="1:7" ht="12.75">
      <c r="A22" s="36" t="s">
        <v>232</v>
      </c>
      <c r="B22" s="98">
        <v>32</v>
      </c>
      <c r="C22" s="105">
        <f t="shared" si="2"/>
        <v>1.3757523645743766</v>
      </c>
      <c r="E22" s="1" t="s">
        <v>233</v>
      </c>
      <c r="F22" s="97">
        <v>50</v>
      </c>
      <c r="G22" s="105">
        <f t="shared" si="1"/>
        <v>2.403846153846154</v>
      </c>
    </row>
    <row r="23" spans="1:7" ht="12.75">
      <c r="A23" s="36" t="s">
        <v>234</v>
      </c>
      <c r="B23" s="98">
        <v>8</v>
      </c>
      <c r="C23" s="105">
        <f t="shared" si="2"/>
        <v>0.34393809114359414</v>
      </c>
      <c r="E23" s="1" t="s">
        <v>235</v>
      </c>
      <c r="F23" s="98">
        <v>0</v>
      </c>
      <c r="G23" s="105">
        <f t="shared" si="1"/>
        <v>0</v>
      </c>
    </row>
    <row r="24" spans="1:7" ht="12.75">
      <c r="A24" s="36" t="s">
        <v>236</v>
      </c>
      <c r="B24" s="97">
        <v>232</v>
      </c>
      <c r="C24" s="105">
        <f t="shared" si="2"/>
        <v>9.974204643164231</v>
      </c>
      <c r="E24" s="1" t="s">
        <v>237</v>
      </c>
      <c r="F24" s="97">
        <v>274800</v>
      </c>
      <c r="G24" s="112" t="s">
        <v>335</v>
      </c>
    </row>
    <row r="25" spans="1:7" ht="12.75">
      <c r="A25" s="36" t="s">
        <v>238</v>
      </c>
      <c r="B25" s="97">
        <v>389</v>
      </c>
      <c r="C25" s="105">
        <f t="shared" si="2"/>
        <v>16.723989681857265</v>
      </c>
      <c r="E25" s="32"/>
      <c r="F25" s="97" t="s">
        <v>324</v>
      </c>
      <c r="G25" s="105" t="s">
        <v>324</v>
      </c>
    </row>
    <row r="26" spans="1:7" ht="12.75">
      <c r="A26" s="36" t="s">
        <v>245</v>
      </c>
      <c r="B26" s="97">
        <v>828</v>
      </c>
      <c r="C26" s="105">
        <f t="shared" si="2"/>
        <v>35.597592433361996</v>
      </c>
      <c r="E26" s="42" t="s">
        <v>246</v>
      </c>
      <c r="F26" s="97" t="s">
        <v>324</v>
      </c>
      <c r="G26" s="105" t="s">
        <v>324</v>
      </c>
    </row>
    <row r="27" spans="1:7" ht="12.75">
      <c r="A27" s="36" t="s">
        <v>247</v>
      </c>
      <c r="B27" s="97">
        <v>612</v>
      </c>
      <c r="C27" s="105">
        <f t="shared" si="2"/>
        <v>26.311263972484955</v>
      </c>
      <c r="E27" s="42" t="s">
        <v>248</v>
      </c>
      <c r="F27" s="97" t="s">
        <v>324</v>
      </c>
      <c r="G27" s="105" t="s">
        <v>324</v>
      </c>
    </row>
    <row r="28" spans="1:7" ht="12.75">
      <c r="A28" s="36" t="s">
        <v>249</v>
      </c>
      <c r="B28" s="97">
        <v>225</v>
      </c>
      <c r="C28" s="105">
        <f t="shared" si="2"/>
        <v>9.673258813413584</v>
      </c>
      <c r="E28" s="32" t="s">
        <v>250</v>
      </c>
      <c r="F28" s="97">
        <v>1358</v>
      </c>
      <c r="G28" s="105">
        <f aca="true" t="shared" si="3" ref="G28:G35">(F28/$F$14)*100</f>
        <v>65.28846153846153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97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97">
        <v>0</v>
      </c>
      <c r="G30" s="105">
        <f t="shared" si="3"/>
        <v>0</v>
      </c>
    </row>
    <row r="31" spans="1:7" ht="12.75">
      <c r="A31" s="36" t="s">
        <v>254</v>
      </c>
      <c r="B31" s="97">
        <v>0</v>
      </c>
      <c r="C31" s="105">
        <f aca="true" t="shared" si="4" ref="C31:C39">(B31/$B$8)*100</f>
        <v>0</v>
      </c>
      <c r="E31" s="32" t="s">
        <v>255</v>
      </c>
      <c r="F31" s="97">
        <v>22</v>
      </c>
      <c r="G31" s="105">
        <f t="shared" si="3"/>
        <v>1.0576923076923077</v>
      </c>
    </row>
    <row r="32" spans="1:7" ht="12.75">
      <c r="A32" s="36" t="s">
        <v>256</v>
      </c>
      <c r="B32" s="97">
        <v>0</v>
      </c>
      <c r="C32" s="105">
        <f t="shared" si="4"/>
        <v>0</v>
      </c>
      <c r="E32" s="32" t="s">
        <v>257</v>
      </c>
      <c r="F32" s="97">
        <v>102</v>
      </c>
      <c r="G32" s="105">
        <f t="shared" si="3"/>
        <v>4.903846153846154</v>
      </c>
    </row>
    <row r="33" spans="1:7" ht="12.75">
      <c r="A33" s="36" t="s">
        <v>258</v>
      </c>
      <c r="B33" s="97">
        <v>67</v>
      </c>
      <c r="C33" s="105">
        <f t="shared" si="4"/>
        <v>2.880481513327601</v>
      </c>
      <c r="E33" s="32" t="s">
        <v>259</v>
      </c>
      <c r="F33" s="97">
        <v>273</v>
      </c>
      <c r="G33" s="105">
        <f t="shared" si="3"/>
        <v>13.125</v>
      </c>
    </row>
    <row r="34" spans="1:7" ht="12.75">
      <c r="A34" s="36" t="s">
        <v>260</v>
      </c>
      <c r="B34" s="97">
        <v>38</v>
      </c>
      <c r="C34" s="105">
        <f t="shared" si="4"/>
        <v>1.633705932932072</v>
      </c>
      <c r="E34" s="32" t="s">
        <v>261</v>
      </c>
      <c r="F34" s="97">
        <v>416</v>
      </c>
      <c r="G34" s="105">
        <f t="shared" si="3"/>
        <v>20</v>
      </c>
    </row>
    <row r="35" spans="1:7" ht="12.75">
      <c r="A35" s="36" t="s">
        <v>262</v>
      </c>
      <c r="B35" s="97">
        <v>202</v>
      </c>
      <c r="C35" s="105">
        <f t="shared" si="4"/>
        <v>8.684436801375753</v>
      </c>
      <c r="E35" s="32" t="s">
        <v>263</v>
      </c>
      <c r="F35" s="97">
        <v>545</v>
      </c>
      <c r="G35" s="105">
        <f t="shared" si="3"/>
        <v>26.201923076923077</v>
      </c>
    </row>
    <row r="36" spans="1:7" ht="12.75">
      <c r="A36" s="36" t="s">
        <v>264</v>
      </c>
      <c r="B36" s="97">
        <v>356</v>
      </c>
      <c r="C36" s="105">
        <f t="shared" si="4"/>
        <v>15.30524505588994</v>
      </c>
      <c r="E36" s="32" t="s">
        <v>265</v>
      </c>
      <c r="F36" s="97">
        <v>1669</v>
      </c>
      <c r="G36" s="112" t="s">
        <v>335</v>
      </c>
    </row>
    <row r="37" spans="1:7" ht="12.75">
      <c r="A37" s="36" t="s">
        <v>266</v>
      </c>
      <c r="B37" s="97">
        <v>583</v>
      </c>
      <c r="C37" s="105">
        <f t="shared" si="4"/>
        <v>25.064488392089423</v>
      </c>
      <c r="E37" s="32" t="s">
        <v>267</v>
      </c>
      <c r="F37" s="97">
        <v>722</v>
      </c>
      <c r="G37" s="105">
        <f>(F37/$F$14)*100</f>
        <v>34.71153846153846</v>
      </c>
    </row>
    <row r="38" spans="1:7" ht="12.75">
      <c r="A38" s="36" t="s">
        <v>268</v>
      </c>
      <c r="B38" s="97">
        <v>567</v>
      </c>
      <c r="C38" s="105">
        <f t="shared" si="4"/>
        <v>24.376612209802236</v>
      </c>
      <c r="E38" s="32" t="s">
        <v>265</v>
      </c>
      <c r="F38" s="97">
        <v>573</v>
      </c>
      <c r="G38" s="112" t="s">
        <v>335</v>
      </c>
    </row>
    <row r="39" spans="1:7" ht="12.75">
      <c r="A39" s="36" t="s">
        <v>269</v>
      </c>
      <c r="B39" s="97">
        <v>513</v>
      </c>
      <c r="C39" s="105">
        <f t="shared" si="4"/>
        <v>22.055030094582975</v>
      </c>
      <c r="E39" s="32"/>
      <c r="F39" s="97" t="s">
        <v>324</v>
      </c>
      <c r="G39" s="105" t="s">
        <v>324</v>
      </c>
    </row>
    <row r="40" spans="1:7" ht="12.75">
      <c r="A40" s="36" t="s">
        <v>270</v>
      </c>
      <c r="B40" s="108">
        <v>7.4</v>
      </c>
      <c r="C40" s="112" t="s">
        <v>335</v>
      </c>
      <c r="E40" s="42" t="s">
        <v>271</v>
      </c>
      <c r="F40" s="97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97" t="s">
        <v>324</v>
      </c>
      <c r="G41" s="105" t="s">
        <v>324</v>
      </c>
    </row>
    <row r="42" spans="1:7" ht="12.75">
      <c r="A42" s="29" t="s">
        <v>279</v>
      </c>
      <c r="B42" s="80">
        <v>2296</v>
      </c>
      <c r="C42" s="81">
        <f>(B42/$B$42)*100</f>
        <v>100</v>
      </c>
      <c r="E42" s="42" t="s">
        <v>280</v>
      </c>
      <c r="F42" s="97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97">
        <v>654</v>
      </c>
      <c r="G43" s="105">
        <f aca="true" t="shared" si="5" ref="G43:G48">(F43/$F$14)*100</f>
        <v>31.442307692307693</v>
      </c>
    </row>
    <row r="44" spans="1:7" ht="12.75">
      <c r="A44" s="36" t="s">
        <v>283</v>
      </c>
      <c r="B44" s="98">
        <v>193</v>
      </c>
      <c r="C44" s="105">
        <f aca="true" t="shared" si="6" ref="C44:C49">(B44/$B$42)*100</f>
        <v>8.405923344947736</v>
      </c>
      <c r="E44" s="32" t="s">
        <v>284</v>
      </c>
      <c r="F44" s="97">
        <v>305</v>
      </c>
      <c r="G44" s="105">
        <f t="shared" si="5"/>
        <v>14.663461538461538</v>
      </c>
    </row>
    <row r="45" spans="1:7" ht="12.75">
      <c r="A45" s="36" t="s">
        <v>285</v>
      </c>
      <c r="B45" s="98">
        <v>438</v>
      </c>
      <c r="C45" s="105">
        <f t="shared" si="6"/>
        <v>19.076655052264808</v>
      </c>
      <c r="E45" s="32" t="s">
        <v>286</v>
      </c>
      <c r="F45" s="97">
        <v>364</v>
      </c>
      <c r="G45" s="105">
        <f t="shared" si="5"/>
        <v>17.5</v>
      </c>
    </row>
    <row r="46" spans="1:7" ht="12.75">
      <c r="A46" s="36" t="s">
        <v>287</v>
      </c>
      <c r="B46" s="98">
        <v>214</v>
      </c>
      <c r="C46" s="105">
        <f t="shared" si="6"/>
        <v>9.320557491289199</v>
      </c>
      <c r="E46" s="32" t="s">
        <v>288</v>
      </c>
      <c r="F46" s="97">
        <v>254</v>
      </c>
      <c r="G46" s="105">
        <f t="shared" si="5"/>
        <v>12.211538461538462</v>
      </c>
    </row>
    <row r="47" spans="1:7" ht="12.75">
      <c r="A47" s="36" t="s">
        <v>289</v>
      </c>
      <c r="B47" s="97">
        <v>437</v>
      </c>
      <c r="C47" s="105">
        <f t="shared" si="6"/>
        <v>19.033101045296167</v>
      </c>
      <c r="E47" s="32" t="s">
        <v>290</v>
      </c>
      <c r="F47" s="97">
        <v>119</v>
      </c>
      <c r="G47" s="105">
        <f t="shared" si="5"/>
        <v>5.721153846153846</v>
      </c>
    </row>
    <row r="48" spans="1:7" ht="12.75">
      <c r="A48" s="36" t="s">
        <v>291</v>
      </c>
      <c r="B48" s="97">
        <v>506</v>
      </c>
      <c r="C48" s="105">
        <f t="shared" si="6"/>
        <v>22.038327526132402</v>
      </c>
      <c r="E48" s="32" t="s">
        <v>292</v>
      </c>
      <c r="F48" s="97">
        <v>377</v>
      </c>
      <c r="G48" s="105">
        <f t="shared" si="5"/>
        <v>18.125</v>
      </c>
    </row>
    <row r="49" spans="1:7" ht="12.75">
      <c r="A49" s="36" t="s">
        <v>293</v>
      </c>
      <c r="B49" s="97">
        <v>508</v>
      </c>
      <c r="C49" s="105">
        <f t="shared" si="6"/>
        <v>22.125435540069684</v>
      </c>
      <c r="E49" s="32" t="s">
        <v>294</v>
      </c>
      <c r="F49" s="97">
        <v>7</v>
      </c>
      <c r="G49" s="105">
        <f>(F49/$F$14)*100</f>
        <v>0.33653846153846156</v>
      </c>
    </row>
    <row r="50" spans="1:7" ht="12.75">
      <c r="A50" s="36"/>
      <c r="B50" s="97" t="s">
        <v>324</v>
      </c>
      <c r="C50" s="105" t="s">
        <v>324</v>
      </c>
      <c r="E50" s="42"/>
      <c r="F50" s="97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80">
        <v>152</v>
      </c>
      <c r="G51" s="81">
        <f>(F51/F$51)*100</f>
        <v>100</v>
      </c>
    </row>
    <row r="52" spans="1:7" ht="12.75">
      <c r="A52" s="4" t="s">
        <v>297</v>
      </c>
      <c r="B52" s="97">
        <v>37</v>
      </c>
      <c r="C52" s="105">
        <f>(B52/$B$42)*100</f>
        <v>1.6114982578397212</v>
      </c>
      <c r="E52" s="42" t="s">
        <v>298</v>
      </c>
      <c r="F52" s="97" t="s">
        <v>324</v>
      </c>
      <c r="G52" s="105" t="s">
        <v>324</v>
      </c>
    </row>
    <row r="53" spans="1:7" ht="12.75">
      <c r="A53" s="4" t="s">
        <v>299</v>
      </c>
      <c r="B53" s="97">
        <v>369</v>
      </c>
      <c r="C53" s="105">
        <f>(B53/$B$42)*100</f>
        <v>16.071428571428573</v>
      </c>
      <c r="E53" s="32" t="s">
        <v>300</v>
      </c>
      <c r="F53" s="97">
        <v>0</v>
      </c>
      <c r="G53" s="105">
        <f>(F53/F$51)*100</f>
        <v>0</v>
      </c>
    </row>
    <row r="54" spans="1:7" ht="12.75">
      <c r="A54" s="4" t="s">
        <v>301</v>
      </c>
      <c r="B54" s="97">
        <v>1084</v>
      </c>
      <c r="C54" s="105">
        <f>(B54/$B$42)*100</f>
        <v>47.21254355400697</v>
      </c>
      <c r="E54" s="32" t="s">
        <v>302</v>
      </c>
      <c r="F54" s="97">
        <v>12</v>
      </c>
      <c r="G54" s="105">
        <f aca="true" t="shared" si="7" ref="G54:G60">(F54/F$51)*100</f>
        <v>7.894736842105263</v>
      </c>
    </row>
    <row r="55" spans="1:7" ht="12.75">
      <c r="A55" s="4" t="s">
        <v>303</v>
      </c>
      <c r="B55" s="97">
        <v>806</v>
      </c>
      <c r="C55" s="105">
        <f>(B55/$B$42)*100</f>
        <v>35.10452961672474</v>
      </c>
      <c r="E55" s="32" t="s">
        <v>304</v>
      </c>
      <c r="F55" s="97">
        <v>0</v>
      </c>
      <c r="G55" s="105">
        <f t="shared" si="7"/>
        <v>0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97">
        <v>33</v>
      </c>
      <c r="G56" s="105">
        <f t="shared" si="7"/>
        <v>21.710526315789476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97">
        <v>21</v>
      </c>
      <c r="G57" s="105">
        <f t="shared" si="7"/>
        <v>13.815789473684212</v>
      </c>
    </row>
    <row r="58" spans="1:7" ht="12.75">
      <c r="A58" s="36" t="s">
        <v>308</v>
      </c>
      <c r="B58" s="97">
        <v>1858</v>
      </c>
      <c r="C58" s="105">
        <f aca="true" t="shared" si="8" ref="C58:C66">(B58/$B$42)*100</f>
        <v>80.92334494773519</v>
      </c>
      <c r="E58" s="32" t="s">
        <v>309</v>
      </c>
      <c r="F58" s="97">
        <v>19</v>
      </c>
      <c r="G58" s="105">
        <f t="shared" si="7"/>
        <v>12.5</v>
      </c>
    </row>
    <row r="59" spans="1:7" ht="12.75">
      <c r="A59" s="36" t="s">
        <v>310</v>
      </c>
      <c r="B59" s="97">
        <v>0</v>
      </c>
      <c r="C59" s="105">
        <f t="shared" si="8"/>
        <v>0</v>
      </c>
      <c r="E59" s="32" t="s">
        <v>311</v>
      </c>
      <c r="F59" s="98">
        <v>44</v>
      </c>
      <c r="G59" s="105">
        <f t="shared" si="7"/>
        <v>28.947368421052634</v>
      </c>
    </row>
    <row r="60" spans="1:7" ht="12.75">
      <c r="A60" s="36" t="s">
        <v>312</v>
      </c>
      <c r="B60" s="97">
        <v>155</v>
      </c>
      <c r="C60" s="105">
        <f t="shared" si="8"/>
        <v>6.7508710801393725</v>
      </c>
      <c r="E60" s="32" t="s">
        <v>313</v>
      </c>
      <c r="F60" s="97">
        <v>23</v>
      </c>
      <c r="G60" s="105">
        <f t="shared" si="7"/>
        <v>15.131578947368421</v>
      </c>
    </row>
    <row r="61" spans="1:7" ht="12.75">
      <c r="A61" s="36" t="s">
        <v>314</v>
      </c>
      <c r="B61" s="97">
        <v>283</v>
      </c>
      <c r="C61" s="105">
        <f t="shared" si="8"/>
        <v>12.325783972125436</v>
      </c>
      <c r="E61" s="32" t="s">
        <v>237</v>
      </c>
      <c r="F61" s="97">
        <v>988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97" t="s">
        <v>324</v>
      </c>
      <c r="G62" s="105" t="s">
        <v>324</v>
      </c>
    </row>
    <row r="63" spans="1:7" ht="12.75">
      <c r="A63" s="36" t="s">
        <v>316</v>
      </c>
      <c r="B63" s="97">
        <v>0</v>
      </c>
      <c r="C63" s="105">
        <f t="shared" si="8"/>
        <v>0</v>
      </c>
      <c r="E63" s="42" t="s">
        <v>317</v>
      </c>
      <c r="F63" s="97" t="s">
        <v>324</v>
      </c>
      <c r="G63" s="105" t="s">
        <v>324</v>
      </c>
    </row>
    <row r="64" spans="1:7" ht="12.75">
      <c r="A64" s="36" t="s">
        <v>318</v>
      </c>
      <c r="B64" s="97">
        <v>0</v>
      </c>
      <c r="C64" s="105">
        <f t="shared" si="8"/>
        <v>0</v>
      </c>
      <c r="E64" s="42" t="s">
        <v>319</v>
      </c>
      <c r="F64" s="97" t="s">
        <v>324</v>
      </c>
      <c r="G64" s="105" t="s">
        <v>324</v>
      </c>
    </row>
    <row r="65" spans="1:7" ht="12.75">
      <c r="A65" s="36" t="s">
        <v>320</v>
      </c>
      <c r="B65" s="97">
        <v>0</v>
      </c>
      <c r="C65" s="105">
        <f t="shared" si="8"/>
        <v>0</v>
      </c>
      <c r="E65" s="32" t="s">
        <v>282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321</v>
      </c>
      <c r="B66" s="97">
        <v>0</v>
      </c>
      <c r="C66" s="105">
        <f t="shared" si="8"/>
        <v>0</v>
      </c>
      <c r="E66" s="32" t="s">
        <v>284</v>
      </c>
      <c r="F66" s="97">
        <v>35</v>
      </c>
      <c r="G66" s="105">
        <f t="shared" si="9"/>
        <v>23.026315789473685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97">
        <v>41</v>
      </c>
      <c r="G67" s="105">
        <f t="shared" si="9"/>
        <v>26.973684210526315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97">
        <v>0</v>
      </c>
      <c r="G68" s="105">
        <f t="shared" si="9"/>
        <v>0</v>
      </c>
    </row>
    <row r="69" spans="1:7" ht="12.75">
      <c r="A69" s="36" t="s">
        <v>323</v>
      </c>
      <c r="B69" s="97">
        <v>0</v>
      </c>
      <c r="C69" s="105">
        <f>(B69/$B$42)*100</f>
        <v>0</v>
      </c>
      <c r="E69" s="32" t="s">
        <v>290</v>
      </c>
      <c r="F69" s="97">
        <v>12</v>
      </c>
      <c r="G69" s="105">
        <f t="shared" si="9"/>
        <v>7.894736842105263</v>
      </c>
    </row>
    <row r="70" spans="1:7" ht="12.75">
      <c r="A70" s="36" t="s">
        <v>325</v>
      </c>
      <c r="B70" s="97">
        <v>0</v>
      </c>
      <c r="C70" s="105">
        <f>(B70/$B$42)*100</f>
        <v>0</v>
      </c>
      <c r="E70" s="32" t="s">
        <v>292</v>
      </c>
      <c r="F70" s="97">
        <v>41</v>
      </c>
      <c r="G70" s="105">
        <f t="shared" si="9"/>
        <v>26.973684210526315</v>
      </c>
    </row>
    <row r="71" spans="1:7" ht="12.75">
      <c r="A71" s="54" t="s">
        <v>326</v>
      </c>
      <c r="B71" s="103">
        <v>15</v>
      </c>
      <c r="C71" s="115">
        <f>(B71/$B$42)*100</f>
        <v>0.6533101045296167</v>
      </c>
      <c r="D71" s="41"/>
      <c r="E71" s="44" t="s">
        <v>294</v>
      </c>
      <c r="F71" s="103">
        <v>23</v>
      </c>
      <c r="G71" s="115">
        <f t="shared" si="9"/>
        <v>15.131578947368421</v>
      </c>
    </row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2002-06-11T15:35:57Z</dcterms:modified>
  <cp:category/>
  <cp:version/>
  <cp:contentType/>
  <cp:contentStatus/>
</cp:coreProperties>
</file>