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<sst xmlns="http://schemas.openxmlformats.org/spreadsheetml/2006/main" count="677" uniqueCount="437">
  <si>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</si>
  <si>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</si>
  <si>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</si>
  <si>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</si>
  <si>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</si>
  <si>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</si>
  <si>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</si>
  <si>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</si>
  <si>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</si>
  <si>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</si>
  <si>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</si>
  <si>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</si>
  <si>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</si>
  <si>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</si>
  <si>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</si>
  <si>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</si>
  <si>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</si>
  <si>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</si>
  <si>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</si>
  <si>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</si>
  <si>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</si>
  <si>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</si>
  <si>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</si>
  <si>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</si>
  <si>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</si>
  <si>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</si>
  <si>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</si>
  <si>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</si>
  <si>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</si>
  <si>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</si>
  <si>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</si>
  <si>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</si>
  <si>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</si>
  <si>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</si>
  <si>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</si>
  <si>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</si>
  <si>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</si>
  <si>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</si>
  <si>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</si>
  <si>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</si>
  <si>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</si>
  <si>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</si>
  <si>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</si>
  <si>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</si>
  <si>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</si>
  <si>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</si>
  <si>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</si>
  <si>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</si>
  <si>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</si>
  <si>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</si>
  <si>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</si>
  <si>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</si>
  <si>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</si>
  <si>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</si>
  <si>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</si>
  <si>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</si>
  <si>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</si>
  <si>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</si>
  <si>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</si>
  <si>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</si>
  <si>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</si>
  <si>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</si>
  <si>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</si>
  <si>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</si>
  <si>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</si>
  <si>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</si>
  <si>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</si>
  <si>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</si>
  <si>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</si>
  <si>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</si>
  <si>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</si>
  <si>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</si>
  <si>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</si>
  <si>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</si>
  <si>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</si>
  <si>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</si>
  <si>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</si>
  <si>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</si>
  <si>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</si>
  <si>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</si>
  <si>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</si>
  <si>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</si>
  <si>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</si>
  <si>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</si>
  <si>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</si>
  <si>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</si>
  <si>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</si>
  <si>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</si>
  <si>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</si>
  <si>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</si>
  <si>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</si>
  <si>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</si>
  <si>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</si>
  <si>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</si>
  <si>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</si>
  <si>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</si>
  <si>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</si>
  <si>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</si>
  <si>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</si>
  <si>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</si>
  <si>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</si>
  <si>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</si>
  <si>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</si>
  <si>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</si>
  <si>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</si>
  <si>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</si>
  <si>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</si>
  <si>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</si>
  <si>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</si>
  <si>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</si>
  <si>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</si>
  <si>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</si>
  <si>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</si>
  <si>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</si>
  <si>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</si>
  <si>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</si>
  <si>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</si>
  <si>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</si>
  <si>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Beckett CDP, Gloucester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</si>
  <si>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</si>
  <si>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</si>
  <si>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</si>
  <si>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</si>
  <si>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</si>
  <si>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</si>
  <si>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</si>
  <si>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</si>
  <si>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</si>
  <si>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</si>
  <si>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</si>
  <si>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</si>
  <si>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</si>
  <si>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</si>
  <si>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</si>
  <si>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</si>
  <si>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</si>
  <si>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</si>
  <si>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</si>
  <si>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</si>
  <si>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</si>
  <si>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</si>
  <si>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</si>
  <si>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</si>
  <si>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</si>
  <si>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</si>
  <si>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</si>
  <si>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</si>
  <si>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</si>
  <si>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</si>
  <si>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</si>
  <si>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</si>
  <si>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</si>
  <si>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</si>
  <si>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</si>
  <si>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</si>
  <si>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</si>
  <si>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</si>
  <si>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</si>
  <si>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</si>
  <si>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</si>
  <si>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</si>
  <si>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</si>
  <si>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</si>
  <si>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</si>
  <si>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</si>
  <si>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</si>
  <si>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</si>
  <si>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</si>
  <si>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</si>
  <si>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</si>
  <si>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</si>
  <si>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</si>
  <si>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</si>
  <si>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</si>
  <si>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</si>
  <si>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</si>
  <si>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</si>
  <si>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</si>
  <si>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</si>
  <si>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</si>
  <si>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</si>
  <si>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</si>
  <si>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</si>
  <si>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</si>
  <si>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</si>
  <si>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</si>
  <si>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</si>
  <si>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</si>
  <si>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</si>
  <si>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</si>
  <si>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</si>
  <si>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</si>
  <si>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</si>
  <si>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</si>
  <si>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</si>
  <si>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</si>
  <si>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</si>
  <si>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</si>
  <si>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</si>
  <si>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</si>
  <si>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</si>
  <si>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</si>
  <si>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</si>
  <si>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</si>
  <si>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</si>
  <si>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</si>
  <si>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</si>
  <si>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</si>
  <si>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</si>
  <si>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</si>
  <si>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</si>
  <si>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</si>
  <si>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</si>
  <si>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</si>
  <si>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</si>
  <si>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</si>
  <si>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</si>
  <si>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</si>
  <si>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</si>
  <si>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</si>
  <si>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</si>
  <si>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</si>
  <si>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</si>
  <si>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</si>
  <si>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</si>
  <si>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Beckett CDP, Gloucester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</si>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</sst>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4726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4726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2315</v>
      </c>
      <c r="C9" s="151">
        <f>(B9/$B$7)*100</f>
        <v>48.98434193821413</v>
      </c>
      <c r="D9" s="152"/>
      <c r="E9" s="152" t="s">
        <v>124</v>
      </c>
      <c r="F9" s="150">
        <v>143</v>
      </c>
      <c r="G9" s="153">
        <f t="shared" si="0"/>
        <v>3.025814642403724</v>
      </c>
    </row>
    <row r="10" spans="1:7" ht="12.75">
      <c r="A10" s="149" t="s">
        <v>125</v>
      </c>
      <c r="B10" s="150">
        <v>2411</v>
      </c>
      <c r="C10" s="151">
        <f>(B10/$B$7)*100</f>
        <v>51.015658061785864</v>
      </c>
      <c r="D10" s="152"/>
      <c r="E10" s="152" t="s">
        <v>126</v>
      </c>
      <c r="F10" s="150">
        <v>21</v>
      </c>
      <c r="G10" s="153">
        <f t="shared" si="0"/>
        <v>0.44435040203131615</v>
      </c>
    </row>
    <row r="11" spans="1:7" ht="12.75">
      <c r="A11" s="149"/>
      <c r="B11" s="150"/>
      <c r="C11" s="151"/>
      <c r="D11" s="152"/>
      <c r="E11" s="152" t="s">
        <v>127</v>
      </c>
      <c r="F11" s="150">
        <v>89</v>
      </c>
      <c r="G11" s="153">
        <f t="shared" si="0"/>
        <v>1.8831993228946255</v>
      </c>
    </row>
    <row r="12" spans="1:7" ht="12.75">
      <c r="A12" s="149" t="s">
        <v>128</v>
      </c>
      <c r="B12" s="150">
        <v>431</v>
      </c>
      <c r="C12" s="151">
        <f aca="true" t="shared" si="1" ref="C12:C24">B12*100/B$7</f>
        <v>9.119763013118916</v>
      </c>
      <c r="D12" s="152"/>
      <c r="E12" s="152" t="s">
        <v>129</v>
      </c>
      <c r="F12" s="150">
        <v>11</v>
      </c>
      <c r="G12" s="153">
        <f t="shared" si="0"/>
        <v>0.23275497249259416</v>
      </c>
    </row>
    <row r="13" spans="1:7" ht="12.75">
      <c r="A13" s="149" t="s">
        <v>130</v>
      </c>
      <c r="B13" s="150">
        <v>474</v>
      </c>
      <c r="C13" s="151">
        <f t="shared" si="1"/>
        <v>10.029623360135421</v>
      </c>
      <c r="D13" s="152"/>
      <c r="E13" s="152" t="s">
        <v>131</v>
      </c>
      <c r="F13" s="150">
        <v>22</v>
      </c>
      <c r="G13" s="153">
        <f t="shared" si="0"/>
        <v>0.46550994498518833</v>
      </c>
    </row>
    <row r="14" spans="1:7" ht="12.75">
      <c r="A14" s="149" t="s">
        <v>132</v>
      </c>
      <c r="B14" s="150">
        <v>469</v>
      </c>
      <c r="C14" s="151">
        <f t="shared" si="1"/>
        <v>9.92382564536606</v>
      </c>
      <c r="D14" s="152"/>
      <c r="E14" s="152" t="s">
        <v>133</v>
      </c>
      <c r="F14" s="150">
        <v>4583</v>
      </c>
      <c r="G14" s="153">
        <f t="shared" si="0"/>
        <v>96.97418535759627</v>
      </c>
    </row>
    <row r="15" spans="1:7" ht="12.75">
      <c r="A15" s="149" t="s">
        <v>134</v>
      </c>
      <c r="B15" s="150">
        <v>351</v>
      </c>
      <c r="C15" s="151">
        <f t="shared" si="1"/>
        <v>7.426999576809141</v>
      </c>
      <c r="D15" s="152"/>
      <c r="E15" s="152" t="s">
        <v>135</v>
      </c>
      <c r="F15" s="150">
        <v>3671</v>
      </c>
      <c r="G15" s="153">
        <f t="shared" si="0"/>
        <v>77.67668218366484</v>
      </c>
    </row>
    <row r="16" spans="1:7" ht="12.75">
      <c r="A16" s="149" t="s">
        <v>136</v>
      </c>
      <c r="B16" s="150">
        <v>171</v>
      </c>
      <c r="C16" s="151">
        <f t="shared" si="1"/>
        <v>3.6182818451121457</v>
      </c>
      <c r="D16" s="152"/>
      <c r="E16" s="152"/>
      <c r="F16" s="145"/>
      <c r="G16" s="146"/>
    </row>
    <row r="17" spans="1:7" ht="12.75">
      <c r="A17" s="149" t="s">
        <v>137</v>
      </c>
      <c r="B17" s="150">
        <v>680</v>
      </c>
      <c r="C17" s="151">
        <f t="shared" si="1"/>
        <v>14.388489208633093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1047</v>
      </c>
      <c r="C18" s="151">
        <f t="shared" si="1"/>
        <v>22.15404147270419</v>
      </c>
      <c r="D18" s="152"/>
      <c r="E18" s="143" t="s">
        <v>140</v>
      </c>
      <c r="F18" s="141">
        <v>4726</v>
      </c>
      <c r="G18" s="148">
        <v>100</v>
      </c>
    </row>
    <row r="19" spans="1:7" ht="12.75">
      <c r="A19" s="149" t="s">
        <v>141</v>
      </c>
      <c r="B19" s="150">
        <v>718</v>
      </c>
      <c r="C19" s="151">
        <f t="shared" si="1"/>
        <v>15.192551840880236</v>
      </c>
      <c r="D19" s="152"/>
      <c r="E19" s="152" t="s">
        <v>142</v>
      </c>
      <c r="F19" s="150">
        <v>4726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160</v>
      </c>
      <c r="C20" s="151">
        <f t="shared" si="1"/>
        <v>3.3855268726195513</v>
      </c>
      <c r="D20" s="152"/>
      <c r="E20" s="152" t="s">
        <v>144</v>
      </c>
      <c r="F20" s="150">
        <v>1516</v>
      </c>
      <c r="G20" s="153">
        <f t="shared" si="2"/>
        <v>32.07786711807025</v>
      </c>
    </row>
    <row r="21" spans="1:7" ht="12.75">
      <c r="A21" s="149" t="s">
        <v>145</v>
      </c>
      <c r="B21" s="150">
        <v>67</v>
      </c>
      <c r="C21" s="151">
        <f t="shared" si="1"/>
        <v>1.417689377909437</v>
      </c>
      <c r="D21" s="152"/>
      <c r="E21" s="152" t="s">
        <v>146</v>
      </c>
      <c r="F21" s="150">
        <v>1066</v>
      </c>
      <c r="G21" s="153">
        <f t="shared" si="2"/>
        <v>22.556072788827763</v>
      </c>
    </row>
    <row r="22" spans="1:7" ht="12.75">
      <c r="A22" s="149" t="s">
        <v>147</v>
      </c>
      <c r="B22" s="150">
        <v>112</v>
      </c>
      <c r="C22" s="151">
        <f t="shared" si="1"/>
        <v>2.369868810833686</v>
      </c>
      <c r="D22" s="152"/>
      <c r="E22" s="152" t="s">
        <v>148</v>
      </c>
      <c r="F22" s="150">
        <v>1875</v>
      </c>
      <c r="G22" s="153">
        <f t="shared" si="2"/>
        <v>39.674143038510365</v>
      </c>
    </row>
    <row r="23" spans="1:7" ht="12.75">
      <c r="A23" s="149" t="s">
        <v>149</v>
      </c>
      <c r="B23" s="150">
        <v>31</v>
      </c>
      <c r="C23" s="151">
        <f t="shared" si="1"/>
        <v>0.655945831570038</v>
      </c>
      <c r="D23" s="152"/>
      <c r="E23" s="152" t="s">
        <v>150</v>
      </c>
      <c r="F23" s="150">
        <v>1548</v>
      </c>
      <c r="G23" s="153">
        <f t="shared" si="2"/>
        <v>32.75497249259416</v>
      </c>
    </row>
    <row r="24" spans="1:7" ht="12.75">
      <c r="A24" s="149" t="s">
        <v>151</v>
      </c>
      <c r="B24" s="150">
        <v>15</v>
      </c>
      <c r="C24" s="151">
        <f t="shared" si="1"/>
        <v>0.31739314430808296</v>
      </c>
      <c r="D24" s="152"/>
      <c r="E24" s="152" t="s">
        <v>152</v>
      </c>
      <c r="F24" s="150">
        <v>151</v>
      </c>
      <c r="G24" s="153">
        <f t="shared" si="2"/>
        <v>3.1950909860347014</v>
      </c>
    </row>
    <row r="25" spans="1:7" ht="12.75">
      <c r="A25" s="149"/>
      <c r="B25" s="145"/>
      <c r="C25" s="154"/>
      <c r="D25" s="152"/>
      <c r="E25" s="152" t="s">
        <v>153</v>
      </c>
      <c r="F25" s="150">
        <v>54</v>
      </c>
      <c r="G25" s="153">
        <f t="shared" si="2"/>
        <v>1.1426153195090987</v>
      </c>
    </row>
    <row r="26" spans="1:7" ht="12.75">
      <c r="A26" s="149" t="s">
        <v>154</v>
      </c>
      <c r="B26" s="155">
        <v>32.6</v>
      </c>
      <c r="C26" s="156" t="s">
        <v>420</v>
      </c>
      <c r="D26" s="152"/>
      <c r="E26" s="157" t="s">
        <v>155</v>
      </c>
      <c r="F26" s="150">
        <v>118</v>
      </c>
      <c r="G26" s="153">
        <f t="shared" si="2"/>
        <v>2.4968260685569192</v>
      </c>
    </row>
    <row r="27" spans="1:7" ht="12.75">
      <c r="A27" s="149"/>
      <c r="B27" s="145"/>
      <c r="C27" s="154"/>
      <c r="D27" s="152"/>
      <c r="E27" s="158" t="s">
        <v>156</v>
      </c>
      <c r="F27" s="150">
        <v>66</v>
      </c>
      <c r="G27" s="153">
        <f t="shared" si="2"/>
        <v>1.396529834955565</v>
      </c>
    </row>
    <row r="28" spans="1:7" ht="12.75">
      <c r="A28" s="149" t="s">
        <v>421</v>
      </c>
      <c r="B28" s="150">
        <v>3106</v>
      </c>
      <c r="C28" s="151">
        <f aca="true" t="shared" si="3" ref="C28:C35">B28*100/B$7</f>
        <v>65.72154041472704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1483</v>
      </c>
      <c r="C29" s="151">
        <f t="shared" si="3"/>
        <v>31.379602200592466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1623</v>
      </c>
      <c r="C30" s="151">
        <f t="shared" si="3"/>
        <v>34.34193821413457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2956</v>
      </c>
      <c r="C31" s="151">
        <f t="shared" si="3"/>
        <v>62.54760897164621</v>
      </c>
      <c r="D31" s="152"/>
      <c r="E31" s="152"/>
      <c r="F31" s="145"/>
      <c r="G31" s="146"/>
    </row>
    <row r="32" spans="1:7" ht="12.75">
      <c r="A32" s="149" t="s">
        <v>163</v>
      </c>
      <c r="B32" s="150">
        <v>198</v>
      </c>
      <c r="C32" s="151">
        <f t="shared" si="3"/>
        <v>4.189589504866695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158</v>
      </c>
      <c r="C33" s="151">
        <f t="shared" si="3"/>
        <v>3.343207786711807</v>
      </c>
      <c r="D33" s="152"/>
      <c r="E33" s="143" t="s">
        <v>166</v>
      </c>
      <c r="F33" s="141">
        <v>1516</v>
      </c>
      <c r="G33" s="148">
        <v>100</v>
      </c>
    </row>
    <row r="34" spans="1:7" ht="12.75">
      <c r="A34" s="149" t="s">
        <v>158</v>
      </c>
      <c r="B34" s="150">
        <v>67</v>
      </c>
      <c r="C34" s="151">
        <f t="shared" si="3"/>
        <v>1.417689377909437</v>
      </c>
      <c r="D34" s="152"/>
      <c r="E34" s="152" t="s">
        <v>167</v>
      </c>
      <c r="F34" s="150">
        <v>1276</v>
      </c>
      <c r="G34" s="153">
        <f aca="true" t="shared" si="4" ref="G34:G42">F34*100/F$33</f>
        <v>84.1688654353562</v>
      </c>
    </row>
    <row r="35" spans="1:7" ht="12.75">
      <c r="A35" s="149" t="s">
        <v>160</v>
      </c>
      <c r="B35" s="150">
        <v>91</v>
      </c>
      <c r="C35" s="151">
        <f t="shared" si="3"/>
        <v>1.9255184088023698</v>
      </c>
      <c r="D35" s="152"/>
      <c r="E35" s="152" t="s">
        <v>168</v>
      </c>
      <c r="F35" s="150">
        <v>816</v>
      </c>
      <c r="G35" s="153">
        <f t="shared" si="4"/>
        <v>53.82585751978892</v>
      </c>
    </row>
    <row r="36" spans="1:7" ht="12.75">
      <c r="A36" s="149"/>
      <c r="B36" s="145"/>
      <c r="C36" s="154"/>
      <c r="D36" s="152"/>
      <c r="E36" s="152" t="s">
        <v>169</v>
      </c>
      <c r="F36" s="150">
        <v>1066</v>
      </c>
      <c r="G36" s="153">
        <f t="shared" si="4"/>
        <v>70.31662269129288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689</v>
      </c>
      <c r="G37" s="153">
        <f t="shared" si="4"/>
        <v>45.44854881266491</v>
      </c>
    </row>
    <row r="38" spans="1:7" ht="12.75">
      <c r="A38" s="161" t="s">
        <v>171</v>
      </c>
      <c r="B38" s="150">
        <v>4651</v>
      </c>
      <c r="C38" s="151">
        <f aca="true" t="shared" si="5" ref="C38:C54">B38*100/B$7</f>
        <v>98.41303427845959</v>
      </c>
      <c r="D38" s="152"/>
      <c r="E38" s="152" t="s">
        <v>172</v>
      </c>
      <c r="F38" s="150">
        <v>155</v>
      </c>
      <c r="G38" s="153">
        <f t="shared" si="4"/>
        <v>10.224274406332453</v>
      </c>
    </row>
    <row r="39" spans="1:7" ht="12.75">
      <c r="A39" s="149" t="s">
        <v>173</v>
      </c>
      <c r="B39" s="150">
        <v>3739</v>
      </c>
      <c r="C39" s="151">
        <f t="shared" si="5"/>
        <v>79.11553110452815</v>
      </c>
      <c r="D39" s="152"/>
      <c r="E39" s="152" t="s">
        <v>168</v>
      </c>
      <c r="F39" s="150">
        <v>95</v>
      </c>
      <c r="G39" s="153">
        <f t="shared" si="4"/>
        <v>6.266490765171504</v>
      </c>
    </row>
    <row r="40" spans="1:7" ht="12.75">
      <c r="A40" s="149" t="s">
        <v>174</v>
      </c>
      <c r="B40" s="150">
        <v>749</v>
      </c>
      <c r="C40" s="151">
        <f t="shared" si="5"/>
        <v>15.848497672450275</v>
      </c>
      <c r="D40" s="152"/>
      <c r="E40" s="152" t="s">
        <v>175</v>
      </c>
      <c r="F40" s="150">
        <v>240</v>
      </c>
      <c r="G40" s="153">
        <f t="shared" si="4"/>
        <v>15.831134564643799</v>
      </c>
    </row>
    <row r="41" spans="1:7" ht="12.75">
      <c r="A41" s="149" t="s">
        <v>176</v>
      </c>
      <c r="B41" s="150">
        <v>4</v>
      </c>
      <c r="C41" s="151">
        <f t="shared" si="5"/>
        <v>0.08463817181548879</v>
      </c>
      <c r="D41" s="152"/>
      <c r="E41" s="152" t="s">
        <v>177</v>
      </c>
      <c r="F41" s="150">
        <v>187</v>
      </c>
      <c r="G41" s="153">
        <f t="shared" si="4"/>
        <v>12.335092348284961</v>
      </c>
    </row>
    <row r="42" spans="1:7" ht="12.75">
      <c r="A42" s="149" t="s">
        <v>178</v>
      </c>
      <c r="B42" s="150">
        <v>99</v>
      </c>
      <c r="C42" s="151">
        <f t="shared" si="5"/>
        <v>2.0947947524333475</v>
      </c>
      <c r="D42" s="152"/>
      <c r="E42" s="152" t="s">
        <v>179</v>
      </c>
      <c r="F42" s="150">
        <v>32</v>
      </c>
      <c r="G42" s="153">
        <f t="shared" si="4"/>
        <v>2.1108179419525066</v>
      </c>
    </row>
    <row r="43" spans="1:7" ht="12.75">
      <c r="A43" s="149" t="s">
        <v>180</v>
      </c>
      <c r="B43" s="150">
        <v>29</v>
      </c>
      <c r="C43" s="151">
        <f t="shared" si="5"/>
        <v>0.6136267456622937</v>
      </c>
      <c r="D43" s="152"/>
      <c r="E43" s="152"/>
      <c r="F43" s="145"/>
      <c r="G43" s="146"/>
    </row>
    <row r="44" spans="1:7" ht="12.75">
      <c r="A44" s="149" t="s">
        <v>181</v>
      </c>
      <c r="B44" s="150">
        <v>14</v>
      </c>
      <c r="C44" s="151">
        <f t="shared" si="5"/>
        <v>0.29623360135421073</v>
      </c>
      <c r="D44" s="152"/>
      <c r="E44" s="152" t="s">
        <v>182</v>
      </c>
      <c r="F44" s="150">
        <v>857</v>
      </c>
      <c r="G44" s="162">
        <f>F44*100/F33</f>
        <v>56.53034300791557</v>
      </c>
    </row>
    <row r="45" spans="1:7" ht="12.75">
      <c r="A45" s="149" t="s">
        <v>183</v>
      </c>
      <c r="B45" s="150">
        <v>14</v>
      </c>
      <c r="C45" s="151">
        <f t="shared" si="5"/>
        <v>0.29623360135421073</v>
      </c>
      <c r="D45" s="152"/>
      <c r="E45" s="152" t="s">
        <v>184</v>
      </c>
      <c r="F45" s="150">
        <v>123</v>
      </c>
      <c r="G45" s="162">
        <f>F45*100/F33</f>
        <v>8.113456464379947</v>
      </c>
    </row>
    <row r="46" spans="1:7" ht="12.75">
      <c r="A46" s="149" t="s">
        <v>185</v>
      </c>
      <c r="B46" s="150">
        <v>1</v>
      </c>
      <c r="C46" s="151">
        <f t="shared" si="5"/>
        <v>0.021159542953872196</v>
      </c>
      <c r="D46" s="152"/>
      <c r="E46" s="152"/>
      <c r="F46" s="145"/>
      <c r="G46" s="146"/>
    </row>
    <row r="47" spans="1:7" ht="12.75">
      <c r="A47" s="149" t="s">
        <v>186</v>
      </c>
      <c r="B47" s="150">
        <v>6</v>
      </c>
      <c r="C47" s="151">
        <f t="shared" si="5"/>
        <v>0.12695725772323319</v>
      </c>
      <c r="D47" s="152"/>
      <c r="E47" s="152" t="s">
        <v>187</v>
      </c>
      <c r="F47" s="163">
        <v>3.12</v>
      </c>
      <c r="G47" s="164" t="s">
        <v>420</v>
      </c>
    </row>
    <row r="48" spans="1:7" ht="12.75">
      <c r="A48" s="149" t="s">
        <v>188</v>
      </c>
      <c r="B48" s="150">
        <v>7</v>
      </c>
      <c r="C48" s="151">
        <f t="shared" si="5"/>
        <v>0.14811680067710536</v>
      </c>
      <c r="D48" s="152"/>
      <c r="E48" s="152" t="s">
        <v>189</v>
      </c>
      <c r="F48" s="163">
        <v>3.42</v>
      </c>
      <c r="G48" s="164" t="s">
        <v>420</v>
      </c>
    </row>
    <row r="49" spans="1:7" ht="14.25">
      <c r="A49" s="149" t="s">
        <v>190</v>
      </c>
      <c r="B49" s="150">
        <v>28</v>
      </c>
      <c r="C49" s="151">
        <f t="shared" si="5"/>
        <v>0.5924672027084215</v>
      </c>
      <c r="D49" s="152"/>
      <c r="E49" s="152"/>
      <c r="F49" s="145"/>
      <c r="G49" s="146"/>
    </row>
    <row r="50" spans="1:7" ht="12.75">
      <c r="A50" s="149" t="s">
        <v>191</v>
      </c>
      <c r="B50" s="150">
        <v>1</v>
      </c>
      <c r="C50" s="151">
        <f t="shared" si="5"/>
        <v>0.021159542953872196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1</v>
      </c>
      <c r="C51" s="151">
        <f t="shared" si="5"/>
        <v>0.021159542953872196</v>
      </c>
      <c r="D51" s="152"/>
      <c r="E51" s="143" t="s">
        <v>194</v>
      </c>
      <c r="F51" s="141">
        <v>1549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1516</v>
      </c>
      <c r="G52" s="153">
        <f>F52*100/F$51</f>
        <v>97.86959328599096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33</v>
      </c>
      <c r="G53" s="153">
        <f>F53*100/F$51</f>
        <v>2.130406714009038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</v>
      </c>
      <c r="G54" s="153">
        <f>F54*100/F$51</f>
        <v>0.1291155584247902</v>
      </c>
    </row>
    <row r="55" spans="1:7" ht="12.75">
      <c r="A55" s="149" t="s">
        <v>201</v>
      </c>
      <c r="B55" s="150">
        <v>59</v>
      </c>
      <c r="C55" s="151">
        <f>B55*100/B$7</f>
        <v>1.2484130342784596</v>
      </c>
      <c r="D55" s="152"/>
      <c r="E55" s="152"/>
      <c r="F55" s="145"/>
      <c r="G55" s="146"/>
    </row>
    <row r="56" spans="1:7" ht="12.75">
      <c r="A56" s="149" t="s">
        <v>202</v>
      </c>
      <c r="B56" s="165">
        <v>75</v>
      </c>
      <c r="C56" s="166">
        <f>B56*100/B$7</f>
        <v>1.5869657215404147</v>
      </c>
      <c r="D56" s="152"/>
      <c r="E56" s="152" t="s">
        <v>203</v>
      </c>
      <c r="F56" s="167">
        <v>0.8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0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3801</v>
      </c>
      <c r="C60" s="166">
        <f>B60*100/B7</f>
        <v>80.42742276766822</v>
      </c>
      <c r="D60" s="152"/>
      <c r="E60" s="143" t="s">
        <v>209</v>
      </c>
      <c r="F60" s="141">
        <v>1516</v>
      </c>
      <c r="G60" s="148">
        <v>100</v>
      </c>
    </row>
    <row r="61" spans="1:7" ht="12.75">
      <c r="A61" s="149" t="s">
        <v>210</v>
      </c>
      <c r="B61" s="165">
        <v>789</v>
      </c>
      <c r="C61" s="166">
        <f>B61*100/B7</f>
        <v>16.694879390605163</v>
      </c>
      <c r="D61" s="152"/>
      <c r="E61" s="152" t="s">
        <v>211</v>
      </c>
      <c r="F61" s="170">
        <v>1428</v>
      </c>
      <c r="G61" s="153">
        <f>F61*100/F$60</f>
        <v>94.1952506596306</v>
      </c>
    </row>
    <row r="62" spans="1:7" ht="12.75">
      <c r="A62" s="149" t="s">
        <v>212</v>
      </c>
      <c r="B62" s="165">
        <v>16</v>
      </c>
      <c r="C62" s="166">
        <f>B62*100/B7</f>
        <v>0.33855268726195514</v>
      </c>
      <c r="D62" s="152"/>
      <c r="E62" s="152" t="s">
        <v>213</v>
      </c>
      <c r="F62" s="170">
        <v>88</v>
      </c>
      <c r="G62" s="153">
        <f>F62*100/F$60</f>
        <v>5.804749340369393</v>
      </c>
    </row>
    <row r="63" spans="1:7" ht="12.75">
      <c r="A63" s="149" t="s">
        <v>214</v>
      </c>
      <c r="B63" s="165">
        <v>116</v>
      </c>
      <c r="C63" s="166">
        <f>B63*100/B7</f>
        <v>2.4545069826491748</v>
      </c>
      <c r="D63" s="152"/>
      <c r="E63" s="152"/>
      <c r="F63" s="145"/>
      <c r="G63" s="146"/>
    </row>
    <row r="64" spans="1:7" ht="12.75">
      <c r="A64" s="149" t="s">
        <v>215</v>
      </c>
      <c r="B64" s="165">
        <v>2</v>
      </c>
      <c r="C64" s="166">
        <f>B64*100/B7</f>
        <v>0.04231908590774439</v>
      </c>
      <c r="D64" s="152"/>
      <c r="E64" s="152" t="s">
        <v>216</v>
      </c>
      <c r="F64" s="163">
        <v>3.08</v>
      </c>
      <c r="G64" s="164" t="s">
        <v>420</v>
      </c>
    </row>
    <row r="65" spans="1:7" ht="13.5" thickBot="1">
      <c r="A65" s="171" t="s">
        <v>217</v>
      </c>
      <c r="B65" s="172">
        <v>79</v>
      </c>
      <c r="C65" s="173">
        <f>B65*100/B7</f>
        <v>1.6716038933559034</v>
      </c>
      <c r="D65" s="174"/>
      <c r="E65" s="174" t="s">
        <v>218</v>
      </c>
      <c r="F65" s="175">
        <v>3.65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4808</v>
      </c>
      <c r="G9" s="33">
        <f>(F9/$F$9)*100</f>
        <v>100</v>
      </c>
    </row>
    <row r="10" spans="1:7" ht="12.75">
      <c r="A10" s="29" t="s">
        <v>428</v>
      </c>
      <c r="B10" s="93">
        <v>1713</v>
      </c>
      <c r="C10" s="33">
        <f aca="true" t="shared" si="0" ref="C10:C15">(B10/$B$10)*100</f>
        <v>100</v>
      </c>
      <c r="E10" s="34" t="s">
        <v>429</v>
      </c>
      <c r="F10" s="97">
        <v>4622</v>
      </c>
      <c r="G10" s="84">
        <f aca="true" t="shared" si="1" ref="G10:G16">(F10/$F$9)*100</f>
        <v>96.13144758735442</v>
      </c>
    </row>
    <row r="11" spans="1:8" ht="12.75">
      <c r="A11" s="36" t="s">
        <v>430</v>
      </c>
      <c r="B11" s="98">
        <v>114</v>
      </c>
      <c r="C11" s="35">
        <f t="shared" si="0"/>
        <v>6.654991243432574</v>
      </c>
      <c r="E11" s="34" t="s">
        <v>431</v>
      </c>
      <c r="F11" s="97">
        <v>4567</v>
      </c>
      <c r="G11" s="84">
        <f t="shared" si="1"/>
        <v>94.9875207986689</v>
      </c>
      <c r="H11" s="15" t="s">
        <v>409</v>
      </c>
    </row>
    <row r="12" spans="1:8" ht="12.75">
      <c r="A12" s="36" t="s">
        <v>432</v>
      </c>
      <c r="B12" s="98">
        <v>128</v>
      </c>
      <c r="C12" s="35">
        <f t="shared" si="0"/>
        <v>7.472270869819031</v>
      </c>
      <c r="E12" s="34" t="s">
        <v>433</v>
      </c>
      <c r="F12" s="97">
        <v>1317</v>
      </c>
      <c r="G12" s="84">
        <f t="shared" si="1"/>
        <v>27.391846921797004</v>
      </c>
      <c r="H12" s="15" t="s">
        <v>409</v>
      </c>
    </row>
    <row r="13" spans="1:7" ht="12.75">
      <c r="A13" s="36" t="s">
        <v>434</v>
      </c>
      <c r="B13" s="98">
        <v>793</v>
      </c>
      <c r="C13" s="35">
        <f t="shared" si="0"/>
        <v>46.29305312317572</v>
      </c>
      <c r="E13" s="34" t="s">
        <v>435</v>
      </c>
      <c r="F13" s="97">
        <v>3250</v>
      </c>
      <c r="G13" s="84">
        <f t="shared" si="1"/>
        <v>67.59567387687187</v>
      </c>
    </row>
    <row r="14" spans="1:7" ht="12.75">
      <c r="A14" s="36" t="s">
        <v>436</v>
      </c>
      <c r="B14" s="98">
        <v>350</v>
      </c>
      <c r="C14" s="35">
        <f t="shared" si="0"/>
        <v>20.431990659661412</v>
      </c>
      <c r="E14" s="34" t="s">
        <v>325</v>
      </c>
      <c r="F14" s="97">
        <v>55</v>
      </c>
      <c r="G14" s="84">
        <f t="shared" si="1"/>
        <v>1.1439267886855242</v>
      </c>
    </row>
    <row r="15" spans="1:7" ht="12.75">
      <c r="A15" s="36" t="s">
        <v>46</v>
      </c>
      <c r="B15" s="97">
        <v>328</v>
      </c>
      <c r="C15" s="35">
        <f t="shared" si="0"/>
        <v>19.147694103911267</v>
      </c>
      <c r="E15" s="34" t="s">
        <v>0</v>
      </c>
      <c r="F15" s="97">
        <v>186</v>
      </c>
      <c r="G15" s="84">
        <f t="shared" si="1"/>
        <v>3.868552412645591</v>
      </c>
    </row>
    <row r="16" spans="1:7" ht="12.75">
      <c r="A16" s="36"/>
      <c r="B16" s="93" t="s">
        <v>409</v>
      </c>
      <c r="C16" s="10"/>
      <c r="E16" s="34" t="s">
        <v>1</v>
      </c>
      <c r="F16" s="98">
        <v>29</v>
      </c>
      <c r="G16" s="84">
        <f t="shared" si="1"/>
        <v>0.6031613976705491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137</v>
      </c>
      <c r="G17" s="84">
        <f>(F17/$F$9)*100</f>
        <v>2.8494176372712143</v>
      </c>
    </row>
    <row r="18" spans="1:7" ht="12.75">
      <c r="A18" s="29" t="s">
        <v>4</v>
      </c>
      <c r="B18" s="93">
        <v>2864</v>
      </c>
      <c r="C18" s="33">
        <f>(B18/$B$18)*100</f>
        <v>100</v>
      </c>
      <c r="E18" s="34" t="s">
        <v>5</v>
      </c>
      <c r="F18" s="97">
        <v>49</v>
      </c>
      <c r="G18" s="84">
        <f>(F18/$F$9)*100</f>
        <v>1.019134775374376</v>
      </c>
    </row>
    <row r="19" spans="1:7" ht="12.75">
      <c r="A19" s="36" t="s">
        <v>6</v>
      </c>
      <c r="B19" s="97">
        <v>23</v>
      </c>
      <c r="C19" s="84">
        <f aca="true" t="shared" si="2" ref="C19:C25">(B19/$B$18)*100</f>
        <v>0.803072625698324</v>
      </c>
      <c r="E19" s="34"/>
      <c r="F19" s="97" t="s">
        <v>409</v>
      </c>
      <c r="G19" s="84"/>
    </row>
    <row r="20" spans="1:7" ht="12.75">
      <c r="A20" s="36" t="s">
        <v>7</v>
      </c>
      <c r="B20" s="97">
        <v>143</v>
      </c>
      <c r="C20" s="84">
        <f t="shared" si="2"/>
        <v>4.993016759776536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977</v>
      </c>
      <c r="C21" s="84">
        <f t="shared" si="2"/>
        <v>34.11312849162011</v>
      </c>
      <c r="E21" s="38" t="s">
        <v>326</v>
      </c>
      <c r="F21" s="80">
        <v>186</v>
      </c>
      <c r="G21" s="33">
        <f>(F21/$F$21)*100</f>
        <v>100</v>
      </c>
    </row>
    <row r="22" spans="1:7" ht="12.75">
      <c r="A22" s="36" t="s">
        <v>24</v>
      </c>
      <c r="B22" s="97">
        <v>642</v>
      </c>
      <c r="C22" s="84">
        <f t="shared" si="2"/>
        <v>22.416201117318437</v>
      </c>
      <c r="E22" s="34" t="s">
        <v>25</v>
      </c>
      <c r="F22" s="97">
        <v>13</v>
      </c>
      <c r="G22" s="84">
        <f aca="true" t="shared" si="3" ref="G22:G27">(F22/$F$21)*100</f>
        <v>6.989247311827956</v>
      </c>
    </row>
    <row r="23" spans="1:7" ht="12.75">
      <c r="A23" s="36" t="s">
        <v>26</v>
      </c>
      <c r="B23" s="97">
        <v>227</v>
      </c>
      <c r="C23" s="84">
        <f t="shared" si="2"/>
        <v>7.925977653631285</v>
      </c>
      <c r="E23" s="34" t="s">
        <v>27</v>
      </c>
      <c r="F23" s="97">
        <v>126</v>
      </c>
      <c r="G23" s="84">
        <f t="shared" si="3"/>
        <v>67.74193548387096</v>
      </c>
    </row>
    <row r="24" spans="1:7" ht="12.75">
      <c r="A24" s="36" t="s">
        <v>28</v>
      </c>
      <c r="B24" s="97">
        <v>605</v>
      </c>
      <c r="C24" s="84">
        <f t="shared" si="2"/>
        <v>21.12430167597765</v>
      </c>
      <c r="E24" s="34" t="s">
        <v>29</v>
      </c>
      <c r="F24" s="97">
        <v>9</v>
      </c>
      <c r="G24" s="84">
        <f t="shared" si="3"/>
        <v>4.838709677419355</v>
      </c>
    </row>
    <row r="25" spans="1:7" ht="12.75">
      <c r="A25" s="36" t="s">
        <v>30</v>
      </c>
      <c r="B25" s="97">
        <v>247</v>
      </c>
      <c r="C25" s="84">
        <f t="shared" si="2"/>
        <v>8.624301675977653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29</v>
      </c>
      <c r="G26" s="84">
        <f t="shared" si="3"/>
        <v>15.591397849462366</v>
      </c>
    </row>
    <row r="27" spans="1:7" ht="12.75">
      <c r="A27" s="36" t="s">
        <v>33</v>
      </c>
      <c r="B27" s="108">
        <v>94.2</v>
      </c>
      <c r="C27" s="37" t="s">
        <v>420</v>
      </c>
      <c r="E27" s="34" t="s">
        <v>34</v>
      </c>
      <c r="F27" s="97">
        <v>9</v>
      </c>
      <c r="G27" s="84">
        <f t="shared" si="3"/>
        <v>4.838709677419355</v>
      </c>
    </row>
    <row r="28" spans="1:7" ht="12.75">
      <c r="A28" s="36" t="s">
        <v>35</v>
      </c>
      <c r="B28" s="108">
        <v>29.7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4414</v>
      </c>
      <c r="G30" s="33">
        <f>(F30/$F$30)*100</f>
        <v>100</v>
      </c>
      <c r="J30" s="39"/>
    </row>
    <row r="31" spans="1:10" ht="12.75">
      <c r="A31" s="95" t="s">
        <v>18</v>
      </c>
      <c r="B31" s="93">
        <v>3423</v>
      </c>
      <c r="C31" s="33">
        <f>(B31/$B$31)*100</f>
        <v>100</v>
      </c>
      <c r="E31" s="34" t="s">
        <v>39</v>
      </c>
      <c r="F31" s="97">
        <v>4104</v>
      </c>
      <c r="G31" s="101">
        <f>(F31/$F$30)*100</f>
        <v>92.97689170820118</v>
      </c>
      <c r="J31" s="39"/>
    </row>
    <row r="32" spans="1:10" ht="12.75">
      <c r="A32" s="36" t="s">
        <v>40</v>
      </c>
      <c r="B32" s="97">
        <v>803</v>
      </c>
      <c r="C32" s="10">
        <f>(B32/$B$31)*100</f>
        <v>23.45895413380076</v>
      </c>
      <c r="E32" s="34" t="s">
        <v>41</v>
      </c>
      <c r="F32" s="97">
        <v>310</v>
      </c>
      <c r="G32" s="101">
        <f aca="true" t="shared" si="4" ref="G32:G39">(F32/$F$30)*100</f>
        <v>7.023108291798821</v>
      </c>
      <c r="J32" s="39"/>
    </row>
    <row r="33" spans="1:10" ht="12.75">
      <c r="A33" s="36" t="s">
        <v>42</v>
      </c>
      <c r="B33" s="97">
        <v>2243</v>
      </c>
      <c r="C33" s="10">
        <f aca="true" t="shared" si="5" ref="C33:C38">(B33/$B$31)*100</f>
        <v>65.52731522056675</v>
      </c>
      <c r="E33" s="34" t="s">
        <v>43</v>
      </c>
      <c r="F33" s="97">
        <v>83</v>
      </c>
      <c r="G33" s="101">
        <f t="shared" si="4"/>
        <v>1.8803806071590392</v>
      </c>
      <c r="J33" s="39"/>
    </row>
    <row r="34" spans="1:7" ht="12.75">
      <c r="A34" s="36" t="s">
        <v>44</v>
      </c>
      <c r="B34" s="97">
        <v>68</v>
      </c>
      <c r="C34" s="10">
        <f t="shared" si="5"/>
        <v>1.98656149576395</v>
      </c>
      <c r="E34" s="34" t="s">
        <v>45</v>
      </c>
      <c r="F34" s="97">
        <v>101</v>
      </c>
      <c r="G34" s="101">
        <f t="shared" si="4"/>
        <v>2.2881739918441326</v>
      </c>
    </row>
    <row r="35" spans="1:7" ht="12.75">
      <c r="A35" s="36" t="s">
        <v>47</v>
      </c>
      <c r="B35" s="97">
        <v>59</v>
      </c>
      <c r="C35" s="10">
        <f t="shared" si="5"/>
        <v>1.7236342389716621</v>
      </c>
      <c r="E35" s="34" t="s">
        <v>43</v>
      </c>
      <c r="F35" s="97">
        <v>39</v>
      </c>
      <c r="G35" s="101">
        <f t="shared" si="4"/>
        <v>0.8835523334843678</v>
      </c>
    </row>
    <row r="36" spans="1:7" ht="12.75">
      <c r="A36" s="36" t="s">
        <v>19</v>
      </c>
      <c r="B36" s="97">
        <v>50</v>
      </c>
      <c r="C36" s="10">
        <f t="shared" si="5"/>
        <v>1.4607069821793748</v>
      </c>
      <c r="E36" s="34" t="s">
        <v>49</v>
      </c>
      <c r="F36" s="97">
        <v>89</v>
      </c>
      <c r="G36" s="101">
        <f t="shared" si="4"/>
        <v>2.0163117353874034</v>
      </c>
    </row>
    <row r="37" spans="1:7" ht="12.75">
      <c r="A37" s="36" t="s">
        <v>48</v>
      </c>
      <c r="B37" s="97">
        <v>250</v>
      </c>
      <c r="C37" s="10">
        <f t="shared" si="5"/>
        <v>7.3035349108968735</v>
      </c>
      <c r="E37" s="34" t="s">
        <v>43</v>
      </c>
      <c r="F37" s="97">
        <v>27</v>
      </c>
      <c r="G37" s="101">
        <f t="shared" si="4"/>
        <v>0.6116900770276393</v>
      </c>
    </row>
    <row r="38" spans="1:7" ht="12.75">
      <c r="A38" s="36" t="s">
        <v>19</v>
      </c>
      <c r="B38" s="97">
        <v>173</v>
      </c>
      <c r="C38" s="10">
        <f t="shared" si="5"/>
        <v>5.054046158340637</v>
      </c>
      <c r="E38" s="34" t="s">
        <v>418</v>
      </c>
      <c r="F38" s="97">
        <v>96</v>
      </c>
      <c r="G38" s="101">
        <f t="shared" si="4"/>
        <v>2.174898051653829</v>
      </c>
    </row>
    <row r="39" spans="1:7" ht="12.75">
      <c r="A39" s="36"/>
      <c r="B39" s="97" t="s">
        <v>409</v>
      </c>
      <c r="C39" s="10"/>
      <c r="E39" s="34" t="s">
        <v>43</v>
      </c>
      <c r="F39" s="97">
        <v>9</v>
      </c>
      <c r="G39" s="101">
        <f t="shared" si="4"/>
        <v>0.20389669234254643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84</v>
      </c>
      <c r="C42" s="33">
        <f>(B42/$B$42)*100</f>
        <v>100</v>
      </c>
      <c r="E42" s="31" t="s">
        <v>427</v>
      </c>
      <c r="F42" s="80">
        <v>4808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6412</v>
      </c>
      <c r="G43" s="107">
        <f aca="true" t="shared" si="6" ref="G43:G71">(F43/$F$42)*100</f>
        <v>133.36106489184692</v>
      </c>
    </row>
    <row r="44" spans="1:7" ht="12.75">
      <c r="A44" s="36"/>
      <c r="B44" s="93" t="s">
        <v>409</v>
      </c>
      <c r="C44" s="10"/>
      <c r="E44" s="1" t="s">
        <v>51</v>
      </c>
      <c r="F44" s="97">
        <v>24</v>
      </c>
      <c r="G44" s="101">
        <f t="shared" si="6"/>
        <v>0.49916805324459235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12</v>
      </c>
      <c r="G45" s="101">
        <f t="shared" si="6"/>
        <v>0.24958402662229617</v>
      </c>
    </row>
    <row r="46" spans="1:7" ht="12.75">
      <c r="A46" s="29" t="s">
        <v>53</v>
      </c>
      <c r="B46" s="93">
        <v>3172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343</v>
      </c>
      <c r="C47" s="10">
        <f>(B47/$B$46)*100</f>
        <v>10.813366960907944</v>
      </c>
      <c r="E47" s="1" t="s">
        <v>56</v>
      </c>
      <c r="F47" s="97">
        <v>55</v>
      </c>
      <c r="G47" s="101">
        <f t="shared" si="6"/>
        <v>1.1439267886855242</v>
      </c>
    </row>
    <row r="48" spans="1:7" ht="12.75">
      <c r="A48" s="36"/>
      <c r="B48" s="93" t="s">
        <v>409</v>
      </c>
      <c r="C48" s="10"/>
      <c r="E48" s="1" t="s">
        <v>57</v>
      </c>
      <c r="F48" s="97">
        <v>531</v>
      </c>
      <c r="G48" s="101">
        <f t="shared" si="6"/>
        <v>11.044093178036606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71</v>
      </c>
      <c r="G49" s="101">
        <f t="shared" si="6"/>
        <v>1.4767054908485857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23</v>
      </c>
      <c r="G50" s="101">
        <f t="shared" si="6"/>
        <v>0.478369384359401</v>
      </c>
    </row>
    <row r="51" spans="1:7" ht="12.75">
      <c r="A51" s="5" t="s">
        <v>60</v>
      </c>
      <c r="B51" s="93">
        <v>1421</v>
      </c>
      <c r="C51" s="33">
        <f>(B51/$B$51)*100</f>
        <v>100</v>
      </c>
      <c r="E51" s="1" t="s">
        <v>61</v>
      </c>
      <c r="F51" s="97">
        <v>935</v>
      </c>
      <c r="G51" s="101">
        <f t="shared" si="6"/>
        <v>19.44675540765391</v>
      </c>
    </row>
    <row r="52" spans="1:7" ht="12.75">
      <c r="A52" s="4" t="s">
        <v>62</v>
      </c>
      <c r="B52" s="98">
        <v>155</v>
      </c>
      <c r="C52" s="10">
        <f>(B52/$B$51)*100</f>
        <v>10.907811400422238</v>
      </c>
      <c r="E52" s="1" t="s">
        <v>63</v>
      </c>
      <c r="F52" s="97">
        <v>5</v>
      </c>
      <c r="G52" s="101">
        <f t="shared" si="6"/>
        <v>0.10399334442595673</v>
      </c>
    </row>
    <row r="53" spans="1:7" ht="12.75">
      <c r="A53" s="4"/>
      <c r="B53" s="93" t="s">
        <v>409</v>
      </c>
      <c r="C53" s="10"/>
      <c r="E53" s="1" t="s">
        <v>64</v>
      </c>
      <c r="F53" s="97">
        <v>0</v>
      </c>
      <c r="G53" s="101">
        <f t="shared" si="6"/>
        <v>0</v>
      </c>
    </row>
    <row r="54" spans="1:7" ht="14.25">
      <c r="A54" s="5" t="s">
        <v>65</v>
      </c>
      <c r="B54" s="93">
        <v>2803</v>
      </c>
      <c r="C54" s="33">
        <f>(B54/$B$54)*100</f>
        <v>100</v>
      </c>
      <c r="E54" s="1" t="s">
        <v>360</v>
      </c>
      <c r="F54" s="97">
        <v>1660</v>
      </c>
      <c r="G54" s="101">
        <f t="shared" si="6"/>
        <v>34.52579034941764</v>
      </c>
    </row>
    <row r="55" spans="1:7" ht="12.75">
      <c r="A55" s="4" t="s">
        <v>62</v>
      </c>
      <c r="B55" s="98">
        <v>245</v>
      </c>
      <c r="C55" s="10">
        <f>(B55/$B$54)*100</f>
        <v>8.740635033892257</v>
      </c>
      <c r="E55" s="1" t="s">
        <v>66</v>
      </c>
      <c r="F55" s="97">
        <v>1099</v>
      </c>
      <c r="G55" s="101">
        <f t="shared" si="6"/>
        <v>22.85773710482529</v>
      </c>
    </row>
    <row r="56" spans="1:7" ht="12.75">
      <c r="A56" s="4" t="s">
        <v>67</v>
      </c>
      <c r="B56" s="177">
        <v>64.1</v>
      </c>
      <c r="C56" s="37" t="s">
        <v>420</v>
      </c>
      <c r="E56" s="1" t="s">
        <v>68</v>
      </c>
      <c r="F56" s="97">
        <v>13</v>
      </c>
      <c r="G56" s="101">
        <f t="shared" si="6"/>
        <v>0.27038269550748756</v>
      </c>
    </row>
    <row r="57" spans="1:7" ht="12.75">
      <c r="A57" s="4" t="s">
        <v>69</v>
      </c>
      <c r="B57" s="98">
        <v>2558</v>
      </c>
      <c r="C57" s="10">
        <f>(B57/$B$54)*100</f>
        <v>91.25936496610774</v>
      </c>
      <c r="E57" s="1" t="s">
        <v>70</v>
      </c>
      <c r="F57" s="97">
        <v>7</v>
      </c>
      <c r="G57" s="101">
        <f t="shared" si="6"/>
        <v>0.14559068219633944</v>
      </c>
    </row>
    <row r="58" spans="1:7" ht="12.75">
      <c r="A58" s="4" t="s">
        <v>67</v>
      </c>
      <c r="B58" s="177">
        <v>84.5</v>
      </c>
      <c r="C58" s="37" t="s">
        <v>420</v>
      </c>
      <c r="E58" s="1" t="s">
        <v>71</v>
      </c>
      <c r="F58" s="97">
        <v>282</v>
      </c>
      <c r="G58" s="101">
        <f t="shared" si="6"/>
        <v>5.86522462562396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190</v>
      </c>
      <c r="C60" s="33">
        <f>(B60/$B$60)*100</f>
        <v>100</v>
      </c>
      <c r="E60" s="1" t="s">
        <v>74</v>
      </c>
      <c r="F60" s="97">
        <v>44</v>
      </c>
      <c r="G60" s="101">
        <f t="shared" si="6"/>
        <v>0.9151414309484194</v>
      </c>
    </row>
    <row r="61" spans="1:7" ht="12.75">
      <c r="A61" s="4" t="s">
        <v>62</v>
      </c>
      <c r="B61" s="97">
        <v>59</v>
      </c>
      <c r="C61" s="10">
        <f>(B61/$B$60)*100</f>
        <v>31.05263157894737</v>
      </c>
      <c r="E61" s="1" t="s">
        <v>75</v>
      </c>
      <c r="F61" s="97">
        <v>63</v>
      </c>
      <c r="G61" s="101">
        <f t="shared" si="6"/>
        <v>1.3103161397670549</v>
      </c>
    </row>
    <row r="62" spans="1:7" ht="12.75">
      <c r="A62" s="4"/>
      <c r="B62" s="93" t="s">
        <v>409</v>
      </c>
      <c r="C62" s="10"/>
      <c r="E62" s="1" t="s">
        <v>76</v>
      </c>
      <c r="F62" s="97">
        <v>43</v>
      </c>
      <c r="G62" s="101">
        <f t="shared" si="6"/>
        <v>0.894342762063228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19</v>
      </c>
      <c r="G63" s="101">
        <f t="shared" si="6"/>
        <v>0.3951747088186356</v>
      </c>
    </row>
    <row r="64" spans="1:7" ht="12.75">
      <c r="A64" s="29" t="s">
        <v>79</v>
      </c>
      <c r="B64" s="93">
        <v>4414</v>
      </c>
      <c r="C64" s="33">
        <f>(B64/$B$64)*100</f>
        <v>100</v>
      </c>
      <c r="E64" s="1" t="s">
        <v>80</v>
      </c>
      <c r="F64" s="97">
        <v>39</v>
      </c>
      <c r="G64" s="101">
        <f t="shared" si="6"/>
        <v>0.8111480865224625</v>
      </c>
    </row>
    <row r="65" spans="1:7" ht="12.75">
      <c r="A65" s="4" t="s">
        <v>415</v>
      </c>
      <c r="B65" s="97">
        <v>3032</v>
      </c>
      <c r="C65" s="10">
        <f>(B65/$B$64)*100</f>
        <v>68.6905301314001</v>
      </c>
      <c r="E65" s="1" t="s">
        <v>81</v>
      </c>
      <c r="F65" s="97">
        <v>7</v>
      </c>
      <c r="G65" s="101">
        <f t="shared" si="6"/>
        <v>0.14559068219633944</v>
      </c>
    </row>
    <row r="66" spans="1:7" ht="12.75">
      <c r="A66" s="4" t="s">
        <v>416</v>
      </c>
      <c r="B66" s="97">
        <v>1359</v>
      </c>
      <c r="C66" s="10">
        <f aca="true" t="shared" si="7" ref="C66:C71">(B66/$B$64)*100</f>
        <v>30.788400543724514</v>
      </c>
      <c r="E66" s="1" t="s">
        <v>82</v>
      </c>
      <c r="F66" s="97">
        <v>11</v>
      </c>
      <c r="G66" s="101">
        <f t="shared" si="6"/>
        <v>0.22878535773710484</v>
      </c>
    </row>
    <row r="67" spans="1:7" ht="12.75">
      <c r="A67" s="4" t="s">
        <v>83</v>
      </c>
      <c r="B67" s="97">
        <v>485</v>
      </c>
      <c r="C67" s="10">
        <f t="shared" si="7"/>
        <v>10.987766198459447</v>
      </c>
      <c r="E67" s="1" t="s">
        <v>84</v>
      </c>
      <c r="F67" s="97">
        <v>57</v>
      </c>
      <c r="G67" s="101">
        <f t="shared" si="6"/>
        <v>1.1855241264559069</v>
      </c>
    </row>
    <row r="68" spans="1:7" ht="12.75">
      <c r="A68" s="4" t="s">
        <v>85</v>
      </c>
      <c r="B68" s="97">
        <v>874</v>
      </c>
      <c r="C68" s="10">
        <f t="shared" si="7"/>
        <v>19.800634345265067</v>
      </c>
      <c r="E68" s="1" t="s">
        <v>86</v>
      </c>
      <c r="F68" s="97">
        <v>136</v>
      </c>
      <c r="G68" s="101">
        <f t="shared" si="6"/>
        <v>2.828618968386023</v>
      </c>
    </row>
    <row r="69" spans="1:7" ht="12.75">
      <c r="A69" s="4" t="s">
        <v>87</v>
      </c>
      <c r="B69" s="97">
        <v>276</v>
      </c>
      <c r="C69" s="10">
        <f t="shared" si="7"/>
        <v>6.252831898504757</v>
      </c>
      <c r="E69" s="1" t="s">
        <v>88</v>
      </c>
      <c r="F69" s="97">
        <v>27</v>
      </c>
      <c r="G69" s="101">
        <f t="shared" si="6"/>
        <v>0.5615640599001664</v>
      </c>
    </row>
    <row r="70" spans="1:7" ht="12.75">
      <c r="A70" s="4" t="s">
        <v>89</v>
      </c>
      <c r="B70" s="97">
        <v>598</v>
      </c>
      <c r="C70" s="10">
        <f t="shared" si="7"/>
        <v>13.547802446760308</v>
      </c>
      <c r="E70" s="1" t="s">
        <v>90</v>
      </c>
      <c r="F70" s="97">
        <v>35</v>
      </c>
      <c r="G70" s="101">
        <f t="shared" si="6"/>
        <v>0.7279534109816971</v>
      </c>
    </row>
    <row r="71" spans="1:7" ht="12.75">
      <c r="A71" s="7" t="s">
        <v>417</v>
      </c>
      <c r="B71" s="103">
        <v>23</v>
      </c>
      <c r="C71" s="40">
        <f t="shared" si="7"/>
        <v>0.5210693248753964</v>
      </c>
      <c r="D71" s="41"/>
      <c r="E71" s="9" t="s">
        <v>91</v>
      </c>
      <c r="F71" s="103">
        <v>1214</v>
      </c>
      <c r="G71" s="104">
        <f t="shared" si="6"/>
        <v>25.249584026622294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3325</v>
      </c>
      <c r="C9" s="81">
        <f>(B9/$B$9)*100</f>
        <v>100</v>
      </c>
      <c r="D9" s="65"/>
      <c r="E9" s="79" t="s">
        <v>103</v>
      </c>
      <c r="F9" s="80">
        <v>1533</v>
      </c>
      <c r="G9" s="81">
        <f>(F9/$F$9)*100</f>
        <v>100</v>
      </c>
    </row>
    <row r="10" spans="1:7" ht="12.75">
      <c r="A10" s="82" t="s">
        <v>104</v>
      </c>
      <c r="B10" s="97">
        <v>2530</v>
      </c>
      <c r="C10" s="105">
        <f>(B10/$B$9)*100</f>
        <v>76.09022556390977</v>
      </c>
      <c r="D10" s="65"/>
      <c r="E10" s="78" t="s">
        <v>105</v>
      </c>
      <c r="F10" s="97">
        <v>28</v>
      </c>
      <c r="G10" s="105">
        <f aca="true" t="shared" si="0" ref="G10:G19">(F10/$F$9)*100</f>
        <v>1.82648401826484</v>
      </c>
    </row>
    <row r="11" spans="1:7" ht="12.75">
      <c r="A11" s="82" t="s">
        <v>106</v>
      </c>
      <c r="B11" s="97">
        <v>2530</v>
      </c>
      <c r="C11" s="105">
        <f aca="true" t="shared" si="1" ref="C11:C16">(B11/$B$9)*100</f>
        <v>76.09022556390977</v>
      </c>
      <c r="D11" s="65"/>
      <c r="E11" s="78" t="s">
        <v>107</v>
      </c>
      <c r="F11" s="97">
        <v>16</v>
      </c>
      <c r="G11" s="105">
        <f t="shared" si="0"/>
        <v>1.0437051532941943</v>
      </c>
    </row>
    <row r="12" spans="1:7" ht="12.75">
      <c r="A12" s="82" t="s">
        <v>108</v>
      </c>
      <c r="B12" s="97">
        <v>2474</v>
      </c>
      <c r="C12" s="105">
        <f>(B12/$B$9)*100</f>
        <v>74.40601503759399</v>
      </c>
      <c r="D12" s="65"/>
      <c r="E12" s="78" t="s">
        <v>109</v>
      </c>
      <c r="F12" s="97">
        <v>76</v>
      </c>
      <c r="G12" s="105">
        <f t="shared" si="0"/>
        <v>4.957599478147423</v>
      </c>
    </row>
    <row r="13" spans="1:7" ht="12.75">
      <c r="A13" s="82" t="s">
        <v>110</v>
      </c>
      <c r="B13" s="97">
        <v>56</v>
      </c>
      <c r="C13" s="105">
        <f>(B13/$B$9)*100</f>
        <v>1.6842105263157894</v>
      </c>
      <c r="D13" s="65"/>
      <c r="E13" s="78" t="s">
        <v>111</v>
      </c>
      <c r="F13" s="97">
        <v>116</v>
      </c>
      <c r="G13" s="105">
        <f t="shared" si="0"/>
        <v>7.566862361382909</v>
      </c>
    </row>
    <row r="14" spans="1:7" ht="12.75">
      <c r="A14" s="82" t="s">
        <v>112</v>
      </c>
      <c r="B14" s="109">
        <v>2.2</v>
      </c>
      <c r="C14" s="112" t="s">
        <v>420</v>
      </c>
      <c r="D14" s="65"/>
      <c r="E14" s="78" t="s">
        <v>113</v>
      </c>
      <c r="F14" s="97">
        <v>152</v>
      </c>
      <c r="G14" s="105">
        <f t="shared" si="0"/>
        <v>9.915198956294846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388</v>
      </c>
      <c r="G15" s="105">
        <f t="shared" si="0"/>
        <v>25.309849967384213</v>
      </c>
    </row>
    <row r="16" spans="1:7" ht="12.75">
      <c r="A16" s="82" t="s">
        <v>226</v>
      </c>
      <c r="B16" s="97">
        <v>795</v>
      </c>
      <c r="C16" s="105">
        <f t="shared" si="1"/>
        <v>23.909774436090224</v>
      </c>
      <c r="D16" s="65"/>
      <c r="E16" s="78" t="s">
        <v>227</v>
      </c>
      <c r="F16" s="97">
        <v>381</v>
      </c>
      <c r="G16" s="105">
        <f t="shared" si="0"/>
        <v>24.853228962818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292</v>
      </c>
      <c r="G17" s="105">
        <f t="shared" si="0"/>
        <v>19.047619047619047</v>
      </c>
    </row>
    <row r="18" spans="1:7" ht="12.75">
      <c r="A18" s="77" t="s">
        <v>229</v>
      </c>
      <c r="B18" s="80">
        <v>1691</v>
      </c>
      <c r="C18" s="81">
        <f>(B18/$B$18)*100</f>
        <v>100</v>
      </c>
      <c r="D18" s="65"/>
      <c r="E18" s="78" t="s">
        <v>329</v>
      </c>
      <c r="F18" s="97">
        <v>56</v>
      </c>
      <c r="G18" s="105">
        <f t="shared" si="0"/>
        <v>3.65296803652968</v>
      </c>
    </row>
    <row r="19" spans="1:9" ht="12.75">
      <c r="A19" s="82" t="s">
        <v>104</v>
      </c>
      <c r="B19" s="97">
        <v>1162</v>
      </c>
      <c r="C19" s="105">
        <f>(B19/$B$18)*100</f>
        <v>68.71673565937316</v>
      </c>
      <c r="D19" s="65"/>
      <c r="E19" s="78" t="s">
        <v>328</v>
      </c>
      <c r="F19" s="98">
        <v>28</v>
      </c>
      <c r="G19" s="105">
        <f t="shared" si="0"/>
        <v>1.82648401826484</v>
      </c>
      <c r="I19" s="118"/>
    </row>
    <row r="20" spans="1:7" ht="12.75">
      <c r="A20" s="82" t="s">
        <v>106</v>
      </c>
      <c r="B20" s="97">
        <v>1162</v>
      </c>
      <c r="C20" s="105">
        <f>(B20/$B$18)*100</f>
        <v>68.71673565937316</v>
      </c>
      <c r="D20" s="65"/>
      <c r="E20" s="78" t="s">
        <v>230</v>
      </c>
      <c r="F20" s="97">
        <v>72156</v>
      </c>
      <c r="G20" s="112" t="s">
        <v>420</v>
      </c>
    </row>
    <row r="21" spans="1:7" ht="12.75">
      <c r="A21" s="82" t="s">
        <v>108</v>
      </c>
      <c r="B21" s="97">
        <v>1151</v>
      </c>
      <c r="C21" s="105">
        <f>(B21/$B$18)*100</f>
        <v>68.0662329982259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1451</v>
      </c>
      <c r="G22" s="105">
        <f>(F22/$F$9)*100</f>
        <v>94.65101108936726</v>
      </c>
    </row>
    <row r="23" spans="1:7" ht="12.75">
      <c r="A23" s="77" t="s">
        <v>232</v>
      </c>
      <c r="B23" s="80">
        <v>497</v>
      </c>
      <c r="C23" s="81">
        <f>(B23/$B$23)*100</f>
        <v>100</v>
      </c>
      <c r="D23" s="65"/>
      <c r="E23" s="78" t="s">
        <v>233</v>
      </c>
      <c r="F23" s="97">
        <v>76609</v>
      </c>
      <c r="G23" s="112" t="s">
        <v>420</v>
      </c>
    </row>
    <row r="24" spans="1:7" ht="12.75">
      <c r="A24" s="82" t="s">
        <v>234</v>
      </c>
      <c r="B24" s="97">
        <v>253</v>
      </c>
      <c r="C24" s="105">
        <f>(B24/$B$23)*100</f>
        <v>50.905432595573444</v>
      </c>
      <c r="D24" s="65"/>
      <c r="E24" s="78" t="s">
        <v>235</v>
      </c>
      <c r="F24" s="97">
        <v>189</v>
      </c>
      <c r="G24" s="105">
        <f>(F24/$F$9)*100</f>
        <v>12.32876712328767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12869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13</v>
      </c>
      <c r="G26" s="105">
        <f>(F26/$F$9)*100</f>
        <v>0.8480104370515329</v>
      </c>
    </row>
    <row r="27" spans="1:7" ht="12.75">
      <c r="A27" s="77" t="s">
        <v>244</v>
      </c>
      <c r="B27" s="80">
        <v>2446</v>
      </c>
      <c r="C27" s="81">
        <f>(B27/$B$27)*100</f>
        <v>100</v>
      </c>
      <c r="D27" s="65"/>
      <c r="E27" s="78" t="s">
        <v>237</v>
      </c>
      <c r="F27" s="98">
        <v>11908</v>
      </c>
      <c r="G27" s="112" t="s">
        <v>420</v>
      </c>
    </row>
    <row r="28" spans="1:7" ht="12.75">
      <c r="A28" s="82" t="s">
        <v>245</v>
      </c>
      <c r="B28" s="97">
        <v>2126</v>
      </c>
      <c r="C28" s="105">
        <f aca="true" t="shared" si="2" ref="C28:C33">(B28/$B$27)*100</f>
        <v>86.91741618969746</v>
      </c>
      <c r="D28" s="65"/>
      <c r="E28" s="78" t="s">
        <v>238</v>
      </c>
      <c r="F28" s="97">
        <v>6</v>
      </c>
      <c r="G28" s="105">
        <f>(F28/$F$9)*100</f>
        <v>0.3913894324853229</v>
      </c>
    </row>
    <row r="29" spans="1:7" ht="12.75">
      <c r="A29" s="82" t="s">
        <v>246</v>
      </c>
      <c r="B29" s="97">
        <v>163</v>
      </c>
      <c r="C29" s="105">
        <f t="shared" si="2"/>
        <v>6.663941128372854</v>
      </c>
      <c r="D29" s="65"/>
      <c r="E29" s="78" t="s">
        <v>239</v>
      </c>
      <c r="F29" s="97">
        <v>1200</v>
      </c>
      <c r="G29" s="112" t="s">
        <v>420</v>
      </c>
    </row>
    <row r="30" spans="1:7" ht="12.75">
      <c r="A30" s="82" t="s">
        <v>247</v>
      </c>
      <c r="B30" s="97">
        <v>63</v>
      </c>
      <c r="C30" s="105">
        <f t="shared" si="2"/>
        <v>2.5756336876533115</v>
      </c>
      <c r="D30" s="65"/>
      <c r="E30" s="78" t="s">
        <v>240</v>
      </c>
      <c r="F30" s="97">
        <v>133</v>
      </c>
      <c r="G30" s="105">
        <f>(F30/$F$9)*100</f>
        <v>8.67579908675799</v>
      </c>
    </row>
    <row r="31" spans="1:7" ht="12.75">
      <c r="A31" s="82" t="s">
        <v>274</v>
      </c>
      <c r="B31" s="97">
        <v>31</v>
      </c>
      <c r="C31" s="105">
        <f t="shared" si="2"/>
        <v>1.2673753066230582</v>
      </c>
      <c r="D31" s="65"/>
      <c r="E31" s="78" t="s">
        <v>241</v>
      </c>
      <c r="F31" s="97">
        <v>18250</v>
      </c>
      <c r="G31" s="112" t="s">
        <v>420</v>
      </c>
    </row>
    <row r="32" spans="1:7" ht="12.75">
      <c r="A32" s="82" t="s">
        <v>248</v>
      </c>
      <c r="B32" s="97">
        <v>6</v>
      </c>
      <c r="C32" s="105">
        <f t="shared" si="2"/>
        <v>0.24529844644317253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57</v>
      </c>
      <c r="C33" s="105">
        <f t="shared" si="2"/>
        <v>2.3303352412101392</v>
      </c>
      <c r="D33" s="65"/>
      <c r="E33" s="79" t="s">
        <v>243</v>
      </c>
      <c r="F33" s="80">
        <v>1271</v>
      </c>
      <c r="G33" s="81">
        <f>(F33/$F$33)*100</f>
        <v>100</v>
      </c>
    </row>
    <row r="34" spans="1:7" ht="12.75">
      <c r="A34" s="82" t="s">
        <v>250</v>
      </c>
      <c r="B34" s="109">
        <v>31.8</v>
      </c>
      <c r="C34" s="112" t="s">
        <v>420</v>
      </c>
      <c r="D34" s="65"/>
      <c r="E34" s="78" t="s">
        <v>105</v>
      </c>
      <c r="F34" s="97">
        <v>17</v>
      </c>
      <c r="G34" s="105">
        <f aca="true" t="shared" si="3" ref="G34:G43">(F34/$F$33)*100</f>
        <v>1.3375295043273014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12</v>
      </c>
      <c r="G35" s="105">
        <f t="shared" si="3"/>
        <v>0.9441384736428009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62</v>
      </c>
      <c r="G36" s="105">
        <f t="shared" si="3"/>
        <v>4.878048780487805</v>
      </c>
    </row>
    <row r="37" spans="1:7" ht="12.75">
      <c r="A37" s="77" t="s">
        <v>253</v>
      </c>
      <c r="B37" s="80">
        <v>2474</v>
      </c>
      <c r="C37" s="81">
        <f>(B37/$B$37)*100</f>
        <v>100</v>
      </c>
      <c r="D37" s="65"/>
      <c r="E37" s="78" t="s">
        <v>111</v>
      </c>
      <c r="F37" s="97">
        <v>81</v>
      </c>
      <c r="G37" s="105">
        <f t="shared" si="3"/>
        <v>6.372934697088907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106</v>
      </c>
      <c r="G38" s="105">
        <f t="shared" si="3"/>
        <v>8.339889850511408</v>
      </c>
    </row>
    <row r="39" spans="1:7" ht="12.75">
      <c r="A39" s="82" t="s">
        <v>256</v>
      </c>
      <c r="B39" s="98">
        <v>1019</v>
      </c>
      <c r="C39" s="105">
        <f>(B39/$B$37)*100</f>
        <v>41.18835893290218</v>
      </c>
      <c r="D39" s="65"/>
      <c r="E39" s="78" t="s">
        <v>115</v>
      </c>
      <c r="F39" s="97">
        <v>311</v>
      </c>
      <c r="G39" s="105">
        <f t="shared" si="3"/>
        <v>24.468922108575924</v>
      </c>
    </row>
    <row r="40" spans="1:7" ht="12.75">
      <c r="A40" s="82" t="s">
        <v>257</v>
      </c>
      <c r="B40" s="98">
        <v>254</v>
      </c>
      <c r="C40" s="105">
        <f>(B40/$B$37)*100</f>
        <v>10.26677445432498</v>
      </c>
      <c r="D40" s="65"/>
      <c r="E40" s="78" t="s">
        <v>227</v>
      </c>
      <c r="F40" s="97">
        <v>367</v>
      </c>
      <c r="G40" s="105">
        <f t="shared" si="3"/>
        <v>28.87490165224233</v>
      </c>
    </row>
    <row r="41" spans="1:7" ht="12.75">
      <c r="A41" s="82" t="s">
        <v>259</v>
      </c>
      <c r="B41" s="98">
        <v>741</v>
      </c>
      <c r="C41" s="105">
        <f>(B41/$B$37)*100</f>
        <v>29.951495553759095</v>
      </c>
      <c r="D41" s="65"/>
      <c r="E41" s="78" t="s">
        <v>228</v>
      </c>
      <c r="F41" s="97">
        <v>256</v>
      </c>
      <c r="G41" s="105">
        <f t="shared" si="3"/>
        <v>20.14162077104642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45</v>
      </c>
      <c r="G42" s="105">
        <f t="shared" si="3"/>
        <v>3.540519276160504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14</v>
      </c>
      <c r="G43" s="105">
        <f t="shared" si="3"/>
        <v>1.1014948859166012</v>
      </c>
    </row>
    <row r="44" spans="1:7" ht="12.75">
      <c r="A44" s="82" t="s">
        <v>13</v>
      </c>
      <c r="B44" s="98">
        <v>152</v>
      </c>
      <c r="C44" s="105">
        <f>(B44/$B$37)*100</f>
        <v>6.143896523848019</v>
      </c>
      <c r="D44" s="65"/>
      <c r="E44" s="78" t="s">
        <v>252</v>
      </c>
      <c r="F44" s="97">
        <v>77681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308</v>
      </c>
      <c r="C46" s="105">
        <f>(B46/$B$37)*100</f>
        <v>12.449474535165724</v>
      </c>
      <c r="D46" s="65"/>
      <c r="E46" s="78" t="s">
        <v>255</v>
      </c>
      <c r="F46" s="97">
        <v>24754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50258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36863</v>
      </c>
      <c r="G49" s="114" t="s">
        <v>420</v>
      </c>
    </row>
    <row r="50" spans="1:7" ht="13.5" thickTop="1">
      <c r="A50" s="82" t="s">
        <v>275</v>
      </c>
      <c r="B50" s="98">
        <v>96</v>
      </c>
      <c r="C50" s="105">
        <f t="shared" si="4"/>
        <v>3.8803556992724335</v>
      </c>
      <c r="D50" s="65"/>
      <c r="E50" s="78"/>
      <c r="F50" s="86"/>
      <c r="G50" s="85"/>
    </row>
    <row r="51" spans="1:7" ht="12.75">
      <c r="A51" s="82" t="s">
        <v>276</v>
      </c>
      <c r="B51" s="98">
        <v>445</v>
      </c>
      <c r="C51" s="105">
        <f t="shared" si="4"/>
        <v>17.987065481002425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190</v>
      </c>
      <c r="C52" s="105">
        <f t="shared" si="4"/>
        <v>7.679870654810024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228</v>
      </c>
      <c r="C53" s="105">
        <f t="shared" si="4"/>
        <v>9.21584478577203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245</v>
      </c>
      <c r="C54" s="105">
        <f t="shared" si="4"/>
        <v>9.902991107518188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68</v>
      </c>
      <c r="C55" s="105">
        <f t="shared" si="4"/>
        <v>2.7485852869846403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165</v>
      </c>
      <c r="C57" s="105">
        <f>(B57/$B$37)*100</f>
        <v>6.669361358124496</v>
      </c>
      <c r="D57" s="65"/>
      <c r="E57" s="79" t="s">
        <v>243</v>
      </c>
      <c r="F57" s="80">
        <v>36</v>
      </c>
      <c r="G57" s="81">
        <f>(F57/L57)*100</f>
        <v>2.832415420928403</v>
      </c>
      <c r="H57" s="79" t="s">
        <v>243</v>
      </c>
      <c r="L57" s="15">
        <v>1271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24</v>
      </c>
      <c r="G58" s="105">
        <f>(F58/L58)*100</f>
        <v>2.857142857142857</v>
      </c>
      <c r="H58" s="78" t="s">
        <v>277</v>
      </c>
      <c r="L58" s="15">
        <v>840</v>
      </c>
    </row>
    <row r="59" spans="1:12" ht="12.75">
      <c r="A59" s="82" t="s">
        <v>271</v>
      </c>
      <c r="B59" s="98">
        <v>153</v>
      </c>
      <c r="C59" s="105">
        <f>(B59/$B$37)*100</f>
        <v>6.18431689571544</v>
      </c>
      <c r="D59" s="65"/>
      <c r="E59" s="78" t="s">
        <v>279</v>
      </c>
      <c r="F59" s="97">
        <v>6</v>
      </c>
      <c r="G59" s="105">
        <f>(F59/L59)*100</f>
        <v>1.910828025477707</v>
      </c>
      <c r="H59" s="78" t="s">
        <v>279</v>
      </c>
      <c r="L59" s="15">
        <v>314</v>
      </c>
    </row>
    <row r="60" spans="1:7" ht="12.75">
      <c r="A60" s="82" t="s">
        <v>272</v>
      </c>
      <c r="B60" s="98">
        <v>556</v>
      </c>
      <c r="C60" s="105">
        <f>(B60/$B$37)*100</f>
        <v>22.473726758286176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145</v>
      </c>
      <c r="C62" s="105">
        <f>(B62/$B$37)*100</f>
        <v>5.860953920776072</v>
      </c>
      <c r="D62" s="65"/>
      <c r="E62" s="79" t="s">
        <v>282</v>
      </c>
      <c r="F62" s="80">
        <v>18</v>
      </c>
      <c r="G62" s="81">
        <f>(F62/L62)*100</f>
        <v>15.254237288135593</v>
      </c>
      <c r="H62" s="79" t="s">
        <v>116</v>
      </c>
      <c r="L62" s="15">
        <v>118</v>
      </c>
    </row>
    <row r="63" spans="1:12" ht="12.75">
      <c r="A63" s="61" t="s">
        <v>15</v>
      </c>
      <c r="B63" s="98">
        <v>69</v>
      </c>
      <c r="C63" s="105">
        <f>(B63/$B$37)*100</f>
        <v>2.7890056588520613</v>
      </c>
      <c r="D63" s="65"/>
      <c r="E63" s="78" t="s">
        <v>277</v>
      </c>
      <c r="F63" s="97">
        <v>12</v>
      </c>
      <c r="G63" s="105">
        <f>(F63/L63)*100</f>
        <v>18.461538461538463</v>
      </c>
      <c r="H63" s="78" t="s">
        <v>277</v>
      </c>
      <c r="L63" s="15">
        <v>65</v>
      </c>
    </row>
    <row r="64" spans="1:12" ht="12.75">
      <c r="A64" s="82" t="s">
        <v>273</v>
      </c>
      <c r="B64" s="98">
        <v>114</v>
      </c>
      <c r="C64" s="105">
        <f>(B64/$B$37)*100</f>
        <v>4.607922392886015</v>
      </c>
      <c r="D64" s="65"/>
      <c r="E64" s="78" t="s">
        <v>279</v>
      </c>
      <c r="F64" s="97">
        <v>6</v>
      </c>
      <c r="G64" s="105">
        <f>(F64/L64)*100</f>
        <v>46.15384615384615</v>
      </c>
      <c r="H64" s="78" t="s">
        <v>279</v>
      </c>
      <c r="L64" s="15">
        <v>13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151</v>
      </c>
      <c r="G66" s="81">
        <f aca="true" t="shared" si="5" ref="G66:G71">(F66/L66)*100</f>
        <v>3.1405990016638934</v>
      </c>
      <c r="H66" s="79" t="s">
        <v>283</v>
      </c>
      <c r="L66" s="15">
        <v>4808</v>
      </c>
    </row>
    <row r="67" spans="1:12" ht="12.75">
      <c r="A67" s="82" t="s">
        <v>285</v>
      </c>
      <c r="B67" s="97">
        <v>2078</v>
      </c>
      <c r="C67" s="105">
        <f>(B67/$B$37)*100</f>
        <v>83.99353274050121</v>
      </c>
      <c r="D67" s="65"/>
      <c r="E67" s="78" t="s">
        <v>421</v>
      </c>
      <c r="F67" s="97">
        <v>84</v>
      </c>
      <c r="G67" s="105">
        <f t="shared" si="5"/>
        <v>2.648171500630517</v>
      </c>
      <c r="H67" s="78" t="s">
        <v>421</v>
      </c>
      <c r="L67" s="15">
        <v>3172</v>
      </c>
    </row>
    <row r="68" spans="1:12" ht="12.75">
      <c r="A68" s="82" t="s">
        <v>287</v>
      </c>
      <c r="B68" s="97">
        <v>329</v>
      </c>
      <c r="C68" s="105">
        <f>(B68/$B$37)*100</f>
        <v>13.298302344381568</v>
      </c>
      <c r="D68" s="65"/>
      <c r="E68" s="78" t="s">
        <v>286</v>
      </c>
      <c r="F68" s="97">
        <v>4</v>
      </c>
      <c r="G68" s="105">
        <f t="shared" si="5"/>
        <v>2.1052631578947367</v>
      </c>
      <c r="H68" s="78" t="s">
        <v>286</v>
      </c>
      <c r="L68" s="15">
        <v>190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61</v>
      </c>
      <c r="G69" s="105">
        <f t="shared" si="5"/>
        <v>3.742331288343558</v>
      </c>
      <c r="H69" s="78" t="s">
        <v>288</v>
      </c>
      <c r="L69" s="15">
        <v>1630</v>
      </c>
    </row>
    <row r="70" spans="1:12" ht="12.75">
      <c r="A70" s="82" t="s">
        <v>98</v>
      </c>
      <c r="B70" s="97">
        <v>67</v>
      </c>
      <c r="C70" s="105">
        <f>(B70/$B$37)*100</f>
        <v>2.7081649151172194</v>
      </c>
      <c r="D70" s="65"/>
      <c r="E70" s="78" t="s">
        <v>289</v>
      </c>
      <c r="F70" s="97">
        <v>52</v>
      </c>
      <c r="G70" s="105">
        <f t="shared" si="5"/>
        <v>4.207119741100324</v>
      </c>
      <c r="H70" s="78" t="s">
        <v>289</v>
      </c>
      <c r="L70" s="15">
        <v>1236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20</v>
      </c>
      <c r="G71" s="119">
        <f t="shared" si="5"/>
        <v>5.2356020942408374</v>
      </c>
      <c r="H71" s="92" t="s">
        <v>290</v>
      </c>
      <c r="L71" s="15">
        <v>382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1549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1516</v>
      </c>
      <c r="G9" s="81">
        <f>(F9/$F$9)*100</f>
        <v>100</v>
      </c>
      <c r="I9" s="53"/>
    </row>
    <row r="10" spans="1:7" ht="12.75">
      <c r="A10" s="36" t="s">
        <v>296</v>
      </c>
      <c r="B10" s="97">
        <v>1128</v>
      </c>
      <c r="C10" s="105">
        <f aca="true" t="shared" si="0" ref="C10:C18">(B10/$B$8)*100</f>
        <v>72.82117495158167</v>
      </c>
      <c r="E10" s="32" t="s">
        <v>297</v>
      </c>
      <c r="F10" s="97">
        <v>1502</v>
      </c>
      <c r="G10" s="105">
        <f>(F10/$F$9)*100</f>
        <v>99.07651715039579</v>
      </c>
    </row>
    <row r="11" spans="1:7" ht="12.75">
      <c r="A11" s="36" t="s">
        <v>298</v>
      </c>
      <c r="B11" s="97">
        <v>421</v>
      </c>
      <c r="C11" s="105">
        <f t="shared" si="0"/>
        <v>27.178825048418336</v>
      </c>
      <c r="E11" s="32" t="s">
        <v>299</v>
      </c>
      <c r="F11" s="97">
        <v>14</v>
      </c>
      <c r="G11" s="105">
        <f>(F11/$F$9)*100</f>
        <v>0.9234828496042217</v>
      </c>
    </row>
    <row r="12" spans="1:7" ht="12.75">
      <c r="A12" s="36" t="s">
        <v>300</v>
      </c>
      <c r="B12" s="97">
        <v>0</v>
      </c>
      <c r="C12" s="105">
        <f t="shared" si="0"/>
        <v>0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1412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328</v>
      </c>
      <c r="G17" s="105">
        <f aca="true" t="shared" si="1" ref="G17:G23">(F17/$F$14)*100</f>
        <v>23.229461756373937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841</v>
      </c>
      <c r="G18" s="105">
        <f t="shared" si="1"/>
        <v>59.56090651558073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221</v>
      </c>
      <c r="G19" s="105">
        <f t="shared" si="1"/>
        <v>15.651558073654389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22</v>
      </c>
      <c r="G20" s="105">
        <f t="shared" si="1"/>
        <v>1.5580736543909348</v>
      </c>
    </row>
    <row r="21" spans="1:7" ht="12.75">
      <c r="A21" s="36" t="s">
        <v>315</v>
      </c>
      <c r="B21" s="98">
        <v>26</v>
      </c>
      <c r="C21" s="105">
        <f aca="true" t="shared" si="2" ref="C21:C28">(B21/$B$8)*100</f>
        <v>1.6785022595222725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103</v>
      </c>
      <c r="C22" s="105">
        <f t="shared" si="2"/>
        <v>6.649451258876694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246</v>
      </c>
      <c r="C23" s="105">
        <f t="shared" si="2"/>
        <v>15.881213686249193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574</v>
      </c>
      <c r="C24" s="105">
        <f t="shared" si="2"/>
        <v>37.05616526791478</v>
      </c>
      <c r="E24" s="1" t="s">
        <v>322</v>
      </c>
      <c r="F24" s="97">
        <v>116400</v>
      </c>
      <c r="G24" s="112" t="s">
        <v>420</v>
      </c>
    </row>
    <row r="25" spans="1:7" ht="12.75">
      <c r="A25" s="36" t="s">
        <v>323</v>
      </c>
      <c r="B25" s="97">
        <v>567</v>
      </c>
      <c r="C25" s="105">
        <f t="shared" si="2"/>
        <v>36.60426081342802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16</v>
      </c>
      <c r="C26" s="105">
        <f t="shared" si="2"/>
        <v>1.0329244673983213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6</v>
      </c>
      <c r="C27" s="105">
        <f t="shared" si="2"/>
        <v>0.38734667527437056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11</v>
      </c>
      <c r="C28" s="105">
        <f t="shared" si="2"/>
        <v>0.7101355713363461</v>
      </c>
      <c r="E28" s="32" t="s">
        <v>335</v>
      </c>
      <c r="F28" s="97">
        <v>1347</v>
      </c>
      <c r="G28" s="105">
        <f aca="true" t="shared" si="3" ref="G28:G35">(F28/$F$14)*100</f>
        <v>95.39660056657225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34</v>
      </c>
      <c r="G31" s="105">
        <f t="shared" si="3"/>
        <v>2.4079320113314444</v>
      </c>
    </row>
    <row r="32" spans="1:7" ht="12.75">
      <c r="A32" s="36" t="s">
        <v>341</v>
      </c>
      <c r="B32" s="97">
        <v>0</v>
      </c>
      <c r="C32" s="105">
        <f t="shared" si="4"/>
        <v>0</v>
      </c>
      <c r="E32" s="32" t="s">
        <v>342</v>
      </c>
      <c r="F32" s="97">
        <v>238</v>
      </c>
      <c r="G32" s="105">
        <f t="shared" si="3"/>
        <v>16.855524079320112</v>
      </c>
    </row>
    <row r="33" spans="1:7" ht="12.75">
      <c r="A33" s="36" t="s">
        <v>343</v>
      </c>
      <c r="B33" s="97">
        <v>10</v>
      </c>
      <c r="C33" s="105">
        <f t="shared" si="4"/>
        <v>0.6455777921239509</v>
      </c>
      <c r="E33" s="32" t="s">
        <v>344</v>
      </c>
      <c r="F33" s="97">
        <v>747</v>
      </c>
      <c r="G33" s="105">
        <f t="shared" si="3"/>
        <v>52.903682719546744</v>
      </c>
    </row>
    <row r="34" spans="1:7" ht="12.75">
      <c r="A34" s="36" t="s">
        <v>345</v>
      </c>
      <c r="B34" s="97">
        <v>38</v>
      </c>
      <c r="C34" s="105">
        <f t="shared" si="4"/>
        <v>2.4531956100710137</v>
      </c>
      <c r="E34" s="32" t="s">
        <v>346</v>
      </c>
      <c r="F34" s="97">
        <v>256</v>
      </c>
      <c r="G34" s="105">
        <f t="shared" si="3"/>
        <v>18.13031161473088</v>
      </c>
    </row>
    <row r="35" spans="1:7" ht="12.75">
      <c r="A35" s="36" t="s">
        <v>347</v>
      </c>
      <c r="B35" s="97">
        <v>77</v>
      </c>
      <c r="C35" s="105">
        <f t="shared" si="4"/>
        <v>4.970948999354422</v>
      </c>
      <c r="E35" s="32" t="s">
        <v>348</v>
      </c>
      <c r="F35" s="97">
        <v>72</v>
      </c>
      <c r="G35" s="105">
        <f t="shared" si="3"/>
        <v>5.099150141643059</v>
      </c>
    </row>
    <row r="36" spans="1:7" ht="12.75">
      <c r="A36" s="36" t="s">
        <v>349</v>
      </c>
      <c r="B36" s="97">
        <v>296</v>
      </c>
      <c r="C36" s="105">
        <f t="shared" si="4"/>
        <v>19.109102646868948</v>
      </c>
      <c r="E36" s="32" t="s">
        <v>350</v>
      </c>
      <c r="F36" s="97">
        <v>1257</v>
      </c>
      <c r="G36" s="112" t="s">
        <v>420</v>
      </c>
    </row>
    <row r="37" spans="1:7" ht="12.75">
      <c r="A37" s="36" t="s">
        <v>351</v>
      </c>
      <c r="B37" s="97">
        <v>584</v>
      </c>
      <c r="C37" s="105">
        <f t="shared" si="4"/>
        <v>37.70174306003874</v>
      </c>
      <c r="E37" s="32" t="s">
        <v>352</v>
      </c>
      <c r="F37" s="97">
        <v>65</v>
      </c>
      <c r="G37" s="105">
        <f>(F37/$F$14)*100</f>
        <v>4.603399433427762</v>
      </c>
    </row>
    <row r="38" spans="1:7" ht="12.75">
      <c r="A38" s="36" t="s">
        <v>353</v>
      </c>
      <c r="B38" s="97">
        <v>306</v>
      </c>
      <c r="C38" s="105">
        <f t="shared" si="4"/>
        <v>19.7546804389929</v>
      </c>
      <c r="E38" s="32" t="s">
        <v>350</v>
      </c>
      <c r="F38" s="97">
        <v>419</v>
      </c>
      <c r="G38" s="112" t="s">
        <v>420</v>
      </c>
    </row>
    <row r="39" spans="1:7" ht="12.75">
      <c r="A39" s="36" t="s">
        <v>354</v>
      </c>
      <c r="B39" s="97">
        <v>238</v>
      </c>
      <c r="C39" s="105">
        <f t="shared" si="4"/>
        <v>15.364751452550033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7.1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1516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294</v>
      </c>
      <c r="G43" s="105">
        <f aca="true" t="shared" si="5" ref="G43:G48">(F43/$F$14)*100</f>
        <v>20.821529745042493</v>
      </c>
    </row>
    <row r="44" spans="1:7" ht="12.75">
      <c r="A44" s="36" t="s">
        <v>368</v>
      </c>
      <c r="B44" s="98">
        <v>161</v>
      </c>
      <c r="C44" s="105">
        <f aca="true" t="shared" si="6" ref="C44:C49">(B44/$B$42)*100</f>
        <v>10.620052770448549</v>
      </c>
      <c r="E44" s="32" t="s">
        <v>369</v>
      </c>
      <c r="F44" s="97">
        <v>347</v>
      </c>
      <c r="G44" s="105">
        <f t="shared" si="5"/>
        <v>24.575070821529746</v>
      </c>
    </row>
    <row r="45" spans="1:7" ht="12.75">
      <c r="A45" s="36" t="s">
        <v>370</v>
      </c>
      <c r="B45" s="98">
        <v>328</v>
      </c>
      <c r="C45" s="105">
        <f t="shared" si="6"/>
        <v>21.63588390501319</v>
      </c>
      <c r="E45" s="32" t="s">
        <v>371</v>
      </c>
      <c r="F45" s="97">
        <v>245</v>
      </c>
      <c r="G45" s="105">
        <f t="shared" si="5"/>
        <v>17.351274787535413</v>
      </c>
    </row>
    <row r="46" spans="1:7" ht="12.75">
      <c r="A46" s="36" t="s">
        <v>372</v>
      </c>
      <c r="B46" s="98">
        <v>395</v>
      </c>
      <c r="C46" s="105">
        <f t="shared" si="6"/>
        <v>26.055408970976252</v>
      </c>
      <c r="E46" s="32" t="s">
        <v>373</v>
      </c>
      <c r="F46" s="97">
        <v>146</v>
      </c>
      <c r="G46" s="105">
        <f t="shared" si="5"/>
        <v>10.339943342776204</v>
      </c>
    </row>
    <row r="47" spans="1:7" ht="12.75">
      <c r="A47" s="36" t="s">
        <v>374</v>
      </c>
      <c r="B47" s="97">
        <v>473</v>
      </c>
      <c r="C47" s="105">
        <f t="shared" si="6"/>
        <v>31.200527704485488</v>
      </c>
      <c r="E47" s="32" t="s">
        <v>375</v>
      </c>
      <c r="F47" s="97">
        <v>117</v>
      </c>
      <c r="G47" s="105">
        <f t="shared" si="5"/>
        <v>8.286118980169972</v>
      </c>
    </row>
    <row r="48" spans="1:7" ht="12.75">
      <c r="A48" s="36" t="s">
        <v>376</v>
      </c>
      <c r="B48" s="97">
        <v>154</v>
      </c>
      <c r="C48" s="105">
        <f t="shared" si="6"/>
        <v>10.158311345646439</v>
      </c>
      <c r="E48" s="32" t="s">
        <v>377</v>
      </c>
      <c r="F48" s="97">
        <v>255</v>
      </c>
      <c r="G48" s="105">
        <f t="shared" si="5"/>
        <v>18.059490084985836</v>
      </c>
    </row>
    <row r="49" spans="1:7" ht="12.75">
      <c r="A49" s="36" t="s">
        <v>378</v>
      </c>
      <c r="B49" s="97">
        <v>5</v>
      </c>
      <c r="C49" s="105">
        <f t="shared" si="6"/>
        <v>0.32981530343007914</v>
      </c>
      <c r="E49" s="32" t="s">
        <v>379</v>
      </c>
      <c r="F49" s="97">
        <v>8</v>
      </c>
      <c r="G49" s="105">
        <f>(F49/$F$14)*100</f>
        <v>0.56657223796034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72</v>
      </c>
      <c r="G51" s="81">
        <f>(F51/F$51)*100</f>
        <v>100</v>
      </c>
    </row>
    <row r="52" spans="1:7" ht="12.75">
      <c r="A52" s="4" t="s">
        <v>382</v>
      </c>
      <c r="B52" s="97">
        <v>8</v>
      </c>
      <c r="C52" s="105">
        <f>(B52/$B$42)*100</f>
        <v>0.5277044854881267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347</v>
      </c>
      <c r="C53" s="105">
        <f>(B53/$B$42)*100</f>
        <v>22.889182058047496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824</v>
      </c>
      <c r="C54" s="105">
        <f>(B54/$B$42)*100</f>
        <v>54.35356200527705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337</v>
      </c>
      <c r="C55" s="105">
        <f>(B55/$B$42)*100</f>
        <v>22.229551451187334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0</v>
      </c>
      <c r="G56" s="105">
        <f t="shared" si="7"/>
        <v>0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7</v>
      </c>
      <c r="G57" s="105">
        <f t="shared" si="7"/>
        <v>9.722222222222223</v>
      </c>
    </row>
    <row r="58" spans="1:7" ht="12.75">
      <c r="A58" s="36" t="s">
        <v>393</v>
      </c>
      <c r="B58" s="97">
        <v>844</v>
      </c>
      <c r="C58" s="105">
        <f aca="true" t="shared" si="8" ref="C58:C66">(B58/$B$42)*100</f>
        <v>55.67282321899736</v>
      </c>
      <c r="E58" s="32" t="s">
        <v>394</v>
      </c>
      <c r="F58" s="97">
        <v>58</v>
      </c>
      <c r="G58" s="105">
        <f t="shared" si="7"/>
        <v>80.55555555555556</v>
      </c>
    </row>
    <row r="59" spans="1:7" ht="12.75">
      <c r="A59" s="36" t="s">
        <v>395</v>
      </c>
      <c r="B59" s="97">
        <v>21</v>
      </c>
      <c r="C59" s="105">
        <f t="shared" si="8"/>
        <v>1.3852242744063323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136</v>
      </c>
      <c r="C60" s="105">
        <f t="shared" si="8"/>
        <v>8.970976253298153</v>
      </c>
      <c r="E60" s="32" t="s">
        <v>398</v>
      </c>
      <c r="F60" s="97">
        <v>7</v>
      </c>
      <c r="G60" s="105">
        <f t="shared" si="7"/>
        <v>9.722222222222223</v>
      </c>
    </row>
    <row r="61" spans="1:7" ht="12.75">
      <c r="A61" s="36" t="s">
        <v>399</v>
      </c>
      <c r="B61" s="97">
        <v>509</v>
      </c>
      <c r="C61" s="105">
        <f t="shared" si="8"/>
        <v>33.57519788918206</v>
      </c>
      <c r="E61" s="32" t="s">
        <v>322</v>
      </c>
      <c r="F61" s="97">
        <v>1182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6</v>
      </c>
      <c r="C63" s="105">
        <f t="shared" si="8"/>
        <v>0.395778364116095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8</v>
      </c>
      <c r="G66" s="105">
        <f t="shared" si="9"/>
        <v>11.11111111111111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16</v>
      </c>
      <c r="G67" s="105">
        <f t="shared" si="9"/>
        <v>22.22222222222222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13</v>
      </c>
      <c r="G68" s="105">
        <f t="shared" si="9"/>
        <v>18.055555555555554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28</v>
      </c>
      <c r="G70" s="105">
        <f t="shared" si="9"/>
        <v>38.88888888888889</v>
      </c>
    </row>
    <row r="71" spans="1:7" ht="12.75">
      <c r="A71" s="54" t="s">
        <v>411</v>
      </c>
      <c r="B71" s="103">
        <v>15</v>
      </c>
      <c r="C71" s="115">
        <f>(B71/$B$42)*100</f>
        <v>0.9894459102902375</v>
      </c>
      <c r="D71" s="41"/>
      <c r="E71" s="44" t="s">
        <v>379</v>
      </c>
      <c r="F71" s="103" t="s">
        <v>409</v>
      </c>
      <c r="G71" s="115" t="e">
        <f t="shared" si="9"/>
        <v>#VALUE!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2002-06-18T14:16:20Z</cp:lastPrinted>
  <dcterms:created xsi:type="dcterms:W3CDTF">2001-10-15T13:22:32Z</dcterms:created>
  <dcterms:modified xsi:type="dcterms:W3CDTF">2002-06-18T14:16:30Z</dcterms:modified>
  <cp:category/>
  <cp:version/>
  <cp:contentType/>
  <cp:contentStatus/>
</cp:coreProperties>
</file>