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<sst xmlns="http://schemas.openxmlformats.org/spreadsheetml/2006/main" count="696" uniqueCount="437">
  <si>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</si>
  <si>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</si>
  <si>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</si>
  <si>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</si>
  <si>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</si>
  <si>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</si>
  <si>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</si>
  <si>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</si>
  <si>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</si>
  <si>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</si>
  <si>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</si>
  <si>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</si>
  <si>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</si>
  <si>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</si>
  <si>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</si>
  <si>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</si>
  <si>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</si>
  <si>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</si>
  <si>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</si>
  <si>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</si>
  <si>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</si>
  <si>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</si>
  <si>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</si>
  <si>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</si>
  <si>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</si>
  <si>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</si>
  <si>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</si>
  <si>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</si>
  <si>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</si>
  <si>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</si>
  <si>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</si>
  <si>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</si>
  <si>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</si>
  <si>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</si>
  <si>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</si>
  <si>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</si>
  <si>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</si>
  <si>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</si>
  <si>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</si>
  <si>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</si>
  <si>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</si>
  <si>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</si>
  <si>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</si>
  <si>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</si>
  <si>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</si>
  <si>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</si>
  <si>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</si>
  <si>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</si>
  <si>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</si>
  <si>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</si>
  <si>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</si>
  <si>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</si>
  <si>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</si>
  <si>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</si>
  <si>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</si>
  <si>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</si>
  <si>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</si>
  <si>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</si>
  <si>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</si>
  <si>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</si>
  <si>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</si>
  <si>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</si>
  <si>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</si>
  <si>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</si>
  <si>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</si>
  <si>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</si>
  <si>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</si>
  <si>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</si>
  <si>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</si>
  <si>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</si>
  <si>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</si>
  <si>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</si>
  <si>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</si>
  <si>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</si>
  <si>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</si>
  <si>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</si>
  <si>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</si>
  <si>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</si>
  <si>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</si>
  <si>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</si>
  <si>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</si>
  <si>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</si>
  <si>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</si>
  <si>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</si>
  <si>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</si>
  <si>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</si>
  <si>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</si>
  <si>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</si>
  <si>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</si>
  <si>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</si>
  <si>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</si>
  <si>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</si>
  <si>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</si>
  <si>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</si>
  <si>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</si>
  <si>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</si>
  <si>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</si>
  <si>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</si>
  <si>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</si>
  <si>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</si>
  <si>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</si>
  <si>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</si>
  <si>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</si>
  <si>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</si>
  <si>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</si>
  <si>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</si>
  <si>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</si>
  <si>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</si>
  <si>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</si>
  <si>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</si>
  <si>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</si>
  <si>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</si>
  <si>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</si>
  <si>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</si>
  <si>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</si>
  <si>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</si>
  <si>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</si>
  <si>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</si>
  <si>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</si>
  <si>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</si>
  <si>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</si>
  <si>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</si>
  <si>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</si>
  <si>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</si>
  <si>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</si>
  <si>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</si>
  <si>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</si>
  <si>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</si>
  <si>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</si>
  <si>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</si>
  <si>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</si>
  <si>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</si>
  <si>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</si>
  <si>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</si>
  <si>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</si>
  <si>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</si>
  <si>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</si>
  <si>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</si>
  <si>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</si>
  <si>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</si>
  <si>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</si>
  <si>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</si>
  <si>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</si>
  <si>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</si>
  <si>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</si>
  <si>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</si>
  <si>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</si>
  <si>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</si>
  <si>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</si>
  <si>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</si>
  <si>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</si>
  <si>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</si>
  <si>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</si>
  <si>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</si>
  <si>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</si>
  <si>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</si>
  <si>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</si>
  <si>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</si>
  <si>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</si>
  <si>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</si>
  <si>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</si>
  <si>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</si>
  <si>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</si>
  <si>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</si>
  <si>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</si>
  <si>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</si>
  <si>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</si>
  <si>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</si>
  <si>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</si>
  <si>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</si>
  <si>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</si>
  <si>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</si>
  <si>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</si>
  <si>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</si>
  <si>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</si>
  <si>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</si>
  <si>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</si>
  <si>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</si>
  <si>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</si>
  <si>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</si>
  <si>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</si>
  <si>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</si>
  <si>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</si>
  <si>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</si>
  <si>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</si>
  <si>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</si>
  <si>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</si>
  <si>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</si>
  <si>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</si>
  <si>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</si>
  <si>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</si>
  <si>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</si>
  <si>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</si>
  <si>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</si>
  <si>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</si>
  <si>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</si>
  <si>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</si>
  <si>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</si>
  <si>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</si>
  <si>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</si>
  <si>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</si>
  <si>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</si>
  <si>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</si>
  <si>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</si>
  <si>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</si>
  <si>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</si>
  <si>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</si>
  <si>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</si>
  <si>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</si>
  <si>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</si>
  <si>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</si>
  <si>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</si>
  <si>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</si>
  <si>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</si>
  <si>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</si>
  <si>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</si>
  <si>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</si>
  <si>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</si>
  <si>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</si>
  <si>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</si>
  <si>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</si>
  <si>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</si>
  <si>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</si>
  <si>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</si>
  <si>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</si>
  <si>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</si>
  <si>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</si>
  <si>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</si>
  <si>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</si>
  <si>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</si>
  <si>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</si>
  <si>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</si>
  <si>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</si>
  <si>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</si>
  <si>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</si>
  <si>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</si>
  <si>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</si>
  <si>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</si>
  <si>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</si>
  <si>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</si>
  <si>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</si>
  <si>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</si>
  <si>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</si>
  <si>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</si>
  <si>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</si>
  <si>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</si>
  <si>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</si>
  <si>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</si>
  <si>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</si>
  <si>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</si>
  <si>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</si>
  <si>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</si>
  <si>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</si>
  <si>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</si>
  <si>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</si>
  <si>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</si>
  <si>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</si>
  <si>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</si>
  <si>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</si>
  <si>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</si>
  <si>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</si>
  <si>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</si>
  <si>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</si>
  <si>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</si>
  <si>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</si>
  <si>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</si>
  <si>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</si>
  <si>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</si>
  <si>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</si>
  <si>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</si>
  <si>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</si>
  <si>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</si>
  <si>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</si>
  <si>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</si>
  <si>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</si>
  <si>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</si>
  <si>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</si>
  <si>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</si>
  <si>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</si>
  <si>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</si>
  <si>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</si>
  <si>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</si>
  <si>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</si>
  <si>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</si>
  <si>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</si>
  <si>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</si>
  <si>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</si>
  <si>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</si>
  <si>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</si>
  <si>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</si>
  <si>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</si>
  <si>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</si>
  <si>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</si>
  <si>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</si>
  <si>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</si>
  <si>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</si>
  <si>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</si>
  <si>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</si>
  <si>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</si>
  <si>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</si>
  <si>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</si>
  <si>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</si>
  <si>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</si>
  <si>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</si>
  <si>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</si>
  <si>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</si>
  <si>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</si>
  <si>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</si>
  <si>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</si>
  <si>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</si>
  <si>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</si>
  <si>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</si>
  <si>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</si>
  <si>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</si>
  <si>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</si>
  <si>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</si>
  <si>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</si>
  <si>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</si>
  <si>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</si>
  <si>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</si>
  <si>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</si>
  <si>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</si>
  <si>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</si>
  <si>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</si>
  <si>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</si>
  <si>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</si>
  <si>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</si>
  <si>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</si>
  <si>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</si>
  <si>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</si>
  <si>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</si>
  <si>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</si>
  <si>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</si>
  <si>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</si>
  <si>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</si>
  <si>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</si>
  <si>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</si>
  <si>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</si>
  <si>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</si>
  <si>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</si>
  <si>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</si>
  <si>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</si>
  <si>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</si>
  <si>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</si>
  <si>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</si>
  <si>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</si>
  <si>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</si>
  <si>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</si>
  <si>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</si>
  <si>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</si>
  <si>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</si>
  <si>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</si>
  <si>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</si>
  <si>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</si>
  <si>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</si>
  <si>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</si>
  <si>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</si>
  <si>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</si>
  <si>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</si>
  <si>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</si>
  <si>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</si>
  <si>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</si>
  <si>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</si>
  <si>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</si>
  <si>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</si>
  <si>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</si>
  <si>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</si>
  <si>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</si>
  <si>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</si>
  <si>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</si>
  <si>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</si>
  <si>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</si>
  <si>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</si>
  <si>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</si>
  <si>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</si>
  <si>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</si>
  <si>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</si>
  <si>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</si>
  <si>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</si>
  <si>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</si>
  <si>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</si>
  <si>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</si>
  <si>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</si>
  <si>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</si>
  <si>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</si>
  <si>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</si>
  <si>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</si>
  <si>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</si>
  <si>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</si>
  <si>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</si>
  <si>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</si>
  <si>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</si>
  <si>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</si>
  <si>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</si>
  <si>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</si>
  <si>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</si>
  <si>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East Greenwich township, Gloucester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</si>
  <si>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East Greenwich township</t>
    </r>
    <r>
      <rPr>
        <b/>
        <sz val="12"/>
        <rFont val="Arial"/>
        <family val="2"/>
      </rPr>
      <t>, Gloucester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</si>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</sst>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5430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5430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2591</v>
      </c>
      <c r="C9" s="151">
        <f>(B9/$B$7)*100</f>
        <v>47.71639042357275</v>
      </c>
      <c r="D9" s="152"/>
      <c r="E9" s="152" t="s">
        <v>403</v>
      </c>
      <c r="F9" s="150">
        <v>76</v>
      </c>
      <c r="G9" s="153">
        <f t="shared" si="0"/>
        <v>1.3996316758747698</v>
      </c>
    </row>
    <row r="10" spans="1:7" ht="12.75">
      <c r="A10" s="149" t="s">
        <v>404</v>
      </c>
      <c r="B10" s="150">
        <v>2839</v>
      </c>
      <c r="C10" s="151">
        <f>(B10/$B$7)*100</f>
        <v>52.28360957642726</v>
      </c>
      <c r="D10" s="152"/>
      <c r="E10" s="152" t="s">
        <v>405</v>
      </c>
      <c r="F10" s="150">
        <v>15</v>
      </c>
      <c r="G10" s="153">
        <f t="shared" si="0"/>
        <v>0.27624309392265195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40</v>
      </c>
      <c r="G11" s="153">
        <f t="shared" si="0"/>
        <v>0.7366482504604052</v>
      </c>
    </row>
    <row r="12" spans="1:7" ht="12.75">
      <c r="A12" s="149" t="s">
        <v>407</v>
      </c>
      <c r="B12" s="150">
        <v>311</v>
      </c>
      <c r="C12" s="151">
        <f aca="true" t="shared" si="1" ref="C12:C24">B12*100/B$7</f>
        <v>5.72744014732965</v>
      </c>
      <c r="D12" s="152"/>
      <c r="E12" s="152" t="s">
        <v>408</v>
      </c>
      <c r="F12" s="150">
        <v>7</v>
      </c>
      <c r="G12" s="153">
        <f t="shared" si="0"/>
        <v>0.1289134438305709</v>
      </c>
    </row>
    <row r="13" spans="1:7" ht="12.75">
      <c r="A13" s="149" t="s">
        <v>409</v>
      </c>
      <c r="B13" s="150">
        <v>352</v>
      </c>
      <c r="C13" s="151">
        <f t="shared" si="1"/>
        <v>6.482504604051566</v>
      </c>
      <c r="D13" s="152"/>
      <c r="E13" s="152" t="s">
        <v>410</v>
      </c>
      <c r="F13" s="150">
        <v>14</v>
      </c>
      <c r="G13" s="153">
        <f t="shared" si="0"/>
        <v>0.2578268876611418</v>
      </c>
    </row>
    <row r="14" spans="1:7" ht="12.75">
      <c r="A14" s="149" t="s">
        <v>411</v>
      </c>
      <c r="B14" s="150">
        <v>442</v>
      </c>
      <c r="C14" s="151">
        <f t="shared" si="1"/>
        <v>8.139963167587476</v>
      </c>
      <c r="D14" s="152"/>
      <c r="E14" s="152" t="s">
        <v>412</v>
      </c>
      <c r="F14" s="150">
        <v>5354</v>
      </c>
      <c r="G14" s="153">
        <f t="shared" si="0"/>
        <v>98.60036832412523</v>
      </c>
    </row>
    <row r="15" spans="1:7" ht="12.75">
      <c r="A15" s="149" t="s">
        <v>413</v>
      </c>
      <c r="B15" s="150">
        <v>376</v>
      </c>
      <c r="C15" s="151">
        <f t="shared" si="1"/>
        <v>6.9244935543278086</v>
      </c>
      <c r="D15" s="152"/>
      <c r="E15" s="152" t="s">
        <v>414</v>
      </c>
      <c r="F15" s="150">
        <v>5086</v>
      </c>
      <c r="G15" s="153">
        <f t="shared" si="0"/>
        <v>93.66482504604052</v>
      </c>
    </row>
    <row r="16" spans="1:7" ht="12.75">
      <c r="A16" s="149" t="s">
        <v>415</v>
      </c>
      <c r="B16" s="150">
        <v>233</v>
      </c>
      <c r="C16" s="151">
        <f t="shared" si="1"/>
        <v>4.29097605893186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502</v>
      </c>
      <c r="C17" s="151">
        <f t="shared" si="1"/>
        <v>9.244935543278086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962</v>
      </c>
      <c r="C18" s="151">
        <f t="shared" si="1"/>
        <v>17.716390423572744</v>
      </c>
      <c r="D18" s="152"/>
      <c r="E18" s="143" t="s">
        <v>419</v>
      </c>
      <c r="F18" s="141">
        <v>5430</v>
      </c>
      <c r="G18" s="148">
        <v>100</v>
      </c>
    </row>
    <row r="19" spans="1:7" ht="12.75">
      <c r="A19" s="149" t="s">
        <v>420</v>
      </c>
      <c r="B19" s="150">
        <v>887</v>
      </c>
      <c r="C19" s="151">
        <f t="shared" si="1"/>
        <v>16.335174953959484</v>
      </c>
      <c r="D19" s="152"/>
      <c r="E19" s="152" t="s">
        <v>421</v>
      </c>
      <c r="F19" s="150">
        <v>5264</v>
      </c>
      <c r="G19" s="153">
        <f aca="true" t="shared" si="2" ref="G19:G30">F19*100/F$18</f>
        <v>96.94290976058932</v>
      </c>
    </row>
    <row r="20" spans="1:7" ht="12.75">
      <c r="A20" s="149" t="s">
        <v>422</v>
      </c>
      <c r="B20" s="150">
        <v>320</v>
      </c>
      <c r="C20" s="151">
        <f t="shared" si="1"/>
        <v>5.893186003683241</v>
      </c>
      <c r="D20" s="152"/>
      <c r="E20" s="152" t="s">
        <v>423</v>
      </c>
      <c r="F20" s="150">
        <v>1901</v>
      </c>
      <c r="G20" s="153">
        <f t="shared" si="2"/>
        <v>35.00920810313075</v>
      </c>
    </row>
    <row r="21" spans="1:7" ht="12.75">
      <c r="A21" s="149" t="s">
        <v>424</v>
      </c>
      <c r="B21" s="150">
        <v>234</v>
      </c>
      <c r="C21" s="151">
        <f t="shared" si="1"/>
        <v>4.30939226519337</v>
      </c>
      <c r="D21" s="152"/>
      <c r="E21" s="152" t="s">
        <v>425</v>
      </c>
      <c r="F21" s="150">
        <v>1309</v>
      </c>
      <c r="G21" s="153">
        <f t="shared" si="2"/>
        <v>24.10681399631676</v>
      </c>
    </row>
    <row r="22" spans="1:7" ht="12.75">
      <c r="A22" s="149" t="s">
        <v>426</v>
      </c>
      <c r="B22" s="150">
        <v>420</v>
      </c>
      <c r="C22" s="151">
        <f t="shared" si="1"/>
        <v>7.734806629834254</v>
      </c>
      <c r="D22" s="152"/>
      <c r="E22" s="152" t="s">
        <v>427</v>
      </c>
      <c r="F22" s="150">
        <v>1701</v>
      </c>
      <c r="G22" s="153">
        <f t="shared" si="2"/>
        <v>31.325966850828728</v>
      </c>
    </row>
    <row r="23" spans="1:7" ht="12.75">
      <c r="A23" s="149" t="s">
        <v>428</v>
      </c>
      <c r="B23" s="150">
        <v>271</v>
      </c>
      <c r="C23" s="151">
        <f t="shared" si="1"/>
        <v>4.990791896869245</v>
      </c>
      <c r="D23" s="152"/>
      <c r="E23" s="152" t="s">
        <v>429</v>
      </c>
      <c r="F23" s="150">
        <v>1255</v>
      </c>
      <c r="G23" s="153">
        <f t="shared" si="2"/>
        <v>23.112338858195212</v>
      </c>
    </row>
    <row r="24" spans="1:7" ht="12.75">
      <c r="A24" s="149" t="s">
        <v>430</v>
      </c>
      <c r="B24" s="150">
        <v>120</v>
      </c>
      <c r="C24" s="151">
        <f t="shared" si="1"/>
        <v>2.2099447513812156</v>
      </c>
      <c r="D24" s="152"/>
      <c r="E24" s="152" t="s">
        <v>431</v>
      </c>
      <c r="F24" s="150">
        <v>208</v>
      </c>
      <c r="G24" s="153">
        <f t="shared" si="2"/>
        <v>3.830570902394107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78</v>
      </c>
      <c r="G25" s="153">
        <f t="shared" si="2"/>
        <v>1.4364640883977902</v>
      </c>
    </row>
    <row r="26" spans="1:7" ht="12.75">
      <c r="A26" s="149" t="s">
        <v>433</v>
      </c>
      <c r="B26" s="145">
        <v>40.7</v>
      </c>
      <c r="C26" s="155" t="s">
        <v>261</v>
      </c>
      <c r="D26" s="152"/>
      <c r="E26" s="156" t="s">
        <v>434</v>
      </c>
      <c r="F26" s="157">
        <v>145</v>
      </c>
      <c r="G26" s="153">
        <f t="shared" si="2"/>
        <v>2.6703499079189688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78</v>
      </c>
      <c r="G27" s="153">
        <f t="shared" si="2"/>
        <v>1.4364640883977902</v>
      </c>
    </row>
    <row r="28" spans="1:7" ht="12.75">
      <c r="A28" s="149" t="s">
        <v>262</v>
      </c>
      <c r="B28" s="150">
        <v>4070</v>
      </c>
      <c r="C28" s="151">
        <f aca="true" t="shared" si="3" ref="C28:C35">B28*100/B$7</f>
        <v>74.95395948434623</v>
      </c>
      <c r="D28" s="152"/>
      <c r="E28" s="152" t="s">
        <v>436</v>
      </c>
      <c r="F28" s="150">
        <v>166</v>
      </c>
      <c r="G28" s="153">
        <f t="shared" si="2"/>
        <v>3.0570902394106816</v>
      </c>
    </row>
    <row r="29" spans="1:7" ht="12.75">
      <c r="A29" s="149" t="s">
        <v>0</v>
      </c>
      <c r="B29" s="150">
        <v>1908</v>
      </c>
      <c r="C29" s="151">
        <f t="shared" si="3"/>
        <v>35.13812154696133</v>
      </c>
      <c r="D29" s="152"/>
      <c r="E29" s="152" t="s">
        <v>1</v>
      </c>
      <c r="F29" s="150">
        <v>151</v>
      </c>
      <c r="G29" s="153">
        <f t="shared" si="2"/>
        <v>2.7808471454880292</v>
      </c>
    </row>
    <row r="30" spans="1:7" ht="12.75">
      <c r="A30" s="149" t="s">
        <v>2</v>
      </c>
      <c r="B30" s="150">
        <v>2162</v>
      </c>
      <c r="C30" s="151">
        <f t="shared" si="3"/>
        <v>39.8158379373849</v>
      </c>
      <c r="D30" s="152"/>
      <c r="E30" s="152" t="s">
        <v>3</v>
      </c>
      <c r="F30" s="150">
        <v>15</v>
      </c>
      <c r="G30" s="153">
        <f t="shared" si="2"/>
        <v>0.27624309392265195</v>
      </c>
    </row>
    <row r="31" spans="1:7" ht="12.75">
      <c r="A31" s="149" t="s">
        <v>4</v>
      </c>
      <c r="B31" s="150">
        <v>3891</v>
      </c>
      <c r="C31" s="151">
        <f t="shared" si="3"/>
        <v>71.65745856353591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952</v>
      </c>
      <c r="C32" s="151">
        <f t="shared" si="3"/>
        <v>17.532228360957642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811</v>
      </c>
      <c r="C33" s="151">
        <f t="shared" si="3"/>
        <v>14.935543278084715</v>
      </c>
      <c r="D33" s="152"/>
      <c r="E33" s="143" t="s">
        <v>8</v>
      </c>
      <c r="F33" s="141">
        <v>1901</v>
      </c>
      <c r="G33" s="148">
        <v>100</v>
      </c>
    </row>
    <row r="34" spans="1:7" ht="12.75">
      <c r="A34" s="149" t="s">
        <v>0</v>
      </c>
      <c r="B34" s="150">
        <v>331</v>
      </c>
      <c r="C34" s="151">
        <f t="shared" si="3"/>
        <v>6.095764272559853</v>
      </c>
      <c r="D34" s="152"/>
      <c r="E34" s="152" t="s">
        <v>9</v>
      </c>
      <c r="F34" s="150">
        <v>1516</v>
      </c>
      <c r="G34" s="153">
        <f aca="true" t="shared" si="4" ref="G34:G42">F34*100/F$33</f>
        <v>79.74750131509732</v>
      </c>
    </row>
    <row r="35" spans="1:7" ht="12.75">
      <c r="A35" s="149" t="s">
        <v>2</v>
      </c>
      <c r="B35" s="150">
        <v>480</v>
      </c>
      <c r="C35" s="151">
        <f t="shared" si="3"/>
        <v>8.839779005524862</v>
      </c>
      <c r="D35" s="152"/>
      <c r="E35" s="152" t="s">
        <v>10</v>
      </c>
      <c r="F35" s="150">
        <v>682</v>
      </c>
      <c r="G35" s="153">
        <f t="shared" si="4"/>
        <v>35.87585481325618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1309</v>
      </c>
      <c r="G36" s="153">
        <f t="shared" si="4"/>
        <v>68.85849552866912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591</v>
      </c>
      <c r="G37" s="153">
        <f t="shared" si="4"/>
        <v>31.088900578642818</v>
      </c>
    </row>
    <row r="38" spans="1:7" ht="12.75">
      <c r="A38" s="162" t="s">
        <v>13</v>
      </c>
      <c r="B38" s="150">
        <v>5373</v>
      </c>
      <c r="C38" s="151">
        <f aca="true" t="shared" si="5" ref="C38:C56">B38*100/B$7</f>
        <v>98.95027624309392</v>
      </c>
      <c r="D38" s="152"/>
      <c r="E38" s="152" t="s">
        <v>14</v>
      </c>
      <c r="F38" s="150">
        <v>142</v>
      </c>
      <c r="G38" s="153">
        <f t="shared" si="4"/>
        <v>7.469752761704366</v>
      </c>
    </row>
    <row r="39" spans="1:7" ht="12.75">
      <c r="A39" s="149" t="s">
        <v>15</v>
      </c>
      <c r="B39" s="150">
        <v>5141</v>
      </c>
      <c r="C39" s="151">
        <f t="shared" si="5"/>
        <v>94.67771639042357</v>
      </c>
      <c r="D39" s="152"/>
      <c r="E39" s="152" t="s">
        <v>10</v>
      </c>
      <c r="F39" s="150">
        <v>65</v>
      </c>
      <c r="G39" s="153">
        <f t="shared" si="4"/>
        <v>3.4192530247238295</v>
      </c>
    </row>
    <row r="40" spans="1:7" ht="12.75">
      <c r="A40" s="149" t="s">
        <v>16</v>
      </c>
      <c r="B40" s="150">
        <v>177</v>
      </c>
      <c r="C40" s="151">
        <f t="shared" si="5"/>
        <v>3.2596685082872927</v>
      </c>
      <c r="D40" s="152"/>
      <c r="E40" s="152" t="s">
        <v>17</v>
      </c>
      <c r="F40" s="150">
        <v>385</v>
      </c>
      <c r="G40" s="153">
        <f t="shared" si="4"/>
        <v>20.252498684902683</v>
      </c>
    </row>
    <row r="41" spans="1:7" ht="12.75">
      <c r="A41" s="149" t="s">
        <v>18</v>
      </c>
      <c r="B41" s="150">
        <v>7</v>
      </c>
      <c r="C41" s="151">
        <f t="shared" si="5"/>
        <v>0.1289134438305709</v>
      </c>
      <c r="D41" s="152"/>
      <c r="E41" s="152" t="s">
        <v>19</v>
      </c>
      <c r="F41" s="150">
        <v>330</v>
      </c>
      <c r="G41" s="153">
        <f t="shared" si="4"/>
        <v>17.35928458705944</v>
      </c>
    </row>
    <row r="42" spans="1:7" ht="12.75">
      <c r="A42" s="149" t="s">
        <v>20</v>
      </c>
      <c r="B42" s="150">
        <v>35</v>
      </c>
      <c r="C42" s="151">
        <f t="shared" si="5"/>
        <v>0.6445672191528545</v>
      </c>
      <c r="D42" s="152"/>
      <c r="E42" s="152" t="s">
        <v>21</v>
      </c>
      <c r="F42" s="150">
        <v>168</v>
      </c>
      <c r="G42" s="153">
        <f t="shared" si="4"/>
        <v>8.837453971593899</v>
      </c>
    </row>
    <row r="43" spans="1:7" ht="12.75">
      <c r="A43" s="149" t="s">
        <v>22</v>
      </c>
      <c r="B43" s="150">
        <v>5</v>
      </c>
      <c r="C43" s="151">
        <f t="shared" si="5"/>
        <v>0.09208103130755065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10</v>
      </c>
      <c r="C44" s="151">
        <f t="shared" si="5"/>
        <v>0.1841620626151013</v>
      </c>
      <c r="D44" s="152"/>
      <c r="E44" s="152" t="s">
        <v>24</v>
      </c>
      <c r="F44" s="159">
        <v>732</v>
      </c>
      <c r="G44" s="163">
        <f>F44*100/F33</f>
        <v>38.50604944765913</v>
      </c>
    </row>
    <row r="45" spans="1:7" ht="12.75">
      <c r="A45" s="149" t="s">
        <v>25</v>
      </c>
      <c r="B45" s="150">
        <v>7</v>
      </c>
      <c r="C45" s="151">
        <f t="shared" si="5"/>
        <v>0.1289134438305709</v>
      </c>
      <c r="D45" s="152"/>
      <c r="E45" s="152" t="s">
        <v>26</v>
      </c>
      <c r="F45" s="159">
        <v>507</v>
      </c>
      <c r="G45" s="163">
        <f>F45*100/F33</f>
        <v>26.67017359284587</v>
      </c>
    </row>
    <row r="46" spans="1:7" ht="12.75">
      <c r="A46" s="149" t="s">
        <v>27</v>
      </c>
      <c r="B46" s="150">
        <v>1</v>
      </c>
      <c r="C46" s="151">
        <f t="shared" si="5"/>
        <v>0.01841620626151013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8</v>
      </c>
      <c r="C47" s="151">
        <f t="shared" si="5"/>
        <v>0.14732965009208104</v>
      </c>
      <c r="D47" s="152"/>
      <c r="E47" s="152" t="s">
        <v>29</v>
      </c>
      <c r="F47" s="164">
        <v>2.77</v>
      </c>
      <c r="G47" s="165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45">
        <v>3.12</v>
      </c>
      <c r="G48" s="165" t="s">
        <v>261</v>
      </c>
    </row>
    <row r="49" spans="1:7" ht="14.25">
      <c r="A49" s="149" t="s">
        <v>32</v>
      </c>
      <c r="B49" s="150">
        <v>4</v>
      </c>
      <c r="C49" s="151">
        <f t="shared" si="5"/>
        <v>0.07366482504604052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1971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1901</v>
      </c>
      <c r="G52" s="153">
        <f>F52*100/F$51</f>
        <v>96.44850329781836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70</v>
      </c>
      <c r="G53" s="153">
        <f>F53*100/F$51</f>
        <v>3.5514967021816335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5</v>
      </c>
      <c r="G54" s="153">
        <f>F54*100/F$51</f>
        <v>0.2536783358701167</v>
      </c>
    </row>
    <row r="55" spans="1:7" ht="12.75">
      <c r="A55" s="149" t="s">
        <v>43</v>
      </c>
      <c r="B55" s="150">
        <v>13</v>
      </c>
      <c r="C55" s="151">
        <f t="shared" si="5"/>
        <v>0.23941068139963168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57</v>
      </c>
      <c r="C56" s="151">
        <f t="shared" si="5"/>
        <v>1.0497237569060773</v>
      </c>
      <c r="D56" s="152"/>
      <c r="E56" s="152" t="s">
        <v>45</v>
      </c>
      <c r="F56" s="166">
        <v>0.9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3.2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5193</v>
      </c>
      <c r="C60" s="167">
        <f>B60*100/B7</f>
        <v>95.6353591160221</v>
      </c>
      <c r="D60" s="152"/>
      <c r="E60" s="143" t="s">
        <v>51</v>
      </c>
      <c r="F60" s="141">
        <v>1901</v>
      </c>
      <c r="G60" s="148">
        <v>100</v>
      </c>
    </row>
    <row r="61" spans="1:7" ht="12.75">
      <c r="A61" s="149" t="s">
        <v>52</v>
      </c>
      <c r="B61" s="159">
        <v>195</v>
      </c>
      <c r="C61" s="167">
        <f>B61*100/B7</f>
        <v>3.591160220994475</v>
      </c>
      <c r="D61" s="152"/>
      <c r="E61" s="152" t="s">
        <v>53</v>
      </c>
      <c r="F61" s="150">
        <v>1722</v>
      </c>
      <c r="G61" s="153">
        <f>F61*100/F$60</f>
        <v>90.58390320883746</v>
      </c>
    </row>
    <row r="62" spans="1:7" ht="12.75">
      <c r="A62" s="149" t="s">
        <v>54</v>
      </c>
      <c r="B62" s="159">
        <v>21</v>
      </c>
      <c r="C62" s="167">
        <f>B62*100/B7</f>
        <v>0.3867403314917127</v>
      </c>
      <c r="D62" s="152"/>
      <c r="E62" s="152" t="s">
        <v>55</v>
      </c>
      <c r="F62" s="150">
        <v>179</v>
      </c>
      <c r="G62" s="153">
        <f>F62*100/F$60</f>
        <v>9.416096791162547</v>
      </c>
    </row>
    <row r="63" spans="1:7" ht="12.75">
      <c r="A63" s="149" t="s">
        <v>56</v>
      </c>
      <c r="B63" s="159">
        <v>53</v>
      </c>
      <c r="C63" s="167">
        <f>B63*100/B7</f>
        <v>0.9760589318600368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1</v>
      </c>
      <c r="C64" s="167">
        <f>B64*100/B7</f>
        <v>0.01841620626151013</v>
      </c>
      <c r="D64" s="152"/>
      <c r="E64" s="152" t="s">
        <v>58</v>
      </c>
      <c r="F64" s="145">
        <v>2.82</v>
      </c>
      <c r="G64" s="165" t="s">
        <v>261</v>
      </c>
    </row>
    <row r="65" spans="1:7" ht="13.5" thickBot="1">
      <c r="A65" s="170" t="s">
        <v>59</v>
      </c>
      <c r="B65" s="171">
        <v>25</v>
      </c>
      <c r="C65" s="172">
        <f>B65*100/B7</f>
        <v>0.4604051565377532</v>
      </c>
      <c r="D65" s="173"/>
      <c r="E65" s="173" t="s">
        <v>60</v>
      </c>
      <c r="F65" s="174">
        <v>2.26</v>
      </c>
      <c r="G65" s="175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5430</v>
      </c>
      <c r="G9" s="33">
        <f>(F9/$F$9)*100</f>
        <v>100</v>
      </c>
    </row>
    <row r="10" spans="1:7" ht="12.75">
      <c r="A10" s="29" t="s">
        <v>269</v>
      </c>
      <c r="B10" s="93">
        <v>1529</v>
      </c>
      <c r="C10" s="33">
        <f aca="true" t="shared" si="0" ref="C10:C15">(B10/$B$10)*100</f>
        <v>100</v>
      </c>
      <c r="E10" s="34" t="s">
        <v>270</v>
      </c>
      <c r="F10" s="97">
        <v>5241</v>
      </c>
      <c r="G10" s="84">
        <f aca="true" t="shared" si="1" ref="G10:G16">(F10/$F$9)*100</f>
        <v>96.51933701657458</v>
      </c>
    </row>
    <row r="11" spans="1:8" ht="12.75">
      <c r="A11" s="36" t="s">
        <v>271</v>
      </c>
      <c r="B11" s="98">
        <v>77</v>
      </c>
      <c r="C11" s="35">
        <f t="shared" si="0"/>
        <v>5.0359712230215825</v>
      </c>
      <c r="E11" s="34" t="s">
        <v>272</v>
      </c>
      <c r="F11" s="97">
        <v>5203</v>
      </c>
      <c r="G11" s="84">
        <f t="shared" si="1"/>
        <v>95.8195211786372</v>
      </c>
      <c r="H11" s="15" t="s">
        <v>250</v>
      </c>
    </row>
    <row r="12" spans="1:8" ht="12.75">
      <c r="A12" s="36" t="s">
        <v>273</v>
      </c>
      <c r="B12" s="98">
        <v>67</v>
      </c>
      <c r="C12" s="35">
        <f t="shared" si="0"/>
        <v>4.381948986265534</v>
      </c>
      <c r="E12" s="34" t="s">
        <v>274</v>
      </c>
      <c r="F12" s="97">
        <v>3542</v>
      </c>
      <c r="G12" s="84">
        <f t="shared" si="1"/>
        <v>65.23020257826889</v>
      </c>
      <c r="H12" s="15" t="s">
        <v>250</v>
      </c>
    </row>
    <row r="13" spans="1:7" ht="12.75">
      <c r="A13" s="36" t="s">
        <v>275</v>
      </c>
      <c r="B13" s="98">
        <v>743</v>
      </c>
      <c r="C13" s="35">
        <f t="shared" si="0"/>
        <v>48.593852190974495</v>
      </c>
      <c r="E13" s="34" t="s">
        <v>276</v>
      </c>
      <c r="F13" s="97">
        <v>1661</v>
      </c>
      <c r="G13" s="84">
        <f t="shared" si="1"/>
        <v>30.589318600368326</v>
      </c>
    </row>
    <row r="14" spans="1:7" ht="12.75">
      <c r="A14" s="36" t="s">
        <v>277</v>
      </c>
      <c r="B14" s="98">
        <v>351</v>
      </c>
      <c r="C14" s="35">
        <f t="shared" si="0"/>
        <v>22.956180510137344</v>
      </c>
      <c r="E14" s="34" t="s">
        <v>166</v>
      </c>
      <c r="F14" s="97">
        <v>38</v>
      </c>
      <c r="G14" s="84">
        <f t="shared" si="1"/>
        <v>0.6998158379373849</v>
      </c>
    </row>
    <row r="15" spans="1:7" ht="12.75">
      <c r="A15" s="36" t="s">
        <v>324</v>
      </c>
      <c r="B15" s="97">
        <v>291</v>
      </c>
      <c r="C15" s="35">
        <f t="shared" si="0"/>
        <v>19.032047089601043</v>
      </c>
      <c r="E15" s="34" t="s">
        <v>278</v>
      </c>
      <c r="F15" s="97">
        <v>189</v>
      </c>
      <c r="G15" s="84">
        <f t="shared" si="1"/>
        <v>3.4806629834254146</v>
      </c>
    </row>
    <row r="16" spans="1:7" ht="12.75">
      <c r="A16" s="36"/>
      <c r="B16" s="93" t="s">
        <v>250</v>
      </c>
      <c r="C16" s="10"/>
      <c r="E16" s="34" t="s">
        <v>279</v>
      </c>
      <c r="F16" s="98">
        <v>46</v>
      </c>
      <c r="G16" s="84">
        <f t="shared" si="1"/>
        <v>0.847145488029466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97</v>
      </c>
      <c r="G17" s="84">
        <f>(F17/$F$9)*100</f>
        <v>1.7863720073664824</v>
      </c>
    </row>
    <row r="18" spans="1:7" ht="12.75">
      <c r="A18" s="29" t="s">
        <v>282</v>
      </c>
      <c r="B18" s="93">
        <v>3661</v>
      </c>
      <c r="C18" s="33">
        <f>(B18/$B$18)*100</f>
        <v>100</v>
      </c>
      <c r="E18" s="34" t="s">
        <v>283</v>
      </c>
      <c r="F18" s="97">
        <v>92</v>
      </c>
      <c r="G18" s="84">
        <f>(F18/$F$9)*100</f>
        <v>1.694290976058932</v>
      </c>
    </row>
    <row r="19" spans="1:7" ht="12.75">
      <c r="A19" s="36" t="s">
        <v>284</v>
      </c>
      <c r="B19" s="97">
        <v>133</v>
      </c>
      <c r="C19" s="84">
        <f aca="true" t="shared" si="2" ref="C19:C25">(B19/$B$18)*100</f>
        <v>3.632887189292543</v>
      </c>
      <c r="E19" s="34"/>
      <c r="F19" s="97" t="s">
        <v>250</v>
      </c>
      <c r="G19" s="84"/>
    </row>
    <row r="20" spans="1:7" ht="12.75">
      <c r="A20" s="36" t="s">
        <v>285</v>
      </c>
      <c r="B20" s="97">
        <v>302</v>
      </c>
      <c r="C20" s="84">
        <f t="shared" si="2"/>
        <v>8.24911226440863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1420</v>
      </c>
      <c r="C21" s="84">
        <f t="shared" si="2"/>
        <v>38.78721660748429</v>
      </c>
      <c r="E21" s="38" t="s">
        <v>167</v>
      </c>
      <c r="F21" s="80">
        <v>189</v>
      </c>
      <c r="G21" s="33">
        <f>(F21/$F$21)*100</f>
        <v>100</v>
      </c>
    </row>
    <row r="22" spans="1:7" ht="12.75">
      <c r="A22" s="36" t="s">
        <v>302</v>
      </c>
      <c r="B22" s="97">
        <v>626</v>
      </c>
      <c r="C22" s="84">
        <f t="shared" si="2"/>
        <v>17.09915323682054</v>
      </c>
      <c r="E22" s="34" t="s">
        <v>303</v>
      </c>
      <c r="F22" s="97">
        <v>110</v>
      </c>
      <c r="G22" s="84">
        <f aca="true" t="shared" si="3" ref="G22:G27">(F22/$F$21)*100</f>
        <v>58.201058201058196</v>
      </c>
    </row>
    <row r="23" spans="1:7" ht="12.75">
      <c r="A23" s="36" t="s">
        <v>304</v>
      </c>
      <c r="B23" s="97">
        <v>306</v>
      </c>
      <c r="C23" s="84">
        <f t="shared" si="2"/>
        <v>8.358372029500137</v>
      </c>
      <c r="E23" s="34" t="s">
        <v>305</v>
      </c>
      <c r="F23" s="97">
        <v>45</v>
      </c>
      <c r="G23" s="84">
        <f t="shared" si="3"/>
        <v>23.809523809523807</v>
      </c>
    </row>
    <row r="24" spans="1:7" ht="12.75">
      <c r="A24" s="36" t="s">
        <v>306</v>
      </c>
      <c r="B24" s="97">
        <v>616</v>
      </c>
      <c r="C24" s="84">
        <f t="shared" si="2"/>
        <v>16.826003824091778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258</v>
      </c>
      <c r="C25" s="84">
        <f t="shared" si="2"/>
        <v>7.047254848402076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27</v>
      </c>
      <c r="G26" s="84">
        <f t="shared" si="3"/>
        <v>14.285714285714285</v>
      </c>
    </row>
    <row r="27" spans="1:7" ht="12.75">
      <c r="A27" s="36" t="s">
        <v>311</v>
      </c>
      <c r="B27" s="108">
        <v>88.1</v>
      </c>
      <c r="C27" s="37" t="s">
        <v>261</v>
      </c>
      <c r="E27" s="34" t="s">
        <v>312</v>
      </c>
      <c r="F27" s="97">
        <v>7</v>
      </c>
      <c r="G27" s="84">
        <f t="shared" si="3"/>
        <v>3.7037037037037033</v>
      </c>
    </row>
    <row r="28" spans="1:7" ht="12.75">
      <c r="A28" s="36" t="s">
        <v>313</v>
      </c>
      <c r="B28" s="108">
        <v>23.9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5150</v>
      </c>
      <c r="G30" s="33">
        <f>(F30/$F$30)*100</f>
        <v>100</v>
      </c>
      <c r="J30" s="39"/>
    </row>
    <row r="31" spans="1:10" ht="12.75">
      <c r="A31" s="95" t="s">
        <v>296</v>
      </c>
      <c r="B31" s="93">
        <v>4309</v>
      </c>
      <c r="C31" s="33">
        <f>(B31/$B$31)*100</f>
        <v>100</v>
      </c>
      <c r="E31" s="34" t="s">
        <v>317</v>
      </c>
      <c r="F31" s="97">
        <v>4859</v>
      </c>
      <c r="G31" s="101">
        <f>(F31/$F$30)*100</f>
        <v>94.3495145631068</v>
      </c>
      <c r="J31" s="39"/>
    </row>
    <row r="32" spans="1:10" ht="12.75">
      <c r="A32" s="36" t="s">
        <v>318</v>
      </c>
      <c r="B32" s="97">
        <v>901</v>
      </c>
      <c r="C32" s="10">
        <f>(B32/$B$31)*100</f>
        <v>20.909723833836157</v>
      </c>
      <c r="E32" s="34" t="s">
        <v>319</v>
      </c>
      <c r="F32" s="97">
        <v>291</v>
      </c>
      <c r="G32" s="101">
        <f aca="true" t="shared" si="4" ref="G32:G39">(F32/$F$30)*100</f>
        <v>5.650485436893204</v>
      </c>
      <c r="J32" s="39"/>
    </row>
    <row r="33" spans="1:10" ht="12.75">
      <c r="A33" s="36" t="s">
        <v>320</v>
      </c>
      <c r="B33" s="97">
        <v>2691</v>
      </c>
      <c r="C33" s="10">
        <f aca="true" t="shared" si="5" ref="C33:C38">(B33/$B$31)*100</f>
        <v>62.450684613599435</v>
      </c>
      <c r="E33" s="34" t="s">
        <v>321</v>
      </c>
      <c r="F33" s="97">
        <v>112</v>
      </c>
      <c r="G33" s="101">
        <f t="shared" si="4"/>
        <v>2.174757281553398</v>
      </c>
      <c r="J33" s="39"/>
    </row>
    <row r="34" spans="1:7" ht="12.75">
      <c r="A34" s="36" t="s">
        <v>322</v>
      </c>
      <c r="B34" s="97">
        <v>53</v>
      </c>
      <c r="C34" s="10">
        <f t="shared" si="5"/>
        <v>1.2299837549315387</v>
      </c>
      <c r="E34" s="34" t="s">
        <v>323</v>
      </c>
      <c r="F34" s="97">
        <v>82</v>
      </c>
      <c r="G34" s="101">
        <f t="shared" si="4"/>
        <v>1.5922330097087378</v>
      </c>
    </row>
    <row r="35" spans="1:7" ht="12.75">
      <c r="A35" s="36" t="s">
        <v>325</v>
      </c>
      <c r="B35" s="97">
        <v>332</v>
      </c>
      <c r="C35" s="10">
        <f t="shared" si="5"/>
        <v>7.704803898816431</v>
      </c>
      <c r="E35" s="34" t="s">
        <v>321</v>
      </c>
      <c r="F35" s="97">
        <v>37</v>
      </c>
      <c r="G35" s="101">
        <f t="shared" si="4"/>
        <v>0.7184466019417476</v>
      </c>
    </row>
    <row r="36" spans="1:7" ht="12.75">
      <c r="A36" s="36" t="s">
        <v>297</v>
      </c>
      <c r="B36" s="97">
        <v>273</v>
      </c>
      <c r="C36" s="10">
        <f t="shared" si="5"/>
        <v>6.335576699930378</v>
      </c>
      <c r="E36" s="34" t="s">
        <v>327</v>
      </c>
      <c r="F36" s="97">
        <v>174</v>
      </c>
      <c r="G36" s="101">
        <f t="shared" si="4"/>
        <v>3.378640776699029</v>
      </c>
    </row>
    <row r="37" spans="1:7" ht="12.75">
      <c r="A37" s="36" t="s">
        <v>326</v>
      </c>
      <c r="B37" s="97">
        <v>332</v>
      </c>
      <c r="C37" s="10">
        <f t="shared" si="5"/>
        <v>7.704803898816431</v>
      </c>
      <c r="E37" s="34" t="s">
        <v>321</v>
      </c>
      <c r="F37" s="97">
        <v>40</v>
      </c>
      <c r="G37" s="101">
        <f t="shared" si="4"/>
        <v>0.7766990291262136</v>
      </c>
    </row>
    <row r="38" spans="1:7" ht="12.75">
      <c r="A38" s="36" t="s">
        <v>297</v>
      </c>
      <c r="B38" s="97">
        <v>206</v>
      </c>
      <c r="C38" s="10">
        <f t="shared" si="5"/>
        <v>4.780691575771641</v>
      </c>
      <c r="E38" s="34" t="s">
        <v>259</v>
      </c>
      <c r="F38" s="97">
        <v>35</v>
      </c>
      <c r="G38" s="101">
        <f t="shared" si="4"/>
        <v>0.6796116504854369</v>
      </c>
    </row>
    <row r="39" spans="1:7" ht="12.75">
      <c r="A39" s="36"/>
      <c r="B39" s="97" t="s">
        <v>250</v>
      </c>
      <c r="C39" s="10"/>
      <c r="E39" s="34" t="s">
        <v>321</v>
      </c>
      <c r="F39" s="97">
        <v>35</v>
      </c>
      <c r="G39" s="101">
        <f t="shared" si="4"/>
        <v>0.6796116504854369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106</v>
      </c>
      <c r="C42" s="33">
        <f>(B42/$B$42)*100</f>
        <v>100</v>
      </c>
      <c r="E42" s="31" t="s">
        <v>268</v>
      </c>
      <c r="F42" s="80">
        <v>5430</v>
      </c>
      <c r="G42" s="99">
        <f>(F42/$F$42)*100</f>
        <v>100</v>
      </c>
      <c r="I42" s="39"/>
    </row>
    <row r="43" spans="1:7" ht="12.75">
      <c r="A43" s="36" t="s">
        <v>301</v>
      </c>
      <c r="B43" s="98">
        <v>41</v>
      </c>
      <c r="C43" s="102">
        <f>(B43/$B$42)*100</f>
        <v>38.67924528301887</v>
      </c>
      <c r="E43" s="60" t="s">
        <v>168</v>
      </c>
      <c r="F43" s="106">
        <v>7099</v>
      </c>
      <c r="G43" s="107">
        <f aca="true" t="shared" si="6" ref="G43:G71">(F43/$F$42)*100</f>
        <v>130.7366482504604</v>
      </c>
    </row>
    <row r="44" spans="1:7" ht="12.75">
      <c r="A44" s="36"/>
      <c r="B44" s="93" t="s">
        <v>250</v>
      </c>
      <c r="C44" s="10"/>
      <c r="E44" s="1" t="s">
        <v>329</v>
      </c>
      <c r="F44" s="97">
        <v>9</v>
      </c>
      <c r="G44" s="101">
        <f t="shared" si="6"/>
        <v>0.16574585635359115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27</v>
      </c>
      <c r="G45" s="101">
        <f t="shared" si="6"/>
        <v>0.49723756906077343</v>
      </c>
    </row>
    <row r="46" spans="1:7" ht="12.75">
      <c r="A46" s="29" t="s">
        <v>331</v>
      </c>
      <c r="B46" s="93">
        <v>4045</v>
      </c>
      <c r="C46" s="33">
        <f>(B46/$B$46)*100</f>
        <v>100</v>
      </c>
      <c r="E46" s="1" t="s">
        <v>332</v>
      </c>
      <c r="F46" s="97">
        <v>30</v>
      </c>
      <c r="G46" s="101">
        <f t="shared" si="6"/>
        <v>0.5524861878453038</v>
      </c>
    </row>
    <row r="47" spans="1:7" ht="12.75">
      <c r="A47" s="36" t="s">
        <v>333</v>
      </c>
      <c r="B47" s="97">
        <v>623</v>
      </c>
      <c r="C47" s="10">
        <f>(B47/$B$46)*100</f>
        <v>15.401730531520396</v>
      </c>
      <c r="E47" s="1" t="s">
        <v>334</v>
      </c>
      <c r="F47" s="97">
        <v>123</v>
      </c>
      <c r="G47" s="101">
        <f t="shared" si="6"/>
        <v>2.2651933701657456</v>
      </c>
    </row>
    <row r="48" spans="1:7" ht="12.75">
      <c r="A48" s="36"/>
      <c r="B48" s="93" t="s">
        <v>250</v>
      </c>
      <c r="C48" s="10"/>
      <c r="E48" s="1" t="s">
        <v>335</v>
      </c>
      <c r="F48" s="97">
        <v>812</v>
      </c>
      <c r="G48" s="101">
        <f t="shared" si="6"/>
        <v>14.953959484346225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199</v>
      </c>
      <c r="G49" s="101">
        <f t="shared" si="6"/>
        <v>3.664825046040516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9</v>
      </c>
      <c r="G50" s="101">
        <f t="shared" si="6"/>
        <v>0.16574585635359115</v>
      </c>
    </row>
    <row r="51" spans="1:7" ht="12.75">
      <c r="A51" s="5" t="s">
        <v>338</v>
      </c>
      <c r="B51" s="93">
        <v>1297</v>
      </c>
      <c r="C51" s="33">
        <f>(B51/$B$51)*100</f>
        <v>100</v>
      </c>
      <c r="E51" s="1" t="s">
        <v>339</v>
      </c>
      <c r="F51" s="97">
        <v>1489</v>
      </c>
      <c r="G51" s="101">
        <f t="shared" si="6"/>
        <v>27.421731123388582</v>
      </c>
    </row>
    <row r="52" spans="1:7" ht="12.75">
      <c r="A52" s="4" t="s">
        <v>340</v>
      </c>
      <c r="B52" s="98">
        <v>73</v>
      </c>
      <c r="C52" s="10">
        <f>(B52/$B$51)*100</f>
        <v>5.628373168851195</v>
      </c>
      <c r="E52" s="1" t="s">
        <v>341</v>
      </c>
      <c r="F52" s="97">
        <v>24</v>
      </c>
      <c r="G52" s="101">
        <f t="shared" si="6"/>
        <v>0.44198895027624313</v>
      </c>
    </row>
    <row r="53" spans="1:7" ht="12.75">
      <c r="A53" s="4"/>
      <c r="B53" s="93" t="s">
        <v>250</v>
      </c>
      <c r="C53" s="10"/>
      <c r="E53" s="1" t="s">
        <v>342</v>
      </c>
      <c r="F53" s="97">
        <v>17</v>
      </c>
      <c r="G53" s="101">
        <f t="shared" si="6"/>
        <v>0.31307550644567217</v>
      </c>
    </row>
    <row r="54" spans="1:7" ht="14.25">
      <c r="A54" s="5" t="s">
        <v>343</v>
      </c>
      <c r="B54" s="93">
        <v>2994</v>
      </c>
      <c r="C54" s="33">
        <f>(B54/$B$54)*100</f>
        <v>100</v>
      </c>
      <c r="E54" s="1" t="s">
        <v>201</v>
      </c>
      <c r="F54" s="97">
        <v>1608</v>
      </c>
      <c r="G54" s="101">
        <f t="shared" si="6"/>
        <v>29.613259668508285</v>
      </c>
    </row>
    <row r="55" spans="1:7" ht="12.75">
      <c r="A55" s="4" t="s">
        <v>340</v>
      </c>
      <c r="B55" s="98">
        <v>443</v>
      </c>
      <c r="C55" s="10">
        <f>(B55/$B$54)*100</f>
        <v>14.796259185036739</v>
      </c>
      <c r="E55" s="1" t="s">
        <v>344</v>
      </c>
      <c r="F55" s="97">
        <v>1118</v>
      </c>
      <c r="G55" s="101">
        <f t="shared" si="6"/>
        <v>20.589318600368326</v>
      </c>
    </row>
    <row r="56" spans="1:7" ht="12.75">
      <c r="A56" s="4" t="s">
        <v>345</v>
      </c>
      <c r="B56" s="119">
        <v>69.5</v>
      </c>
      <c r="C56" s="37" t="s">
        <v>261</v>
      </c>
      <c r="E56" s="1" t="s">
        <v>346</v>
      </c>
      <c r="F56" s="97">
        <v>17</v>
      </c>
      <c r="G56" s="101">
        <f t="shared" si="6"/>
        <v>0.31307550644567217</v>
      </c>
    </row>
    <row r="57" spans="1:7" ht="12.75">
      <c r="A57" s="4" t="s">
        <v>347</v>
      </c>
      <c r="B57" s="98">
        <v>2551</v>
      </c>
      <c r="C57" s="10">
        <f>(B57/$B$54)*100</f>
        <v>85.20374081496325</v>
      </c>
      <c r="E57" s="1" t="s">
        <v>348</v>
      </c>
      <c r="F57" s="97">
        <v>50</v>
      </c>
      <c r="G57" s="101">
        <f t="shared" si="6"/>
        <v>0.9208103130755065</v>
      </c>
    </row>
    <row r="58" spans="1:7" ht="12.75">
      <c r="A58" s="4" t="s">
        <v>345</v>
      </c>
      <c r="B58" s="119">
        <v>81.4</v>
      </c>
      <c r="C58" s="37" t="s">
        <v>261</v>
      </c>
      <c r="E58" s="1" t="s">
        <v>349</v>
      </c>
      <c r="F58" s="97">
        <v>320</v>
      </c>
      <c r="G58" s="101">
        <f t="shared" si="6"/>
        <v>5.893186003683241</v>
      </c>
    </row>
    <row r="59" spans="1:7" ht="12.75">
      <c r="A59" s="4"/>
      <c r="B59" s="93" t="s">
        <v>250</v>
      </c>
      <c r="C59" s="10"/>
      <c r="E59" s="1" t="s">
        <v>350</v>
      </c>
      <c r="F59" s="97">
        <v>36</v>
      </c>
      <c r="G59" s="101">
        <f t="shared" si="6"/>
        <v>0.6629834254143646</v>
      </c>
    </row>
    <row r="60" spans="1:7" ht="12.75">
      <c r="A60" s="5" t="s">
        <v>351</v>
      </c>
      <c r="B60" s="93">
        <v>708</v>
      </c>
      <c r="C60" s="33">
        <f>(B60/$B$60)*100</f>
        <v>100</v>
      </c>
      <c r="E60" s="1" t="s">
        <v>352</v>
      </c>
      <c r="F60" s="97">
        <v>5</v>
      </c>
      <c r="G60" s="101">
        <f t="shared" si="6"/>
        <v>0.09208103130755065</v>
      </c>
    </row>
    <row r="61" spans="1:7" ht="12.75">
      <c r="A61" s="4" t="s">
        <v>340</v>
      </c>
      <c r="B61" s="97">
        <v>210</v>
      </c>
      <c r="C61" s="10">
        <f>(B61/$B$60)*100</f>
        <v>29.66101694915254</v>
      </c>
      <c r="E61" s="1" t="s">
        <v>353</v>
      </c>
      <c r="F61" s="97">
        <v>32</v>
      </c>
      <c r="G61" s="101">
        <f t="shared" si="6"/>
        <v>0.5893186003683241</v>
      </c>
    </row>
    <row r="62" spans="1:7" ht="12.75">
      <c r="A62" s="4"/>
      <c r="B62" s="93" t="s">
        <v>250</v>
      </c>
      <c r="C62" s="10"/>
      <c r="E62" s="1" t="s">
        <v>354</v>
      </c>
      <c r="F62" s="97">
        <v>172</v>
      </c>
      <c r="G62" s="101">
        <f t="shared" si="6"/>
        <v>3.167587476979742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15</v>
      </c>
      <c r="G63" s="101">
        <f t="shared" si="6"/>
        <v>0.2762430939226519</v>
      </c>
    </row>
    <row r="64" spans="1:7" ht="12.75">
      <c r="A64" s="29" t="s">
        <v>357</v>
      </c>
      <c r="B64" s="93">
        <v>5150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3323</v>
      </c>
      <c r="C65" s="10">
        <f>(B65/$B$64)*100</f>
        <v>64.52427184466019</v>
      </c>
      <c r="E65" s="1" t="s">
        <v>359</v>
      </c>
      <c r="F65" s="97">
        <v>65</v>
      </c>
      <c r="G65" s="101">
        <f t="shared" si="6"/>
        <v>1.1970534069981584</v>
      </c>
    </row>
    <row r="66" spans="1:7" ht="12.75">
      <c r="A66" s="4" t="s">
        <v>257</v>
      </c>
      <c r="B66" s="97">
        <v>1789</v>
      </c>
      <c r="C66" s="10">
        <f aca="true" t="shared" si="7" ref="C66:C71">(B66/$B$64)*100</f>
        <v>34.737864077669904</v>
      </c>
      <c r="E66" s="1" t="s">
        <v>360</v>
      </c>
      <c r="F66" s="97">
        <v>11</v>
      </c>
      <c r="G66" s="101">
        <f t="shared" si="6"/>
        <v>0.20257826887661143</v>
      </c>
    </row>
    <row r="67" spans="1:7" ht="12.75">
      <c r="A67" s="4" t="s">
        <v>361</v>
      </c>
      <c r="B67" s="97">
        <v>1227</v>
      </c>
      <c r="C67" s="10">
        <f t="shared" si="7"/>
        <v>23.825242718446603</v>
      </c>
      <c r="E67" s="1" t="s">
        <v>362</v>
      </c>
      <c r="F67" s="97">
        <v>21</v>
      </c>
      <c r="G67" s="101">
        <f t="shared" si="6"/>
        <v>0.3867403314917127</v>
      </c>
    </row>
    <row r="68" spans="1:7" ht="12.75">
      <c r="A68" s="4" t="s">
        <v>363</v>
      </c>
      <c r="B68" s="97">
        <v>562</v>
      </c>
      <c r="C68" s="10">
        <f t="shared" si="7"/>
        <v>10.912621359223301</v>
      </c>
      <c r="E68" s="1" t="s">
        <v>364</v>
      </c>
      <c r="F68" s="97">
        <v>173</v>
      </c>
      <c r="G68" s="101">
        <f t="shared" si="6"/>
        <v>3.1860036832412524</v>
      </c>
    </row>
    <row r="69" spans="1:7" ht="12.75">
      <c r="A69" s="4" t="s">
        <v>365</v>
      </c>
      <c r="B69" s="97">
        <v>313</v>
      </c>
      <c r="C69" s="10">
        <f t="shared" si="7"/>
        <v>6.077669902912621</v>
      </c>
      <c r="E69" s="1" t="s">
        <v>366</v>
      </c>
      <c r="F69" s="97">
        <v>157</v>
      </c>
      <c r="G69" s="101">
        <f t="shared" si="6"/>
        <v>2.89134438305709</v>
      </c>
    </row>
    <row r="70" spans="1:7" ht="12.75">
      <c r="A70" s="4" t="s">
        <v>367</v>
      </c>
      <c r="B70" s="97">
        <v>249</v>
      </c>
      <c r="C70" s="10">
        <f t="shared" si="7"/>
        <v>4.834951456310679</v>
      </c>
      <c r="E70" s="1" t="s">
        <v>368</v>
      </c>
      <c r="F70" s="97">
        <v>36</v>
      </c>
      <c r="G70" s="101">
        <f t="shared" si="6"/>
        <v>0.6629834254143646</v>
      </c>
    </row>
    <row r="71" spans="1:7" ht="12.75">
      <c r="A71" s="7" t="s">
        <v>258</v>
      </c>
      <c r="B71" s="103">
        <v>38</v>
      </c>
      <c r="C71" s="40">
        <f t="shared" si="7"/>
        <v>0.7378640776699029</v>
      </c>
      <c r="D71" s="41"/>
      <c r="E71" s="9" t="s">
        <v>369</v>
      </c>
      <c r="F71" s="103">
        <v>524</v>
      </c>
      <c r="G71" s="104">
        <f t="shared" si="6"/>
        <v>9.650092081031307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4228</v>
      </c>
      <c r="C9" s="81">
        <f>(B9/$B$9)*100</f>
        <v>100</v>
      </c>
      <c r="D9" s="65"/>
      <c r="E9" s="79" t="s">
        <v>381</v>
      </c>
      <c r="F9" s="80">
        <v>1903</v>
      </c>
      <c r="G9" s="81">
        <f>(F9/$F$9)*100</f>
        <v>100</v>
      </c>
    </row>
    <row r="10" spans="1:7" ht="12.75">
      <c r="A10" s="82" t="s">
        <v>382</v>
      </c>
      <c r="B10" s="97">
        <v>2672</v>
      </c>
      <c r="C10" s="105">
        <f>(B10/$B$9)*100</f>
        <v>63.19772942289499</v>
      </c>
      <c r="D10" s="65"/>
      <c r="E10" s="78" t="s">
        <v>383</v>
      </c>
      <c r="F10" s="97">
        <v>69</v>
      </c>
      <c r="G10" s="105">
        <f aca="true" t="shared" si="0" ref="G10:G19">(F10/$F$9)*100</f>
        <v>3.6258539148712563</v>
      </c>
    </row>
    <row r="11" spans="1:7" ht="12.75">
      <c r="A11" s="82" t="s">
        <v>384</v>
      </c>
      <c r="B11" s="97">
        <v>2672</v>
      </c>
      <c r="C11" s="105">
        <f aca="true" t="shared" si="1" ref="C11:C16">(B11/$B$9)*100</f>
        <v>63.19772942289499</v>
      </c>
      <c r="D11" s="65"/>
      <c r="E11" s="78" t="s">
        <v>385</v>
      </c>
      <c r="F11" s="97">
        <v>51</v>
      </c>
      <c r="G11" s="105">
        <f t="shared" si="0"/>
        <v>2.6799789805570153</v>
      </c>
    </row>
    <row r="12" spans="1:7" ht="12.75">
      <c r="A12" s="82" t="s">
        <v>386</v>
      </c>
      <c r="B12" s="97">
        <v>2591</v>
      </c>
      <c r="C12" s="105">
        <f>(B12/$B$9)*100</f>
        <v>61.28192999053926</v>
      </c>
      <c r="D12" s="65"/>
      <c r="E12" s="78" t="s">
        <v>387</v>
      </c>
      <c r="F12" s="97">
        <v>173</v>
      </c>
      <c r="G12" s="105">
        <f t="shared" si="0"/>
        <v>9.090909090909092</v>
      </c>
    </row>
    <row r="13" spans="1:7" ht="12.75">
      <c r="A13" s="82" t="s">
        <v>388</v>
      </c>
      <c r="B13" s="97">
        <v>81</v>
      </c>
      <c r="C13" s="105">
        <f>(B13/$B$9)*100</f>
        <v>1.9157994323557237</v>
      </c>
      <c r="D13" s="65"/>
      <c r="E13" s="78" t="s">
        <v>389</v>
      </c>
      <c r="F13" s="97">
        <v>198</v>
      </c>
      <c r="G13" s="105">
        <f t="shared" si="0"/>
        <v>10.404624277456648</v>
      </c>
    </row>
    <row r="14" spans="1:7" ht="12.75">
      <c r="A14" s="82" t="s">
        <v>390</v>
      </c>
      <c r="B14" s="120">
        <v>3</v>
      </c>
      <c r="C14" s="112" t="s">
        <v>261</v>
      </c>
      <c r="D14" s="65"/>
      <c r="E14" s="78" t="s">
        <v>391</v>
      </c>
      <c r="F14" s="97">
        <v>276</v>
      </c>
      <c r="G14" s="105">
        <f t="shared" si="0"/>
        <v>14.503415659485025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358</v>
      </c>
      <c r="G15" s="105">
        <f t="shared" si="0"/>
        <v>18.81240147136101</v>
      </c>
    </row>
    <row r="16" spans="1:7" ht="12.75">
      <c r="A16" s="82" t="s">
        <v>67</v>
      </c>
      <c r="B16" s="97">
        <v>1556</v>
      </c>
      <c r="C16" s="105">
        <f t="shared" si="1"/>
        <v>36.80227057710501</v>
      </c>
      <c r="D16" s="65"/>
      <c r="E16" s="78" t="s">
        <v>68</v>
      </c>
      <c r="F16" s="97">
        <v>305</v>
      </c>
      <c r="G16" s="105">
        <f t="shared" si="0"/>
        <v>16.027325275880187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348</v>
      </c>
      <c r="G17" s="105">
        <f t="shared" si="0"/>
        <v>18.28691539674199</v>
      </c>
    </row>
    <row r="18" spans="1:7" ht="12.75">
      <c r="A18" s="77" t="s">
        <v>70</v>
      </c>
      <c r="B18" s="80">
        <v>2273</v>
      </c>
      <c r="C18" s="81">
        <f>(B18/$B$18)*100</f>
        <v>100</v>
      </c>
      <c r="D18" s="65"/>
      <c r="E18" s="78" t="s">
        <v>170</v>
      </c>
      <c r="F18" s="97">
        <v>83</v>
      </c>
      <c r="G18" s="105">
        <f t="shared" si="0"/>
        <v>4.361534419337888</v>
      </c>
    </row>
    <row r="19" spans="1:9" ht="12.75">
      <c r="A19" s="82" t="s">
        <v>382</v>
      </c>
      <c r="B19" s="97">
        <v>1286</v>
      </c>
      <c r="C19" s="105">
        <f>(B19/$B$18)*100</f>
        <v>56.577210734711834</v>
      </c>
      <c r="D19" s="65"/>
      <c r="E19" s="78" t="s">
        <v>169</v>
      </c>
      <c r="F19" s="98">
        <v>42</v>
      </c>
      <c r="G19" s="105">
        <f t="shared" si="0"/>
        <v>2.207041513399895</v>
      </c>
      <c r="I19" s="117"/>
    </row>
    <row r="20" spans="1:7" ht="12.75">
      <c r="A20" s="82" t="s">
        <v>384</v>
      </c>
      <c r="B20" s="97">
        <v>1286</v>
      </c>
      <c r="C20" s="105">
        <f>(B20/$B$18)*100</f>
        <v>56.577210734711834</v>
      </c>
      <c r="D20" s="65"/>
      <c r="E20" s="78" t="s">
        <v>71</v>
      </c>
      <c r="F20" s="97">
        <v>65701</v>
      </c>
      <c r="G20" s="112" t="s">
        <v>261</v>
      </c>
    </row>
    <row r="21" spans="1:7" ht="12.75">
      <c r="A21" s="82" t="s">
        <v>386</v>
      </c>
      <c r="B21" s="97">
        <v>1240</v>
      </c>
      <c r="C21" s="105">
        <f>(B21/$B$18)*100</f>
        <v>54.553453585569734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1499</v>
      </c>
      <c r="G22" s="105">
        <f>(F22/$F$9)*100</f>
        <v>78.77036258539148</v>
      </c>
    </row>
    <row r="23" spans="1:7" ht="12.75">
      <c r="A23" s="77" t="s">
        <v>73</v>
      </c>
      <c r="B23" s="80">
        <v>335</v>
      </c>
      <c r="C23" s="81">
        <f>(B23/$B$23)*100</f>
        <v>100</v>
      </c>
      <c r="D23" s="65"/>
      <c r="E23" s="78" t="s">
        <v>74</v>
      </c>
      <c r="F23" s="97">
        <v>74654</v>
      </c>
      <c r="G23" s="112" t="s">
        <v>261</v>
      </c>
    </row>
    <row r="24" spans="1:7" ht="12.75">
      <c r="A24" s="82" t="s">
        <v>75</v>
      </c>
      <c r="B24" s="97">
        <v>248</v>
      </c>
      <c r="C24" s="105">
        <f>(B24/$B$23)*100</f>
        <v>74.02985074626865</v>
      </c>
      <c r="D24" s="65"/>
      <c r="E24" s="78" t="s">
        <v>76</v>
      </c>
      <c r="F24" s="97">
        <v>558</v>
      </c>
      <c r="G24" s="105">
        <f>(F24/$F$9)*100</f>
        <v>29.32212296374146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12576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63</v>
      </c>
      <c r="G26" s="105">
        <f>(F26/$F$9)*100</f>
        <v>3.310562270099842</v>
      </c>
    </row>
    <row r="27" spans="1:7" ht="12.75">
      <c r="A27" s="77" t="s">
        <v>85</v>
      </c>
      <c r="B27" s="80">
        <v>2536</v>
      </c>
      <c r="C27" s="81">
        <f>(B27/$B$27)*100</f>
        <v>100</v>
      </c>
      <c r="D27" s="65"/>
      <c r="E27" s="78" t="s">
        <v>78</v>
      </c>
      <c r="F27" s="98">
        <v>7649</v>
      </c>
      <c r="G27" s="112" t="s">
        <v>261</v>
      </c>
    </row>
    <row r="28" spans="1:7" ht="12.75">
      <c r="A28" s="82" t="s">
        <v>86</v>
      </c>
      <c r="B28" s="97">
        <v>2207</v>
      </c>
      <c r="C28" s="105">
        <f aca="true" t="shared" si="2" ref="C28:C33">(B28/$B$27)*100</f>
        <v>87.02681388012618</v>
      </c>
      <c r="D28" s="65"/>
      <c r="E28" s="78" t="s">
        <v>79</v>
      </c>
      <c r="F28" s="97">
        <v>11</v>
      </c>
      <c r="G28" s="105">
        <f>(F28/$F$9)*100</f>
        <v>0.5780346820809248</v>
      </c>
    </row>
    <row r="29" spans="1:7" ht="12.75">
      <c r="A29" s="82" t="s">
        <v>87</v>
      </c>
      <c r="B29" s="97">
        <v>181</v>
      </c>
      <c r="C29" s="105">
        <f t="shared" si="2"/>
        <v>7.1372239747634065</v>
      </c>
      <c r="D29" s="65"/>
      <c r="E29" s="78" t="s">
        <v>80</v>
      </c>
      <c r="F29" s="97">
        <v>6318</v>
      </c>
      <c r="G29" s="112" t="s">
        <v>261</v>
      </c>
    </row>
    <row r="30" spans="1:7" ht="12.75">
      <c r="A30" s="82" t="s">
        <v>88</v>
      </c>
      <c r="B30" s="97">
        <v>11</v>
      </c>
      <c r="C30" s="105">
        <f t="shared" si="2"/>
        <v>0.4337539432176656</v>
      </c>
      <c r="D30" s="65"/>
      <c r="E30" s="78" t="s">
        <v>81</v>
      </c>
      <c r="F30" s="97">
        <v>423</v>
      </c>
      <c r="G30" s="105">
        <f>(F30/$F$9)*100</f>
        <v>22.228060956384656</v>
      </c>
    </row>
    <row r="31" spans="1:7" ht="12.75">
      <c r="A31" s="82" t="s">
        <v>115</v>
      </c>
      <c r="B31" s="97">
        <v>12</v>
      </c>
      <c r="C31" s="105">
        <f t="shared" si="2"/>
        <v>0.47318611987381703</v>
      </c>
      <c r="D31" s="65"/>
      <c r="E31" s="78" t="s">
        <v>82</v>
      </c>
      <c r="F31" s="97">
        <v>16779</v>
      </c>
      <c r="G31" s="112" t="s">
        <v>261</v>
      </c>
    </row>
    <row r="32" spans="1:7" ht="12.75">
      <c r="A32" s="82" t="s">
        <v>89</v>
      </c>
      <c r="B32" s="97">
        <v>22</v>
      </c>
      <c r="C32" s="105">
        <f t="shared" si="2"/>
        <v>0.8675078864353312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103</v>
      </c>
      <c r="C33" s="105">
        <f t="shared" si="2"/>
        <v>4.061514195583596</v>
      </c>
      <c r="D33" s="65"/>
      <c r="E33" s="79" t="s">
        <v>84</v>
      </c>
      <c r="F33" s="80">
        <v>1533</v>
      </c>
      <c r="G33" s="81">
        <f>(F33/$F$33)*100</f>
        <v>100</v>
      </c>
    </row>
    <row r="34" spans="1:7" ht="12.75">
      <c r="A34" s="82" t="s">
        <v>91</v>
      </c>
      <c r="B34" s="120">
        <v>26.3</v>
      </c>
      <c r="C34" s="112" t="s">
        <v>261</v>
      </c>
      <c r="D34" s="65"/>
      <c r="E34" s="78" t="s">
        <v>383</v>
      </c>
      <c r="F34" s="97">
        <v>26</v>
      </c>
      <c r="G34" s="105">
        <f aca="true" t="shared" si="3" ref="G34:G43">(F34/$F$33)*100</f>
        <v>1.6960208741030658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34</v>
      </c>
      <c r="G35" s="105">
        <f t="shared" si="3"/>
        <v>2.217873450750163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79</v>
      </c>
      <c r="G36" s="105">
        <f t="shared" si="3"/>
        <v>5.153294194390084</v>
      </c>
    </row>
    <row r="37" spans="1:7" ht="12.75">
      <c r="A37" s="77" t="s">
        <v>94</v>
      </c>
      <c r="B37" s="80">
        <v>2591</v>
      </c>
      <c r="C37" s="81">
        <f>(B37/$B$37)*100</f>
        <v>100</v>
      </c>
      <c r="D37" s="65"/>
      <c r="E37" s="78" t="s">
        <v>389</v>
      </c>
      <c r="F37" s="97">
        <v>170</v>
      </c>
      <c r="G37" s="105">
        <f t="shared" si="3"/>
        <v>11.089367253750815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200</v>
      </c>
      <c r="G38" s="105">
        <f t="shared" si="3"/>
        <v>13.04631441617743</v>
      </c>
    </row>
    <row r="39" spans="1:7" ht="12.75">
      <c r="A39" s="82" t="s">
        <v>97</v>
      </c>
      <c r="B39" s="98">
        <v>1051</v>
      </c>
      <c r="C39" s="105">
        <f>(B39/$B$37)*100</f>
        <v>40.56348900038595</v>
      </c>
      <c r="D39" s="65"/>
      <c r="E39" s="78" t="s">
        <v>393</v>
      </c>
      <c r="F39" s="97">
        <v>266</v>
      </c>
      <c r="G39" s="105">
        <f t="shared" si="3"/>
        <v>17.35159817351598</v>
      </c>
    </row>
    <row r="40" spans="1:7" ht="12.75">
      <c r="A40" s="82" t="s">
        <v>98</v>
      </c>
      <c r="B40" s="98">
        <v>237</v>
      </c>
      <c r="C40" s="105">
        <f>(B40/$B$37)*100</f>
        <v>9.147047472018526</v>
      </c>
      <c r="D40" s="65"/>
      <c r="E40" s="78" t="s">
        <v>68</v>
      </c>
      <c r="F40" s="97">
        <v>298</v>
      </c>
      <c r="G40" s="105">
        <f t="shared" si="3"/>
        <v>19.43900848010437</v>
      </c>
    </row>
    <row r="41" spans="1:7" ht="12.75">
      <c r="A41" s="82" t="s">
        <v>100</v>
      </c>
      <c r="B41" s="98">
        <v>683</v>
      </c>
      <c r="C41" s="105">
        <f>(B41/$B$37)*100</f>
        <v>26.36047857969896</v>
      </c>
      <c r="D41" s="65"/>
      <c r="E41" s="78" t="s">
        <v>69</v>
      </c>
      <c r="F41" s="97">
        <v>335</v>
      </c>
      <c r="G41" s="105">
        <f t="shared" si="3"/>
        <v>21.852576647097194</v>
      </c>
    </row>
    <row r="42" spans="1:7" ht="12.75">
      <c r="A42" s="82" t="s">
        <v>260</v>
      </c>
      <c r="B42" s="98">
        <v>9</v>
      </c>
      <c r="C42" s="105">
        <f>(B42/$B$37)*100</f>
        <v>0.34735623311462754</v>
      </c>
      <c r="D42" s="65"/>
      <c r="E42" s="78" t="s">
        <v>170</v>
      </c>
      <c r="F42" s="97">
        <v>83</v>
      </c>
      <c r="G42" s="105">
        <f t="shared" si="3"/>
        <v>5.414220482713633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42</v>
      </c>
      <c r="G43" s="105">
        <f t="shared" si="3"/>
        <v>2.73972602739726</v>
      </c>
    </row>
    <row r="44" spans="1:7" ht="12.75">
      <c r="A44" s="82" t="s">
        <v>291</v>
      </c>
      <c r="B44" s="98">
        <v>260</v>
      </c>
      <c r="C44" s="105">
        <f>(B44/$B$37)*100</f>
        <v>10.034735623311462</v>
      </c>
      <c r="D44" s="65"/>
      <c r="E44" s="78" t="s">
        <v>93</v>
      </c>
      <c r="F44" s="97">
        <v>74455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351</v>
      </c>
      <c r="C46" s="105">
        <f>(B46/$B$37)*100</f>
        <v>13.546893091470475</v>
      </c>
      <c r="D46" s="65"/>
      <c r="E46" s="78" t="s">
        <v>96</v>
      </c>
      <c r="F46" s="97">
        <v>25345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51662</v>
      </c>
      <c r="G48" s="112" t="s">
        <v>261</v>
      </c>
    </row>
    <row r="49" spans="1:7" ht="13.5" thickBot="1">
      <c r="A49" s="82" t="s">
        <v>292</v>
      </c>
      <c r="B49" s="98">
        <v>9</v>
      </c>
      <c r="C49" s="105">
        <f aca="true" t="shared" si="4" ref="C49:C55">(B49/$B$37)*100</f>
        <v>0.34735623311462754</v>
      </c>
      <c r="D49" s="87"/>
      <c r="E49" s="88" t="s">
        <v>102</v>
      </c>
      <c r="F49" s="113">
        <v>31619</v>
      </c>
      <c r="G49" s="114" t="s">
        <v>261</v>
      </c>
    </row>
    <row r="50" spans="1:7" ht="13.5" thickTop="1">
      <c r="A50" s="82" t="s">
        <v>116</v>
      </c>
      <c r="B50" s="98">
        <v>184</v>
      </c>
      <c r="C50" s="105">
        <f t="shared" si="4"/>
        <v>7.101505210343497</v>
      </c>
      <c r="D50" s="65"/>
      <c r="E50" s="78"/>
      <c r="F50" s="86"/>
      <c r="G50" s="85"/>
    </row>
    <row r="51" spans="1:7" ht="12.75">
      <c r="A51" s="82" t="s">
        <v>117</v>
      </c>
      <c r="B51" s="98">
        <v>319</v>
      </c>
      <c r="C51" s="105">
        <f t="shared" si="4"/>
        <v>12.311848707062909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190</v>
      </c>
      <c r="C52" s="105">
        <f t="shared" si="4"/>
        <v>7.333076032419915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276</v>
      </c>
      <c r="C53" s="105">
        <f t="shared" si="4"/>
        <v>10.652257815515245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153</v>
      </c>
      <c r="C54" s="105">
        <f t="shared" si="4"/>
        <v>5.905055962948669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68</v>
      </c>
      <c r="C55" s="105">
        <f t="shared" si="4"/>
        <v>2.6244693168660747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185</v>
      </c>
      <c r="C57" s="105">
        <f>(B57/$B$37)*100</f>
        <v>7.140100347356233</v>
      </c>
      <c r="D57" s="65"/>
      <c r="E57" s="79" t="s">
        <v>84</v>
      </c>
      <c r="F57" s="80">
        <v>40</v>
      </c>
      <c r="G57" s="105">
        <f>(F57/L57)*100</f>
        <v>2.609262883235486</v>
      </c>
      <c r="H57" s="79" t="s">
        <v>84</v>
      </c>
      <c r="L57" s="15">
        <v>1533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33</v>
      </c>
      <c r="G58" s="105">
        <f>(F58/L58)*100</f>
        <v>4.3024771838331155</v>
      </c>
      <c r="H58" s="78" t="s">
        <v>118</v>
      </c>
      <c r="L58" s="15">
        <v>767</v>
      </c>
    </row>
    <row r="59" spans="1:12" ht="12.75">
      <c r="A59" s="82" t="s">
        <v>112</v>
      </c>
      <c r="B59" s="98">
        <v>287</v>
      </c>
      <c r="C59" s="105">
        <f>(B59/$B$37)*100</f>
        <v>11.076804322655345</v>
      </c>
      <c r="D59" s="65"/>
      <c r="E59" s="78" t="s">
        <v>120</v>
      </c>
      <c r="F59" s="97">
        <v>25</v>
      </c>
      <c r="G59" s="105">
        <f>(F59/L59)*100</f>
        <v>10.245901639344263</v>
      </c>
      <c r="H59" s="78" t="s">
        <v>120</v>
      </c>
      <c r="L59" s="15">
        <v>244</v>
      </c>
    </row>
    <row r="60" spans="1:7" ht="12.75">
      <c r="A60" s="82" t="s">
        <v>113</v>
      </c>
      <c r="B60" s="98">
        <v>562</v>
      </c>
      <c r="C60" s="105">
        <f>(B60/$B$37)*100</f>
        <v>21.690467001157852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122</v>
      </c>
      <c r="C62" s="105">
        <f>(B62/$B$37)*100</f>
        <v>4.708606715553841</v>
      </c>
      <c r="D62" s="65"/>
      <c r="E62" s="79" t="s">
        <v>123</v>
      </c>
      <c r="F62" s="80">
        <v>8</v>
      </c>
      <c r="G62" s="105">
        <f>(F62/L62)*100</f>
        <v>4.123711340206185</v>
      </c>
      <c r="H62" s="79" t="s">
        <v>394</v>
      </c>
      <c r="L62" s="15">
        <v>194</v>
      </c>
    </row>
    <row r="63" spans="1:12" ht="12.75">
      <c r="A63" s="61" t="s">
        <v>293</v>
      </c>
      <c r="B63" s="98">
        <v>79</v>
      </c>
      <c r="C63" s="105">
        <f>(B63/$B$37)*100</f>
        <v>3.049015824006175</v>
      </c>
      <c r="D63" s="65"/>
      <c r="E63" s="78" t="s">
        <v>118</v>
      </c>
      <c r="F63" s="97">
        <v>8</v>
      </c>
      <c r="G63" s="105">
        <f>(F63/L63)*100</f>
        <v>6.837606837606838</v>
      </c>
      <c r="H63" s="78" t="s">
        <v>118</v>
      </c>
      <c r="L63" s="15">
        <v>117</v>
      </c>
    </row>
    <row r="64" spans="1:12" ht="12.75">
      <c r="A64" s="82" t="s">
        <v>114</v>
      </c>
      <c r="B64" s="98">
        <v>157</v>
      </c>
      <c r="C64" s="105">
        <f>(B64/$B$37)*100</f>
        <v>6.059436510999614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23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203</v>
      </c>
      <c r="G66" s="105">
        <f aca="true" t="shared" si="5" ref="G66:G71">(F66/L66)*100</f>
        <v>3.864458404721112</v>
      </c>
      <c r="H66" s="79" t="s">
        <v>124</v>
      </c>
      <c r="L66" s="15">
        <v>5253</v>
      </c>
    </row>
    <row r="67" spans="1:12" ht="12.75">
      <c r="A67" s="82" t="s">
        <v>126</v>
      </c>
      <c r="B67" s="97">
        <v>2080</v>
      </c>
      <c r="C67" s="105">
        <f>(B67/$B$37)*100</f>
        <v>80.2778849864917</v>
      </c>
      <c r="D67" s="65"/>
      <c r="E67" s="78" t="s">
        <v>262</v>
      </c>
      <c r="F67" s="97">
        <v>136</v>
      </c>
      <c r="G67" s="105">
        <f t="shared" si="5"/>
        <v>3.4809316611210646</v>
      </c>
      <c r="H67" s="78" t="s">
        <v>262</v>
      </c>
      <c r="L67" s="15">
        <v>3907</v>
      </c>
    </row>
    <row r="68" spans="1:12" ht="12.75">
      <c r="A68" s="82" t="s">
        <v>128</v>
      </c>
      <c r="B68" s="97">
        <v>400</v>
      </c>
      <c r="C68" s="105">
        <f>(B68/$B$37)*100</f>
        <v>15.43805480509456</v>
      </c>
      <c r="D68" s="65"/>
      <c r="E68" s="78" t="s">
        <v>127</v>
      </c>
      <c r="F68" s="97">
        <v>28</v>
      </c>
      <c r="G68" s="105">
        <f t="shared" si="5"/>
        <v>3.954802259887006</v>
      </c>
      <c r="H68" s="78" t="s">
        <v>127</v>
      </c>
      <c r="L68" s="15">
        <v>708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56</v>
      </c>
      <c r="G69" s="105">
        <f t="shared" si="5"/>
        <v>4.194756554307117</v>
      </c>
      <c r="H69" s="78" t="s">
        <v>129</v>
      </c>
      <c r="L69" s="15">
        <v>1335</v>
      </c>
    </row>
    <row r="70" spans="1:12" ht="12.75">
      <c r="A70" s="82" t="s">
        <v>376</v>
      </c>
      <c r="B70" s="97">
        <v>103</v>
      </c>
      <c r="C70" s="105">
        <f>(B70/$B$37)*100</f>
        <v>3.975299112311849</v>
      </c>
      <c r="D70" s="65"/>
      <c r="E70" s="78" t="s">
        <v>130</v>
      </c>
      <c r="F70" s="97">
        <v>32</v>
      </c>
      <c r="G70" s="105">
        <f t="shared" si="5"/>
        <v>3.033175355450237</v>
      </c>
      <c r="H70" s="78" t="s">
        <v>130</v>
      </c>
      <c r="L70" s="15">
        <v>1055</v>
      </c>
    </row>
    <row r="71" spans="1:12" ht="13.5" thickBot="1">
      <c r="A71" s="90" t="s">
        <v>371</v>
      </c>
      <c r="B71" s="110">
        <v>8</v>
      </c>
      <c r="C71" s="111">
        <f>(B71/$B$37)*100</f>
        <v>0.3087610961018912</v>
      </c>
      <c r="D71" s="91"/>
      <c r="E71" s="92" t="s">
        <v>131</v>
      </c>
      <c r="F71" s="110">
        <v>86</v>
      </c>
      <c r="G71" s="118">
        <f t="shared" si="5"/>
        <v>16.92913385826772</v>
      </c>
      <c r="H71" s="92" t="s">
        <v>131</v>
      </c>
      <c r="L71" s="15">
        <v>508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1971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1901</v>
      </c>
      <c r="G9" s="81">
        <f>(F9/$F$9)*100</f>
        <v>100</v>
      </c>
      <c r="I9" s="53"/>
    </row>
    <row r="10" spans="1:7" ht="12.75">
      <c r="A10" s="36" t="s">
        <v>137</v>
      </c>
      <c r="B10" s="97">
        <v>1748</v>
      </c>
      <c r="C10" s="105">
        <f aca="true" t="shared" si="0" ref="C10:C18">(B10/$B$8)*100</f>
        <v>88.68594622019279</v>
      </c>
      <c r="E10" s="32" t="s">
        <v>138</v>
      </c>
      <c r="F10" s="97">
        <v>1882</v>
      </c>
      <c r="G10" s="105">
        <f>(F10/$F$9)*100</f>
        <v>99.00052603892688</v>
      </c>
    </row>
    <row r="11" spans="1:7" ht="12.75">
      <c r="A11" s="36" t="s">
        <v>139</v>
      </c>
      <c r="B11" s="97">
        <v>40</v>
      </c>
      <c r="C11" s="105">
        <f t="shared" si="0"/>
        <v>2.0294266869609334</v>
      </c>
      <c r="E11" s="32" t="s">
        <v>140</v>
      </c>
      <c r="F11" s="97">
        <v>19</v>
      </c>
      <c r="G11" s="105">
        <f>(F11/$F$9)*100</f>
        <v>0.9994739610731194</v>
      </c>
    </row>
    <row r="12" spans="1:7" ht="12.75">
      <c r="A12" s="36" t="s">
        <v>141</v>
      </c>
      <c r="B12" s="97">
        <v>79</v>
      </c>
      <c r="C12" s="105">
        <f t="shared" si="0"/>
        <v>4.008117706747844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43</v>
      </c>
      <c r="C13" s="105">
        <f t="shared" si="0"/>
        <v>2.1816336884830037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21</v>
      </c>
      <c r="C14" s="105">
        <f t="shared" si="0"/>
        <v>1.06544901065449</v>
      </c>
      <c r="E14" s="42" t="s">
        <v>145</v>
      </c>
      <c r="F14" s="80">
        <v>1607</v>
      </c>
      <c r="G14" s="81">
        <f>(F14/$F$14)*100</f>
        <v>100</v>
      </c>
    </row>
    <row r="15" spans="1:7" ht="12.75">
      <c r="A15" s="36" t="s">
        <v>146</v>
      </c>
      <c r="B15" s="97">
        <v>17</v>
      </c>
      <c r="C15" s="105">
        <f t="shared" si="0"/>
        <v>0.8625063419583967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6</v>
      </c>
      <c r="G16" s="105">
        <f>(F16/$F$14)*100</f>
        <v>0.37336652146857496</v>
      </c>
    </row>
    <row r="17" spans="1:7" ht="12.75">
      <c r="A17" s="36" t="s">
        <v>150</v>
      </c>
      <c r="B17" s="97">
        <v>23</v>
      </c>
      <c r="C17" s="105">
        <f t="shared" si="0"/>
        <v>1.1669203450025367</v>
      </c>
      <c r="E17" s="1" t="s">
        <v>151</v>
      </c>
      <c r="F17" s="97">
        <v>175</v>
      </c>
      <c r="G17" s="105">
        <f aca="true" t="shared" si="1" ref="G17:G23">(F17/$F$14)*100</f>
        <v>10.889856876166771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532</v>
      </c>
      <c r="G18" s="105">
        <f t="shared" si="1"/>
        <v>33.10516490354698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617</v>
      </c>
      <c r="G19" s="105">
        <f t="shared" si="1"/>
        <v>38.39452395768513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236</v>
      </c>
      <c r="G20" s="105">
        <f t="shared" si="1"/>
        <v>14.685749844430616</v>
      </c>
    </row>
    <row r="21" spans="1:7" ht="12.75">
      <c r="A21" s="36" t="s">
        <v>156</v>
      </c>
      <c r="B21" s="98">
        <v>106</v>
      </c>
      <c r="C21" s="105">
        <f aca="true" t="shared" si="2" ref="C21:C28">(B21/$B$8)*100</f>
        <v>5.377980720446473</v>
      </c>
      <c r="E21" s="1" t="s">
        <v>157</v>
      </c>
      <c r="F21" s="97">
        <v>41</v>
      </c>
      <c r="G21" s="105">
        <f t="shared" si="1"/>
        <v>2.551337896701929</v>
      </c>
    </row>
    <row r="22" spans="1:7" ht="12.75">
      <c r="A22" s="36" t="s">
        <v>158</v>
      </c>
      <c r="B22" s="98">
        <v>150</v>
      </c>
      <c r="C22" s="105">
        <f t="shared" si="2"/>
        <v>7.610350076103501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96</v>
      </c>
      <c r="C23" s="105">
        <f t="shared" si="2"/>
        <v>4.87062404870624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380</v>
      </c>
      <c r="C24" s="105">
        <f t="shared" si="2"/>
        <v>19.27955352612887</v>
      </c>
      <c r="E24" s="1" t="s">
        <v>163</v>
      </c>
      <c r="F24" s="97">
        <v>155000</v>
      </c>
      <c r="G24" s="112" t="s">
        <v>261</v>
      </c>
    </row>
    <row r="25" spans="1:7" ht="12.75">
      <c r="A25" s="36" t="s">
        <v>164</v>
      </c>
      <c r="B25" s="97">
        <v>330</v>
      </c>
      <c r="C25" s="105">
        <f t="shared" si="2"/>
        <v>16.7427701674277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248</v>
      </c>
      <c r="C26" s="105">
        <f t="shared" si="2"/>
        <v>12.582445459157787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227</v>
      </c>
      <c r="C27" s="105">
        <f t="shared" si="2"/>
        <v>11.516996448503297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434</v>
      </c>
      <c r="C28" s="105">
        <f t="shared" si="2"/>
        <v>22.01927955352613</v>
      </c>
      <c r="E28" s="32" t="s">
        <v>176</v>
      </c>
      <c r="F28" s="97">
        <v>1040</v>
      </c>
      <c r="G28" s="105">
        <f aca="true" t="shared" si="3" ref="G28:G35">(F28/$F$14)*100</f>
        <v>64.71686372121967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6</v>
      </c>
      <c r="G30" s="105">
        <f t="shared" si="3"/>
        <v>0.37336652146857496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33</v>
      </c>
      <c r="G31" s="105">
        <f t="shared" si="3"/>
        <v>2.0535158680771626</v>
      </c>
    </row>
    <row r="32" spans="1:7" ht="12.75">
      <c r="A32" s="36" t="s">
        <v>182</v>
      </c>
      <c r="B32" s="97">
        <v>0</v>
      </c>
      <c r="C32" s="105">
        <f t="shared" si="4"/>
        <v>0</v>
      </c>
      <c r="E32" s="32" t="s">
        <v>183</v>
      </c>
      <c r="F32" s="97">
        <v>199</v>
      </c>
      <c r="G32" s="105">
        <f t="shared" si="3"/>
        <v>12.38332296204107</v>
      </c>
    </row>
    <row r="33" spans="1:7" ht="12.75">
      <c r="A33" s="36" t="s">
        <v>184</v>
      </c>
      <c r="B33" s="97">
        <v>45</v>
      </c>
      <c r="C33" s="105">
        <f t="shared" si="4"/>
        <v>2.28310502283105</v>
      </c>
      <c r="E33" s="32" t="s">
        <v>185</v>
      </c>
      <c r="F33" s="97">
        <v>378</v>
      </c>
      <c r="G33" s="105">
        <f t="shared" si="3"/>
        <v>23.522090852520225</v>
      </c>
    </row>
    <row r="34" spans="1:7" ht="12.75">
      <c r="A34" s="36" t="s">
        <v>186</v>
      </c>
      <c r="B34" s="97">
        <v>188</v>
      </c>
      <c r="C34" s="105">
        <f t="shared" si="4"/>
        <v>9.538305428716388</v>
      </c>
      <c r="E34" s="32" t="s">
        <v>187</v>
      </c>
      <c r="F34" s="97">
        <v>297</v>
      </c>
      <c r="G34" s="105">
        <f t="shared" si="3"/>
        <v>18.481642812694464</v>
      </c>
    </row>
    <row r="35" spans="1:7" ht="12.75">
      <c r="A35" s="36" t="s">
        <v>188</v>
      </c>
      <c r="B35" s="97">
        <v>220</v>
      </c>
      <c r="C35" s="105">
        <f t="shared" si="4"/>
        <v>11.161846778285135</v>
      </c>
      <c r="E35" s="32" t="s">
        <v>189</v>
      </c>
      <c r="F35" s="97">
        <v>127</v>
      </c>
      <c r="G35" s="105">
        <f t="shared" si="3"/>
        <v>7.902924704418171</v>
      </c>
    </row>
    <row r="36" spans="1:7" ht="12.75">
      <c r="A36" s="36" t="s">
        <v>190</v>
      </c>
      <c r="B36" s="97">
        <v>447</v>
      </c>
      <c r="C36" s="105">
        <f t="shared" si="4"/>
        <v>22.67884322678843</v>
      </c>
      <c r="E36" s="32" t="s">
        <v>191</v>
      </c>
      <c r="F36" s="97">
        <v>1376</v>
      </c>
      <c r="G36" s="112" t="s">
        <v>261</v>
      </c>
    </row>
    <row r="37" spans="1:7" ht="12.75">
      <c r="A37" s="36" t="s">
        <v>192</v>
      </c>
      <c r="B37" s="97">
        <v>416</v>
      </c>
      <c r="C37" s="105">
        <f t="shared" si="4"/>
        <v>21.106037544393708</v>
      </c>
      <c r="E37" s="32" t="s">
        <v>193</v>
      </c>
      <c r="F37" s="97">
        <v>567</v>
      </c>
      <c r="G37" s="105">
        <f>(F37/$F$14)*100</f>
        <v>35.28313627878033</v>
      </c>
    </row>
    <row r="38" spans="1:7" ht="12.75">
      <c r="A38" s="36" t="s">
        <v>194</v>
      </c>
      <c r="B38" s="97">
        <v>390</v>
      </c>
      <c r="C38" s="105">
        <f t="shared" si="4"/>
        <v>19.7869101978691</v>
      </c>
      <c r="E38" s="32" t="s">
        <v>191</v>
      </c>
      <c r="F38" s="97">
        <v>512</v>
      </c>
      <c r="G38" s="112" t="s">
        <v>261</v>
      </c>
    </row>
    <row r="39" spans="1:7" ht="12.75">
      <c r="A39" s="36" t="s">
        <v>195</v>
      </c>
      <c r="B39" s="97">
        <v>265</v>
      </c>
      <c r="C39" s="105">
        <f t="shared" si="4"/>
        <v>13.444951801116185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1901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518</v>
      </c>
      <c r="G43" s="105">
        <f aca="true" t="shared" si="5" ref="G43:G48">(F43/$F$14)*100</f>
        <v>32.23397635345364</v>
      </c>
    </row>
    <row r="44" spans="1:7" ht="12.75">
      <c r="A44" s="36" t="s">
        <v>209</v>
      </c>
      <c r="B44" s="98">
        <v>201</v>
      </c>
      <c r="C44" s="105">
        <f aca="true" t="shared" si="6" ref="C44:C49">(B44/$B$42)*100</f>
        <v>10.573382430299842</v>
      </c>
      <c r="E44" s="32" t="s">
        <v>210</v>
      </c>
      <c r="F44" s="97">
        <v>329</v>
      </c>
      <c r="G44" s="105">
        <f t="shared" si="5"/>
        <v>20.472930927193527</v>
      </c>
    </row>
    <row r="45" spans="1:7" ht="12.75">
      <c r="A45" s="36" t="s">
        <v>211</v>
      </c>
      <c r="B45" s="98">
        <v>465</v>
      </c>
      <c r="C45" s="105">
        <f t="shared" si="6"/>
        <v>24.4608100999474</v>
      </c>
      <c r="E45" s="32" t="s">
        <v>212</v>
      </c>
      <c r="F45" s="97">
        <v>247</v>
      </c>
      <c r="G45" s="105">
        <f t="shared" si="5"/>
        <v>15.370255133789671</v>
      </c>
    </row>
    <row r="46" spans="1:7" ht="12.75">
      <c r="A46" s="36" t="s">
        <v>213</v>
      </c>
      <c r="B46" s="98">
        <v>258</v>
      </c>
      <c r="C46" s="105">
        <f t="shared" si="6"/>
        <v>13.5718043135192</v>
      </c>
      <c r="E46" s="32" t="s">
        <v>214</v>
      </c>
      <c r="F46" s="97">
        <v>145</v>
      </c>
      <c r="G46" s="105">
        <f t="shared" si="5"/>
        <v>9.023024268823896</v>
      </c>
    </row>
    <row r="47" spans="1:7" ht="12.75">
      <c r="A47" s="36" t="s">
        <v>215</v>
      </c>
      <c r="B47" s="97">
        <v>475</v>
      </c>
      <c r="C47" s="105">
        <f t="shared" si="6"/>
        <v>24.986849026827983</v>
      </c>
      <c r="E47" s="32" t="s">
        <v>216</v>
      </c>
      <c r="F47" s="97">
        <v>118</v>
      </c>
      <c r="G47" s="105">
        <f t="shared" si="5"/>
        <v>7.342874922215308</v>
      </c>
    </row>
    <row r="48" spans="1:7" ht="12.75">
      <c r="A48" s="36" t="s">
        <v>217</v>
      </c>
      <c r="B48" s="97">
        <v>257</v>
      </c>
      <c r="C48" s="105">
        <f t="shared" si="6"/>
        <v>13.519200420831142</v>
      </c>
      <c r="E48" s="32" t="s">
        <v>218</v>
      </c>
      <c r="F48" s="97">
        <v>217</v>
      </c>
      <c r="G48" s="105">
        <f t="shared" si="5"/>
        <v>13.503422526446796</v>
      </c>
    </row>
    <row r="49" spans="1:7" ht="12.75">
      <c r="A49" s="36" t="s">
        <v>219</v>
      </c>
      <c r="B49" s="97">
        <v>245</v>
      </c>
      <c r="C49" s="105">
        <f t="shared" si="6"/>
        <v>12.887953708574434</v>
      </c>
      <c r="E49" s="32" t="s">
        <v>220</v>
      </c>
      <c r="F49" s="97">
        <v>33</v>
      </c>
      <c r="G49" s="105">
        <f>(F49/$F$14)*100</f>
        <v>2.0535158680771626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168</v>
      </c>
      <c r="G51" s="81">
        <f>(F51/F$51)*100</f>
        <v>100</v>
      </c>
    </row>
    <row r="52" spans="1:7" ht="12.75">
      <c r="A52" s="4" t="s">
        <v>223</v>
      </c>
      <c r="B52" s="97">
        <v>63</v>
      </c>
      <c r="C52" s="105">
        <f>(B52/$B$42)*100</f>
        <v>3.314045239347712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475</v>
      </c>
      <c r="C53" s="105">
        <f>(B53/$B$42)*100</f>
        <v>24.986849026827983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916</v>
      </c>
      <c r="C54" s="105">
        <f>(B54/$B$42)*100</f>
        <v>48.18516570226197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447</v>
      </c>
      <c r="C55" s="105">
        <f>(B55/$B$42)*100</f>
        <v>23.513940031562335</v>
      </c>
      <c r="E55" s="32" t="s">
        <v>230</v>
      </c>
      <c r="F55" s="97">
        <v>48</v>
      </c>
      <c r="G55" s="105">
        <f t="shared" si="7"/>
        <v>28.57142857142857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61</v>
      </c>
      <c r="G56" s="105">
        <f t="shared" si="7"/>
        <v>36.30952380952381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54</v>
      </c>
      <c r="G57" s="105">
        <f t="shared" si="7"/>
        <v>32.142857142857146</v>
      </c>
    </row>
    <row r="58" spans="1:7" ht="12.75">
      <c r="A58" s="36" t="s">
        <v>234</v>
      </c>
      <c r="B58" s="97">
        <v>825</v>
      </c>
      <c r="C58" s="105">
        <f aca="true" t="shared" si="8" ref="C58:C66">(B58/$B$42)*100</f>
        <v>43.39821146764861</v>
      </c>
      <c r="E58" s="32" t="s">
        <v>235</v>
      </c>
      <c r="F58" s="97">
        <v>0</v>
      </c>
      <c r="G58" s="105">
        <f t="shared" si="7"/>
        <v>0</v>
      </c>
    </row>
    <row r="59" spans="1:7" ht="12.75">
      <c r="A59" s="36" t="s">
        <v>236</v>
      </c>
      <c r="B59" s="97">
        <v>98</v>
      </c>
      <c r="C59" s="105">
        <f t="shared" si="8"/>
        <v>5.155181483429773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158</v>
      </c>
      <c r="C60" s="105">
        <f t="shared" si="8"/>
        <v>8.311415044713309</v>
      </c>
      <c r="E60" s="32" t="s">
        <v>239</v>
      </c>
      <c r="F60" s="97">
        <v>5</v>
      </c>
      <c r="G60" s="105">
        <f t="shared" si="7"/>
        <v>2.976190476190476</v>
      </c>
    </row>
    <row r="61" spans="1:7" ht="12.75">
      <c r="A61" s="36" t="s">
        <v>240</v>
      </c>
      <c r="B61" s="97">
        <v>820</v>
      </c>
      <c r="C61" s="105">
        <f t="shared" si="8"/>
        <v>43.135192004208314</v>
      </c>
      <c r="E61" s="32" t="s">
        <v>163</v>
      </c>
      <c r="F61" s="97">
        <v>706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14</v>
      </c>
      <c r="G65" s="105">
        <f aca="true" t="shared" si="9" ref="G65:G71">(F65/F$51)*100</f>
        <v>8.333333333333332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46</v>
      </c>
      <c r="G66" s="105">
        <f t="shared" si="9"/>
        <v>27.380952380952383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40</v>
      </c>
      <c r="G67" s="105">
        <f t="shared" si="9"/>
        <v>23.809523809523807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14</v>
      </c>
      <c r="G68" s="105">
        <f t="shared" si="9"/>
        <v>8.333333333333332</v>
      </c>
    </row>
    <row r="69" spans="1:7" ht="12.75">
      <c r="A69" s="36" t="s">
        <v>249</v>
      </c>
      <c r="B69" s="97">
        <v>6</v>
      </c>
      <c r="C69" s="105">
        <f>(B69/$B$42)*100</f>
        <v>0.31562335612835346</v>
      </c>
      <c r="E69" s="32" t="s">
        <v>216</v>
      </c>
      <c r="F69" s="97">
        <v>21</v>
      </c>
      <c r="G69" s="105">
        <f t="shared" si="9"/>
        <v>12.5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28</v>
      </c>
      <c r="G70" s="105">
        <f t="shared" si="9"/>
        <v>16.666666666666664</v>
      </c>
    </row>
    <row r="71" spans="1:7" ht="13.5" thickBot="1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5</v>
      </c>
      <c r="G71" s="115">
        <f t="shared" si="9"/>
        <v>2.976190476190476</v>
      </c>
    </row>
    <row r="72" ht="13.5" thickTop="1"/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2002-06-11T15:46:46Z</dcterms:modified>
  <cp:category/>
  <cp:version/>
  <cp:contentType/>
  <cp:contentStatus/>
</cp:coreProperties>
</file>