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<sst xmlns="http://schemas.openxmlformats.org/spreadsheetml/2006/main" count="696" uniqueCount="437">
  <si>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</si>
  <si>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</si>
  <si>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</si>
  <si>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</si>
  <si>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</si>
  <si>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</si>
  <si>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</si>
  <si>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</si>
  <si>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</si>
  <si>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</si>
  <si>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</si>
  <si>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</si>
  <si>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</si>
  <si>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</si>
  <si>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</si>
  <si>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</si>
  <si>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</si>
  <si>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</si>
  <si>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</si>
  <si>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</si>
  <si>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</si>
  <si>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</si>
  <si>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</si>
  <si>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</si>
  <si>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</si>
  <si>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</si>
  <si>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</si>
  <si>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</si>
  <si>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</si>
  <si>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</si>
  <si>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</si>
  <si>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</si>
  <si>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</si>
  <si>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</si>
  <si>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</si>
  <si>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</si>
  <si>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</si>
  <si>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</si>
  <si>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</si>
  <si>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</si>
  <si>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</si>
  <si>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</si>
  <si>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</si>
  <si>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</si>
  <si>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</si>
  <si>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</si>
  <si>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</si>
  <si>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</si>
  <si>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</si>
  <si>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</si>
  <si>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</si>
  <si>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</si>
  <si>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</si>
  <si>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</si>
  <si>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</si>
  <si>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</si>
  <si>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</si>
  <si>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</si>
  <si>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</si>
  <si>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</si>
  <si>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</si>
  <si>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</si>
  <si>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</si>
  <si>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</si>
  <si>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</si>
  <si>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</si>
  <si>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</si>
  <si>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</si>
  <si>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</si>
  <si>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</si>
  <si>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</si>
  <si>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</si>
  <si>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</si>
  <si>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</si>
  <si>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</si>
  <si>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</si>
  <si>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</si>
  <si>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</si>
  <si>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</si>
  <si>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</si>
  <si>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</si>
  <si>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</si>
  <si>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</si>
  <si>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</si>
  <si>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</si>
  <si>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</si>
  <si>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</si>
  <si>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</si>
  <si>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</si>
  <si>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</si>
  <si>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</si>
  <si>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</si>
  <si>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</si>
  <si>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</si>
  <si>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</si>
  <si>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</si>
  <si>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</si>
  <si>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</si>
  <si>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</si>
  <si>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</si>
  <si>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</si>
  <si>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</si>
  <si>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</si>
  <si>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</si>
  <si>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</si>
  <si>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</si>
  <si>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</si>
  <si>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</si>
  <si>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</si>
  <si>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</si>
  <si>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</si>
  <si>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</si>
  <si>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</si>
  <si>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</si>
  <si>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</si>
  <si>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</si>
  <si>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</si>
  <si>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</si>
  <si>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</si>
  <si>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</si>
  <si>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</si>
  <si>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</si>
  <si>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</si>
  <si>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</si>
  <si>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</si>
  <si>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</si>
  <si>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</si>
  <si>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</si>
  <si>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</si>
  <si>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</si>
  <si>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</si>
  <si>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</si>
  <si>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</si>
  <si>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</si>
  <si>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</si>
  <si>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</si>
  <si>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</si>
  <si>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</si>
  <si>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</si>
  <si>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</si>
  <si>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</si>
  <si>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</si>
  <si>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</si>
  <si>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</si>
  <si>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</si>
  <si>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</si>
  <si>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</si>
  <si>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</si>
  <si>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</si>
  <si>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</si>
  <si>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</si>
  <si>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</si>
  <si>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</si>
  <si>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</si>
  <si>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</si>
  <si>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</si>
  <si>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</si>
  <si>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</si>
  <si>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</si>
  <si>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</si>
  <si>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</si>
  <si>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</si>
  <si>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</si>
  <si>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</si>
  <si>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</si>
  <si>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</si>
  <si>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</si>
  <si>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</si>
  <si>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</si>
  <si>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</si>
  <si>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</si>
  <si>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</si>
  <si>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</si>
  <si>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</si>
  <si>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</si>
  <si>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</si>
  <si>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</si>
  <si>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</si>
  <si>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</si>
  <si>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</si>
  <si>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</si>
  <si>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</si>
  <si>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</si>
  <si>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</si>
  <si>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</si>
  <si>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</si>
  <si>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</si>
  <si>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</si>
  <si>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</si>
  <si>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</si>
  <si>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</si>
  <si>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</si>
  <si>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</si>
  <si>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</si>
  <si>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</si>
  <si>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</si>
  <si>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</si>
  <si>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</si>
  <si>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</si>
  <si>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</si>
  <si>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</si>
  <si>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</si>
  <si>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</si>
  <si>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</si>
  <si>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</si>
  <si>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</si>
  <si>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</si>
  <si>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</si>
  <si>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</si>
  <si>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</si>
  <si>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</si>
  <si>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</si>
  <si>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</si>
  <si>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</si>
  <si>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</si>
  <si>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</si>
  <si>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</si>
  <si>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</si>
  <si>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</si>
  <si>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</si>
  <si>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</si>
  <si>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</si>
  <si>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</si>
  <si>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</si>
  <si>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</si>
  <si>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</si>
  <si>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</si>
  <si>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</si>
  <si>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</si>
  <si>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</si>
  <si>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</si>
  <si>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</si>
  <si>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</si>
  <si>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</si>
  <si>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</si>
  <si>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</si>
  <si>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</si>
  <si>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</si>
  <si>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</si>
  <si>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</si>
  <si>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</si>
  <si>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</si>
  <si>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</si>
  <si>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</si>
  <si>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</si>
  <si>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</si>
  <si>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</si>
  <si>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</si>
  <si>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</si>
  <si>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</si>
  <si>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</si>
  <si>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</si>
  <si>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</si>
  <si>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</si>
  <si>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</si>
  <si>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</si>
  <si>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</si>
  <si>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</si>
  <si>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</si>
  <si>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</si>
  <si>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</si>
  <si>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</si>
  <si>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</si>
  <si>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</si>
  <si>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</si>
  <si>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</si>
  <si>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</si>
  <si>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</si>
  <si>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</si>
  <si>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</si>
  <si>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</si>
  <si>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</si>
  <si>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</si>
  <si>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</si>
  <si>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</si>
  <si>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</si>
  <si>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</si>
  <si>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</si>
  <si>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</si>
  <si>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</si>
  <si>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</si>
  <si>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</si>
  <si>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</si>
  <si>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</si>
  <si>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</si>
  <si>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</si>
  <si>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</si>
  <si>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</si>
  <si>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</si>
  <si>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</si>
  <si>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</si>
  <si>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</si>
  <si>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</si>
  <si>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</si>
  <si>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</si>
  <si>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</si>
  <si>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</si>
  <si>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</si>
  <si>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</si>
  <si>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</si>
  <si>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</si>
  <si>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</si>
  <si>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</si>
  <si>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</si>
  <si>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</si>
  <si>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</si>
  <si>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</si>
  <si>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</si>
  <si>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</si>
  <si>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</si>
  <si>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</si>
  <si>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</si>
  <si>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</si>
  <si>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</si>
  <si>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</si>
  <si>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</si>
  <si>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</si>
  <si>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</si>
  <si>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</si>
  <si>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</si>
  <si>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</si>
  <si>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</si>
  <si>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</si>
  <si>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</si>
  <si>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</si>
  <si>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</si>
  <si>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</si>
  <si>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</si>
  <si>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</si>
  <si>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</si>
  <si>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</si>
  <si>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</si>
  <si>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</si>
  <si>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</si>
  <si>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</si>
  <si>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</si>
  <si>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</si>
  <si>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</si>
  <si>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</si>
  <si>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</si>
  <si>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</si>
  <si>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</si>
  <si>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</si>
  <si>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</si>
  <si>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</si>
  <si>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</si>
  <si>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</si>
  <si>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</si>
  <si>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</si>
  <si>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</si>
  <si>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</si>
  <si>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</si>
  <si>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</si>
  <si>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</si>
  <si>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</si>
  <si>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</si>
  <si>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</si>
  <si>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</si>
  <si>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</si>
  <si>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</si>
  <si>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</si>
  <si>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</si>
  <si>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</si>
  <si>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</si>
  <si>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</si>
  <si>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</si>
  <si>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</si>
  <si>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</si>
  <si>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</si>
  <si>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</si>
  <si>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</si>
  <si>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</si>
  <si>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</si>
  <si>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</si>
  <si>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</si>
  <si>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</si>
  <si>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</si>
  <si>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</si>
  <si>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</si>
  <si>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</si>
  <si>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</si>
  <si>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</si>
  <si>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</si>
  <si>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</si>
  <si>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</si>
  <si>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</si>
  <si>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</si>
  <si>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</si>
  <si>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</si>
  <si>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</si>
  <si>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</si>
  <si>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</si>
  <si>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</si>
  <si>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</si>
  <si>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</si>
  <si>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</si>
  <si>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South Harrison township, Gloucester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</si>
  <si>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South Harrison township</t>
    </r>
    <r>
      <rPr>
        <b/>
        <sz val="12"/>
        <rFont val="Arial"/>
        <family val="2"/>
      </rPr>
      <t>, Gloucester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</si>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</sst>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2417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2417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1223</v>
      </c>
      <c r="C9" s="151">
        <f>(B9/$B$7)*100</f>
        <v>50.599917252792714</v>
      </c>
      <c r="D9" s="152"/>
      <c r="E9" s="152" t="s">
        <v>403</v>
      </c>
      <c r="F9" s="150">
        <v>83</v>
      </c>
      <c r="G9" s="153">
        <f t="shared" si="0"/>
        <v>3.434009102192801</v>
      </c>
    </row>
    <row r="10" spans="1:7" ht="12.75">
      <c r="A10" s="149" t="s">
        <v>404</v>
      </c>
      <c r="B10" s="150">
        <v>1194</v>
      </c>
      <c r="C10" s="151">
        <f>(B10/$B$7)*100</f>
        <v>49.40008274720728</v>
      </c>
      <c r="D10" s="152"/>
      <c r="E10" s="152" t="s">
        <v>405</v>
      </c>
      <c r="F10" s="150">
        <v>42</v>
      </c>
      <c r="G10" s="153">
        <f t="shared" si="0"/>
        <v>1.737691352916839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29</v>
      </c>
      <c r="G11" s="153">
        <f t="shared" si="0"/>
        <v>1.1998345055854365</v>
      </c>
    </row>
    <row r="12" spans="1:7" ht="12.75">
      <c r="A12" s="149" t="s">
        <v>407</v>
      </c>
      <c r="B12" s="150">
        <v>155</v>
      </c>
      <c r="C12" s="151">
        <f aca="true" t="shared" si="1" ref="C12:C24">B12*100/B$7</f>
        <v>6.412908564335954</v>
      </c>
      <c r="D12" s="152"/>
      <c r="E12" s="152" t="s">
        <v>408</v>
      </c>
      <c r="F12" s="150">
        <v>2</v>
      </c>
      <c r="G12" s="153">
        <f t="shared" si="0"/>
        <v>0.08274720728175423</v>
      </c>
    </row>
    <row r="13" spans="1:7" ht="12.75">
      <c r="A13" s="149" t="s">
        <v>409</v>
      </c>
      <c r="B13" s="150">
        <v>178</v>
      </c>
      <c r="C13" s="151">
        <f t="shared" si="1"/>
        <v>7.364501448076127</v>
      </c>
      <c r="D13" s="152"/>
      <c r="E13" s="152" t="s">
        <v>410</v>
      </c>
      <c r="F13" s="150">
        <v>10</v>
      </c>
      <c r="G13" s="153">
        <f t="shared" si="0"/>
        <v>0.4137360364087712</v>
      </c>
    </row>
    <row r="14" spans="1:7" ht="12.75">
      <c r="A14" s="149" t="s">
        <v>411</v>
      </c>
      <c r="B14" s="150">
        <v>198</v>
      </c>
      <c r="C14" s="151">
        <f t="shared" si="1"/>
        <v>8.19197352089367</v>
      </c>
      <c r="D14" s="152"/>
      <c r="E14" s="152" t="s">
        <v>412</v>
      </c>
      <c r="F14" s="150">
        <v>2334</v>
      </c>
      <c r="G14" s="153">
        <f t="shared" si="0"/>
        <v>96.5659908978072</v>
      </c>
    </row>
    <row r="15" spans="1:7" ht="12.75">
      <c r="A15" s="149" t="s">
        <v>413</v>
      </c>
      <c r="B15" s="150">
        <v>176</v>
      </c>
      <c r="C15" s="151">
        <f t="shared" si="1"/>
        <v>7.281754240794373</v>
      </c>
      <c r="D15" s="152"/>
      <c r="E15" s="152" t="s">
        <v>414</v>
      </c>
      <c r="F15" s="150">
        <v>2220</v>
      </c>
      <c r="G15" s="153">
        <f t="shared" si="0"/>
        <v>91.84940008274721</v>
      </c>
    </row>
    <row r="16" spans="1:7" ht="12.75">
      <c r="A16" s="149" t="s">
        <v>415</v>
      </c>
      <c r="B16" s="150">
        <v>114</v>
      </c>
      <c r="C16" s="151">
        <f t="shared" si="1"/>
        <v>4.716590815059992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250</v>
      </c>
      <c r="C17" s="151">
        <f t="shared" si="1"/>
        <v>10.34340091021928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448</v>
      </c>
      <c r="C18" s="151">
        <f t="shared" si="1"/>
        <v>18.53537443111295</v>
      </c>
      <c r="D18" s="152"/>
      <c r="E18" s="143" t="s">
        <v>419</v>
      </c>
      <c r="F18" s="141">
        <v>2417</v>
      </c>
      <c r="G18" s="148">
        <v>100</v>
      </c>
    </row>
    <row r="19" spans="1:7" ht="12.75">
      <c r="A19" s="149" t="s">
        <v>420</v>
      </c>
      <c r="B19" s="150">
        <v>414</v>
      </c>
      <c r="C19" s="151">
        <f t="shared" si="1"/>
        <v>17.128671907323127</v>
      </c>
      <c r="D19" s="152"/>
      <c r="E19" s="152" t="s">
        <v>421</v>
      </c>
      <c r="F19" s="150">
        <v>2352</v>
      </c>
      <c r="G19" s="153">
        <f aca="true" t="shared" si="2" ref="G19:G30">F19*100/F$18</f>
        <v>97.31071576334298</v>
      </c>
    </row>
    <row r="20" spans="1:7" ht="12.75">
      <c r="A20" s="149" t="s">
        <v>422</v>
      </c>
      <c r="B20" s="150">
        <v>152</v>
      </c>
      <c r="C20" s="151">
        <f t="shared" si="1"/>
        <v>6.288787753413322</v>
      </c>
      <c r="D20" s="152"/>
      <c r="E20" s="152" t="s">
        <v>423</v>
      </c>
      <c r="F20" s="150">
        <v>800</v>
      </c>
      <c r="G20" s="153">
        <f t="shared" si="2"/>
        <v>33.0988829127017</v>
      </c>
    </row>
    <row r="21" spans="1:7" ht="12.75">
      <c r="A21" s="149" t="s">
        <v>424</v>
      </c>
      <c r="B21" s="150">
        <v>106</v>
      </c>
      <c r="C21" s="151">
        <f t="shared" si="1"/>
        <v>4.385601985932975</v>
      </c>
      <c r="D21" s="152"/>
      <c r="E21" s="152" t="s">
        <v>425</v>
      </c>
      <c r="F21" s="150">
        <v>575</v>
      </c>
      <c r="G21" s="153">
        <f t="shared" si="2"/>
        <v>23.789822093504345</v>
      </c>
    </row>
    <row r="22" spans="1:7" ht="12.75">
      <c r="A22" s="149" t="s">
        <v>426</v>
      </c>
      <c r="B22" s="150">
        <v>147</v>
      </c>
      <c r="C22" s="151">
        <f t="shared" si="1"/>
        <v>6.0819197352089365</v>
      </c>
      <c r="D22" s="152"/>
      <c r="E22" s="152" t="s">
        <v>427</v>
      </c>
      <c r="F22" s="150">
        <v>815</v>
      </c>
      <c r="G22" s="153">
        <f t="shared" si="2"/>
        <v>33.71948696731485</v>
      </c>
    </row>
    <row r="23" spans="1:7" ht="12.75">
      <c r="A23" s="149" t="s">
        <v>428</v>
      </c>
      <c r="B23" s="150">
        <v>59</v>
      </c>
      <c r="C23" s="151">
        <f t="shared" si="1"/>
        <v>2.44104261481175</v>
      </c>
      <c r="D23" s="152"/>
      <c r="E23" s="152" t="s">
        <v>429</v>
      </c>
      <c r="F23" s="150">
        <v>610</v>
      </c>
      <c r="G23" s="153">
        <f t="shared" si="2"/>
        <v>25.237898220935044</v>
      </c>
    </row>
    <row r="24" spans="1:7" ht="12.75">
      <c r="A24" s="149" t="s">
        <v>430</v>
      </c>
      <c r="B24" s="150">
        <v>20</v>
      </c>
      <c r="C24" s="151">
        <f t="shared" si="1"/>
        <v>0.8274720728175424</v>
      </c>
      <c r="D24" s="152"/>
      <c r="E24" s="152" t="s">
        <v>431</v>
      </c>
      <c r="F24" s="150">
        <v>102</v>
      </c>
      <c r="G24" s="153">
        <f t="shared" si="2"/>
        <v>4.220107571369466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34</v>
      </c>
      <c r="G25" s="153">
        <f t="shared" si="2"/>
        <v>1.406702523789822</v>
      </c>
    </row>
    <row r="26" spans="1:7" ht="12.75">
      <c r="A26" s="149" t="s">
        <v>433</v>
      </c>
      <c r="B26" s="145">
        <v>38.4</v>
      </c>
      <c r="C26" s="155" t="s">
        <v>261</v>
      </c>
      <c r="D26" s="152"/>
      <c r="E26" s="156" t="s">
        <v>434</v>
      </c>
      <c r="F26" s="157">
        <v>60</v>
      </c>
      <c r="G26" s="153">
        <f t="shared" si="2"/>
        <v>2.4824162184526273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24</v>
      </c>
      <c r="G27" s="153">
        <f t="shared" si="2"/>
        <v>0.9929664873810509</v>
      </c>
    </row>
    <row r="28" spans="1:7" ht="12.75">
      <c r="A28" s="149" t="s">
        <v>262</v>
      </c>
      <c r="B28" s="150">
        <v>1767</v>
      </c>
      <c r="C28" s="151">
        <f aca="true" t="shared" si="3" ref="C28:C35">B28*100/B$7</f>
        <v>73.10715763342988</v>
      </c>
      <c r="D28" s="152"/>
      <c r="E28" s="152" t="s">
        <v>436</v>
      </c>
      <c r="F28" s="150">
        <v>65</v>
      </c>
      <c r="G28" s="153">
        <f t="shared" si="2"/>
        <v>2.689284236657013</v>
      </c>
    </row>
    <row r="29" spans="1:7" ht="12.75">
      <c r="A29" s="149" t="s">
        <v>0</v>
      </c>
      <c r="B29" s="150">
        <v>908</v>
      </c>
      <c r="C29" s="151">
        <f t="shared" si="3"/>
        <v>37.567232105916425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859</v>
      </c>
      <c r="C30" s="151">
        <f t="shared" si="3"/>
        <v>35.53992552751345</v>
      </c>
      <c r="D30" s="152"/>
      <c r="E30" s="152" t="s">
        <v>3</v>
      </c>
      <c r="F30" s="150">
        <v>65</v>
      </c>
      <c r="G30" s="153">
        <f t="shared" si="2"/>
        <v>2.689284236657013</v>
      </c>
    </row>
    <row r="31" spans="1:7" ht="12.75">
      <c r="A31" s="149" t="s">
        <v>4</v>
      </c>
      <c r="B31" s="150">
        <v>1684</v>
      </c>
      <c r="C31" s="151">
        <f t="shared" si="3"/>
        <v>69.67314853123708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294</v>
      </c>
      <c r="C32" s="151">
        <f t="shared" si="3"/>
        <v>12.163839470417873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226</v>
      </c>
      <c r="C33" s="151">
        <f t="shared" si="3"/>
        <v>9.350434422838228</v>
      </c>
      <c r="D33" s="152"/>
      <c r="E33" s="143" t="s">
        <v>8</v>
      </c>
      <c r="F33" s="141">
        <v>800</v>
      </c>
      <c r="G33" s="148">
        <v>100</v>
      </c>
    </row>
    <row r="34" spans="1:7" ht="12.75">
      <c r="A34" s="149" t="s">
        <v>0</v>
      </c>
      <c r="B34" s="150">
        <v>106</v>
      </c>
      <c r="C34" s="151">
        <f t="shared" si="3"/>
        <v>4.385601985932975</v>
      </c>
      <c r="D34" s="152"/>
      <c r="E34" s="152" t="s">
        <v>9</v>
      </c>
      <c r="F34" s="150">
        <v>663</v>
      </c>
      <c r="G34" s="153">
        <f aca="true" t="shared" si="4" ref="G34:G42">F34*100/F$33</f>
        <v>82.875</v>
      </c>
    </row>
    <row r="35" spans="1:7" ht="12.75">
      <c r="A35" s="149" t="s">
        <v>2</v>
      </c>
      <c r="B35" s="150">
        <v>120</v>
      </c>
      <c r="C35" s="151">
        <f t="shared" si="3"/>
        <v>4.9648324369052546</v>
      </c>
      <c r="D35" s="152"/>
      <c r="E35" s="152" t="s">
        <v>10</v>
      </c>
      <c r="F35" s="150">
        <v>329</v>
      </c>
      <c r="G35" s="153">
        <f t="shared" si="4"/>
        <v>41.125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575</v>
      </c>
      <c r="G36" s="153">
        <f t="shared" si="4"/>
        <v>71.875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288</v>
      </c>
      <c r="G37" s="153">
        <f t="shared" si="4"/>
        <v>36</v>
      </c>
    </row>
    <row r="38" spans="1:7" ht="12.75">
      <c r="A38" s="162" t="s">
        <v>13</v>
      </c>
      <c r="B38" s="150">
        <v>2403</v>
      </c>
      <c r="C38" s="151">
        <f aca="true" t="shared" si="5" ref="C38:C56">B38*100/B$7</f>
        <v>99.42076954902772</v>
      </c>
      <c r="D38" s="152"/>
      <c r="E38" s="152" t="s">
        <v>14</v>
      </c>
      <c r="F38" s="150">
        <v>62</v>
      </c>
      <c r="G38" s="153">
        <f t="shared" si="4"/>
        <v>7.75</v>
      </c>
    </row>
    <row r="39" spans="1:7" ht="12.75">
      <c r="A39" s="149" t="s">
        <v>15</v>
      </c>
      <c r="B39" s="150">
        <v>2250</v>
      </c>
      <c r="C39" s="151">
        <f t="shared" si="5"/>
        <v>93.09060819197352</v>
      </c>
      <c r="D39" s="152"/>
      <c r="E39" s="152" t="s">
        <v>10</v>
      </c>
      <c r="F39" s="150">
        <v>27</v>
      </c>
      <c r="G39" s="153">
        <f t="shared" si="4"/>
        <v>3.375</v>
      </c>
    </row>
    <row r="40" spans="1:7" ht="12.75">
      <c r="A40" s="149" t="s">
        <v>16</v>
      </c>
      <c r="B40" s="150">
        <v>91</v>
      </c>
      <c r="C40" s="151">
        <f t="shared" si="5"/>
        <v>3.764997931319818</v>
      </c>
      <c r="D40" s="152"/>
      <c r="E40" s="152" t="s">
        <v>17</v>
      </c>
      <c r="F40" s="150">
        <v>137</v>
      </c>
      <c r="G40" s="153">
        <f t="shared" si="4"/>
        <v>17.125</v>
      </c>
    </row>
    <row r="41" spans="1:7" ht="12.75">
      <c r="A41" s="149" t="s">
        <v>18</v>
      </c>
      <c r="B41" s="150">
        <v>1</v>
      </c>
      <c r="C41" s="151">
        <f t="shared" si="5"/>
        <v>0.04137360364087712</v>
      </c>
      <c r="D41" s="152"/>
      <c r="E41" s="152" t="s">
        <v>19</v>
      </c>
      <c r="F41" s="150">
        <v>107</v>
      </c>
      <c r="G41" s="153">
        <f t="shared" si="4"/>
        <v>13.375</v>
      </c>
    </row>
    <row r="42" spans="1:7" ht="12.75">
      <c r="A42" s="149" t="s">
        <v>20</v>
      </c>
      <c r="B42" s="150">
        <v>7</v>
      </c>
      <c r="C42" s="151">
        <f t="shared" si="5"/>
        <v>0.2896152254861398</v>
      </c>
      <c r="D42" s="152"/>
      <c r="E42" s="152" t="s">
        <v>21</v>
      </c>
      <c r="F42" s="150">
        <v>40</v>
      </c>
      <c r="G42" s="153">
        <f t="shared" si="4"/>
        <v>5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0</v>
      </c>
      <c r="C44" s="151">
        <f t="shared" si="5"/>
        <v>0</v>
      </c>
      <c r="D44" s="152"/>
      <c r="E44" s="152" t="s">
        <v>24</v>
      </c>
      <c r="F44" s="159">
        <v>350</v>
      </c>
      <c r="G44" s="163">
        <f>F44*100/F33</f>
        <v>43.75</v>
      </c>
    </row>
    <row r="45" spans="1:7" ht="12.75">
      <c r="A45" s="149" t="s">
        <v>25</v>
      </c>
      <c r="B45" s="150">
        <v>3</v>
      </c>
      <c r="C45" s="151">
        <f t="shared" si="5"/>
        <v>0.12412081092263136</v>
      </c>
      <c r="D45" s="152"/>
      <c r="E45" s="152" t="s">
        <v>26</v>
      </c>
      <c r="F45" s="159">
        <v>166</v>
      </c>
      <c r="G45" s="163">
        <f>F45*100/F33</f>
        <v>20.75</v>
      </c>
    </row>
    <row r="46" spans="1:7" ht="12.75">
      <c r="A46" s="149" t="s">
        <v>27</v>
      </c>
      <c r="B46" s="150">
        <v>1</v>
      </c>
      <c r="C46" s="151">
        <f t="shared" si="5"/>
        <v>0.04137360364087712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3</v>
      </c>
      <c r="C47" s="151">
        <f t="shared" si="5"/>
        <v>0.12412081092263136</v>
      </c>
      <c r="D47" s="152"/>
      <c r="E47" s="152" t="s">
        <v>29</v>
      </c>
      <c r="F47" s="164">
        <v>2.94</v>
      </c>
      <c r="G47" s="165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3.25</v>
      </c>
      <c r="G48" s="165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0.04137360364087712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829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800</v>
      </c>
      <c r="G52" s="153">
        <f>F52*100/F$51</f>
        <v>96.50180940892642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29</v>
      </c>
      <c r="G53" s="153">
        <f>F53*100/F$51</f>
        <v>3.4981905910735827</v>
      </c>
    </row>
    <row r="54" spans="1:7" ht="14.25">
      <c r="A54" s="149" t="s">
        <v>41</v>
      </c>
      <c r="B54" s="150">
        <v>1</v>
      </c>
      <c r="C54" s="151">
        <f t="shared" si="5"/>
        <v>0.04137360364087712</v>
      </c>
      <c r="D54" s="152"/>
      <c r="E54" s="152" t="s">
        <v>42</v>
      </c>
      <c r="F54" s="150">
        <v>2</v>
      </c>
      <c r="G54" s="153">
        <f>F54*100/F$51</f>
        <v>0.24125452352231605</v>
      </c>
    </row>
    <row r="55" spans="1:7" ht="12.75">
      <c r="A55" s="149" t="s">
        <v>43</v>
      </c>
      <c r="B55" s="150">
        <v>53</v>
      </c>
      <c r="C55" s="151">
        <f t="shared" si="5"/>
        <v>2.1928009929664873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14</v>
      </c>
      <c r="C56" s="151">
        <f t="shared" si="5"/>
        <v>0.5792304509722797</v>
      </c>
      <c r="D56" s="152"/>
      <c r="E56" s="152" t="s">
        <v>45</v>
      </c>
      <c r="F56" s="166">
        <v>0.9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5.5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2258</v>
      </c>
      <c r="C60" s="167">
        <f>B60*100/B7</f>
        <v>93.42159702110054</v>
      </c>
      <c r="D60" s="152"/>
      <c r="E60" s="143" t="s">
        <v>51</v>
      </c>
      <c r="F60" s="141">
        <v>800</v>
      </c>
      <c r="G60" s="148">
        <v>100</v>
      </c>
    </row>
    <row r="61" spans="1:7" ht="12.75">
      <c r="A61" s="149" t="s">
        <v>52</v>
      </c>
      <c r="B61" s="159">
        <v>98</v>
      </c>
      <c r="C61" s="167">
        <f>B61*100/B7</f>
        <v>4.054613156805958</v>
      </c>
      <c r="D61" s="152"/>
      <c r="E61" s="152" t="s">
        <v>53</v>
      </c>
      <c r="F61" s="150">
        <v>748</v>
      </c>
      <c r="G61" s="153">
        <f>F61*100/F$60</f>
        <v>93.5</v>
      </c>
    </row>
    <row r="62" spans="1:7" ht="12.75">
      <c r="A62" s="149" t="s">
        <v>54</v>
      </c>
      <c r="B62" s="159">
        <v>9</v>
      </c>
      <c r="C62" s="167">
        <f>B62*100/B7</f>
        <v>0.3723624327678941</v>
      </c>
      <c r="D62" s="152"/>
      <c r="E62" s="152" t="s">
        <v>55</v>
      </c>
      <c r="F62" s="150">
        <v>52</v>
      </c>
      <c r="G62" s="153">
        <f>F62*100/F$60</f>
        <v>6.5</v>
      </c>
    </row>
    <row r="63" spans="1:7" ht="12.75">
      <c r="A63" s="149" t="s">
        <v>56</v>
      </c>
      <c r="B63" s="159">
        <v>8</v>
      </c>
      <c r="C63" s="167">
        <f>B63*100/B7</f>
        <v>0.33098882912701694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3</v>
      </c>
      <c r="C64" s="167">
        <f>B64*100/B7</f>
        <v>0.12412081092263136</v>
      </c>
      <c r="D64" s="152"/>
      <c r="E64" s="152" t="s">
        <v>58</v>
      </c>
      <c r="F64" s="145">
        <v>2.96</v>
      </c>
      <c r="G64" s="165" t="s">
        <v>261</v>
      </c>
    </row>
    <row r="65" spans="1:7" ht="13.5" thickBot="1">
      <c r="A65" s="170" t="s">
        <v>59</v>
      </c>
      <c r="B65" s="171">
        <v>55</v>
      </c>
      <c r="C65" s="172">
        <f>B65*100/B7</f>
        <v>2.2755482002482417</v>
      </c>
      <c r="D65" s="173"/>
      <c r="E65" s="173" t="s">
        <v>60</v>
      </c>
      <c r="F65" s="174">
        <v>2.69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2417</v>
      </c>
      <c r="G9" s="33">
        <f>(F9/$F$9)*100</f>
        <v>100</v>
      </c>
    </row>
    <row r="10" spans="1:7" ht="12.75">
      <c r="A10" s="29" t="s">
        <v>269</v>
      </c>
      <c r="B10" s="93">
        <v>684</v>
      </c>
      <c r="C10" s="33">
        <f aca="true" t="shared" si="0" ref="C10:C15">(B10/$B$10)*100</f>
        <v>100</v>
      </c>
      <c r="E10" s="34" t="s">
        <v>270</v>
      </c>
      <c r="F10" s="97">
        <v>2307</v>
      </c>
      <c r="G10" s="84">
        <f aca="true" t="shared" si="1" ref="G10:G16">(F10/$F$9)*100</f>
        <v>95.44890359950352</v>
      </c>
    </row>
    <row r="11" spans="1:8" ht="12.75">
      <c r="A11" s="36" t="s">
        <v>271</v>
      </c>
      <c r="B11" s="98">
        <v>32</v>
      </c>
      <c r="C11" s="35">
        <f t="shared" si="0"/>
        <v>4.678362573099415</v>
      </c>
      <c r="E11" s="34" t="s">
        <v>272</v>
      </c>
      <c r="F11" s="97">
        <v>2267</v>
      </c>
      <c r="G11" s="84">
        <f t="shared" si="1"/>
        <v>93.79395945386844</v>
      </c>
      <c r="H11" s="15" t="s">
        <v>250</v>
      </c>
    </row>
    <row r="12" spans="1:8" ht="12.75">
      <c r="A12" s="36" t="s">
        <v>273</v>
      </c>
      <c r="B12" s="98">
        <v>25</v>
      </c>
      <c r="C12" s="35">
        <f t="shared" si="0"/>
        <v>3.654970760233918</v>
      </c>
      <c r="E12" s="34" t="s">
        <v>274</v>
      </c>
      <c r="F12" s="97">
        <v>1515</v>
      </c>
      <c r="G12" s="84">
        <f t="shared" si="1"/>
        <v>62.68100951592884</v>
      </c>
      <c r="H12" s="15" t="s">
        <v>250</v>
      </c>
    </row>
    <row r="13" spans="1:7" ht="12.75">
      <c r="A13" s="36" t="s">
        <v>275</v>
      </c>
      <c r="B13" s="98">
        <v>327</v>
      </c>
      <c r="C13" s="35">
        <f t="shared" si="0"/>
        <v>47.80701754385965</v>
      </c>
      <c r="E13" s="34" t="s">
        <v>276</v>
      </c>
      <c r="F13" s="97">
        <v>752</v>
      </c>
      <c r="G13" s="84">
        <f t="shared" si="1"/>
        <v>31.112949937939593</v>
      </c>
    </row>
    <row r="14" spans="1:7" ht="12.75">
      <c r="A14" s="36" t="s">
        <v>277</v>
      </c>
      <c r="B14" s="98">
        <v>152</v>
      </c>
      <c r="C14" s="35">
        <f t="shared" si="0"/>
        <v>22.22222222222222</v>
      </c>
      <c r="E14" s="34" t="s">
        <v>166</v>
      </c>
      <c r="F14" s="97">
        <v>40</v>
      </c>
      <c r="G14" s="84">
        <f t="shared" si="1"/>
        <v>1.6549441456350849</v>
      </c>
    </row>
    <row r="15" spans="1:7" ht="12.75">
      <c r="A15" s="36" t="s">
        <v>324</v>
      </c>
      <c r="B15" s="97">
        <v>148</v>
      </c>
      <c r="C15" s="35">
        <f t="shared" si="0"/>
        <v>21.637426900584796</v>
      </c>
      <c r="E15" s="34" t="s">
        <v>278</v>
      </c>
      <c r="F15" s="97">
        <v>110</v>
      </c>
      <c r="G15" s="84">
        <f t="shared" si="1"/>
        <v>4.551096400496483</v>
      </c>
    </row>
    <row r="16" spans="1:7" ht="12.75">
      <c r="A16" s="36"/>
      <c r="B16" s="93" t="s">
        <v>250</v>
      </c>
      <c r="C16" s="10"/>
      <c r="E16" s="34" t="s">
        <v>279</v>
      </c>
      <c r="F16" s="98">
        <v>24</v>
      </c>
      <c r="G16" s="84">
        <f t="shared" si="1"/>
        <v>0.992966487381051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44</v>
      </c>
      <c r="G17" s="84">
        <f>(F17/$F$9)*100</f>
        <v>1.8204385601985933</v>
      </c>
    </row>
    <row r="18" spans="1:7" ht="12.75">
      <c r="A18" s="29" t="s">
        <v>282</v>
      </c>
      <c r="B18" s="93">
        <v>1604</v>
      </c>
      <c r="C18" s="33">
        <f>(B18/$B$18)*100</f>
        <v>100</v>
      </c>
      <c r="E18" s="34" t="s">
        <v>283</v>
      </c>
      <c r="F18" s="97">
        <v>66</v>
      </c>
      <c r="G18" s="84">
        <f>(F18/$F$9)*100</f>
        <v>2.73065784029789</v>
      </c>
    </row>
    <row r="19" spans="1:7" ht="12.75">
      <c r="A19" s="36" t="s">
        <v>284</v>
      </c>
      <c r="B19" s="97">
        <v>70</v>
      </c>
      <c r="C19" s="84">
        <f aca="true" t="shared" si="2" ref="C19:C25">(B19/$B$18)*100</f>
        <v>4.364089775561098</v>
      </c>
      <c r="E19" s="34"/>
      <c r="F19" s="97" t="s">
        <v>250</v>
      </c>
      <c r="G19" s="84"/>
    </row>
    <row r="20" spans="1:7" ht="12.75">
      <c r="A20" s="36" t="s">
        <v>285</v>
      </c>
      <c r="B20" s="97">
        <v>149</v>
      </c>
      <c r="C20" s="84">
        <f t="shared" si="2"/>
        <v>9.28927680798005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562</v>
      </c>
      <c r="C21" s="84">
        <f t="shared" si="2"/>
        <v>35.03740648379052</v>
      </c>
      <c r="E21" s="38" t="s">
        <v>167</v>
      </c>
      <c r="F21" s="80">
        <v>110</v>
      </c>
      <c r="G21" s="33">
        <f>(F21/$F$21)*100</f>
        <v>100</v>
      </c>
    </row>
    <row r="22" spans="1:7" ht="12.75">
      <c r="A22" s="36" t="s">
        <v>302</v>
      </c>
      <c r="B22" s="97">
        <v>296</v>
      </c>
      <c r="C22" s="84">
        <f t="shared" si="2"/>
        <v>18.453865336658353</v>
      </c>
      <c r="E22" s="34" t="s">
        <v>303</v>
      </c>
      <c r="F22" s="97">
        <v>54</v>
      </c>
      <c r="G22" s="84">
        <f aca="true" t="shared" si="3" ref="G22:G27">(F22/$F$21)*100</f>
        <v>49.09090909090909</v>
      </c>
    </row>
    <row r="23" spans="1:7" ht="12.75">
      <c r="A23" s="36" t="s">
        <v>304</v>
      </c>
      <c r="B23" s="97">
        <v>91</v>
      </c>
      <c r="C23" s="84">
        <f t="shared" si="2"/>
        <v>5.673316708229426</v>
      </c>
      <c r="E23" s="34" t="s">
        <v>305</v>
      </c>
      <c r="F23" s="97">
        <v>2</v>
      </c>
      <c r="G23" s="84">
        <f t="shared" si="3"/>
        <v>1.8181818181818181</v>
      </c>
    </row>
    <row r="24" spans="1:7" ht="12.75">
      <c r="A24" s="36" t="s">
        <v>306</v>
      </c>
      <c r="B24" s="97">
        <v>283</v>
      </c>
      <c r="C24" s="84">
        <f t="shared" si="2"/>
        <v>17.643391521197007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153</v>
      </c>
      <c r="C25" s="84">
        <f t="shared" si="2"/>
        <v>9.53865336658354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48</v>
      </c>
      <c r="G26" s="84">
        <f t="shared" si="3"/>
        <v>43.63636363636363</v>
      </c>
    </row>
    <row r="27" spans="1:7" ht="12.75">
      <c r="A27" s="36" t="s">
        <v>311</v>
      </c>
      <c r="B27" s="108">
        <v>86.3</v>
      </c>
      <c r="C27" s="37" t="s">
        <v>261</v>
      </c>
      <c r="E27" s="34" t="s">
        <v>312</v>
      </c>
      <c r="F27" s="97">
        <v>6</v>
      </c>
      <c r="G27" s="84">
        <f t="shared" si="3"/>
        <v>5.454545454545454</v>
      </c>
    </row>
    <row r="28" spans="1:7" ht="12.75">
      <c r="A28" s="36" t="s">
        <v>313</v>
      </c>
      <c r="B28" s="108">
        <v>27.2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2269</v>
      </c>
      <c r="G30" s="33">
        <f>(F30/$F$30)*100</f>
        <v>100</v>
      </c>
      <c r="J30" s="39"/>
    </row>
    <row r="31" spans="1:10" ht="12.75">
      <c r="A31" s="95" t="s">
        <v>296</v>
      </c>
      <c r="B31" s="93">
        <v>1885</v>
      </c>
      <c r="C31" s="33">
        <f>(B31/$B$31)*100</f>
        <v>100</v>
      </c>
      <c r="E31" s="34" t="s">
        <v>317</v>
      </c>
      <c r="F31" s="97">
        <v>2112</v>
      </c>
      <c r="G31" s="101">
        <f>(F31/$F$30)*100</f>
        <v>93.08065226972234</v>
      </c>
      <c r="J31" s="39"/>
    </row>
    <row r="32" spans="1:10" ht="12.75">
      <c r="A32" s="36" t="s">
        <v>318</v>
      </c>
      <c r="B32" s="97">
        <v>411</v>
      </c>
      <c r="C32" s="10">
        <f>(B32/$B$31)*100</f>
        <v>21.80371352785146</v>
      </c>
      <c r="E32" s="34" t="s">
        <v>319</v>
      </c>
      <c r="F32" s="97">
        <v>157</v>
      </c>
      <c r="G32" s="101">
        <f aca="true" t="shared" si="4" ref="G32:G39">(F32/$F$30)*100</f>
        <v>6.919347730277655</v>
      </c>
      <c r="J32" s="39"/>
    </row>
    <row r="33" spans="1:10" ht="12.75">
      <c r="A33" s="36" t="s">
        <v>320</v>
      </c>
      <c r="B33" s="97">
        <v>1231</v>
      </c>
      <c r="C33" s="10">
        <f aca="true" t="shared" si="5" ref="C33:C38">(B33/$B$31)*100</f>
        <v>65.3050397877984</v>
      </c>
      <c r="E33" s="34" t="s">
        <v>321</v>
      </c>
      <c r="F33" s="97">
        <v>84</v>
      </c>
      <c r="G33" s="101">
        <f t="shared" si="4"/>
        <v>3.70207139709123</v>
      </c>
      <c r="J33" s="39"/>
    </row>
    <row r="34" spans="1:7" ht="12.75">
      <c r="A34" s="36" t="s">
        <v>322</v>
      </c>
      <c r="B34" s="97">
        <v>34</v>
      </c>
      <c r="C34" s="10">
        <f t="shared" si="5"/>
        <v>1.8037135278514589</v>
      </c>
      <c r="E34" s="34" t="s">
        <v>323</v>
      </c>
      <c r="F34" s="97">
        <v>109</v>
      </c>
      <c r="G34" s="101">
        <f t="shared" si="4"/>
        <v>4.803878360511239</v>
      </c>
    </row>
    <row r="35" spans="1:7" ht="12.75">
      <c r="A35" s="36" t="s">
        <v>325</v>
      </c>
      <c r="B35" s="97">
        <v>85</v>
      </c>
      <c r="C35" s="10">
        <f t="shared" si="5"/>
        <v>4.509283819628647</v>
      </c>
      <c r="E35" s="34" t="s">
        <v>321</v>
      </c>
      <c r="F35" s="97">
        <v>77</v>
      </c>
      <c r="G35" s="101">
        <f t="shared" si="4"/>
        <v>3.3935654473336268</v>
      </c>
    </row>
    <row r="36" spans="1:7" ht="12.75">
      <c r="A36" s="36" t="s">
        <v>297</v>
      </c>
      <c r="B36" s="97">
        <v>64</v>
      </c>
      <c r="C36" s="10">
        <f t="shared" si="5"/>
        <v>3.395225464190981</v>
      </c>
      <c r="E36" s="34" t="s">
        <v>327</v>
      </c>
      <c r="F36" s="97">
        <v>44</v>
      </c>
      <c r="G36" s="101">
        <f t="shared" si="4"/>
        <v>1.9391802556192155</v>
      </c>
    </row>
    <row r="37" spans="1:7" ht="12.75">
      <c r="A37" s="36" t="s">
        <v>326</v>
      </c>
      <c r="B37" s="97">
        <v>124</v>
      </c>
      <c r="C37" s="10">
        <f t="shared" si="5"/>
        <v>6.5782493368700266</v>
      </c>
      <c r="E37" s="34" t="s">
        <v>321</v>
      </c>
      <c r="F37" s="97">
        <v>5</v>
      </c>
      <c r="G37" s="101">
        <f t="shared" si="4"/>
        <v>0.22036139268400176</v>
      </c>
    </row>
    <row r="38" spans="1:7" ht="12.75">
      <c r="A38" s="36" t="s">
        <v>297</v>
      </c>
      <c r="B38" s="97">
        <v>68</v>
      </c>
      <c r="C38" s="10">
        <f t="shared" si="5"/>
        <v>3.6074270557029178</v>
      </c>
      <c r="E38" s="34" t="s">
        <v>259</v>
      </c>
      <c r="F38" s="97">
        <v>4</v>
      </c>
      <c r="G38" s="101">
        <f t="shared" si="4"/>
        <v>0.17628911414720141</v>
      </c>
    </row>
    <row r="39" spans="1:7" ht="12.75">
      <c r="A39" s="36"/>
      <c r="B39" s="97" t="s">
        <v>250</v>
      </c>
      <c r="C39" s="10"/>
      <c r="E39" s="34" t="s">
        <v>321</v>
      </c>
      <c r="F39" s="97">
        <v>2</v>
      </c>
      <c r="G39" s="101">
        <f t="shared" si="4"/>
        <v>0.08814455707360071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49</v>
      </c>
      <c r="C42" s="33">
        <f>(B42/$B$42)*100</f>
        <v>100</v>
      </c>
      <c r="E42" s="31" t="s">
        <v>268</v>
      </c>
      <c r="F42" s="80">
        <v>2417</v>
      </c>
      <c r="G42" s="99">
        <f>(F42/$F$42)*100</f>
        <v>100</v>
      </c>
      <c r="I42" s="39"/>
    </row>
    <row r="43" spans="1:7" ht="12.75">
      <c r="A43" s="36" t="s">
        <v>301</v>
      </c>
      <c r="B43" s="98">
        <v>18</v>
      </c>
      <c r="C43" s="102">
        <f>(B43/$B$42)*100</f>
        <v>36.734693877551024</v>
      </c>
      <c r="E43" s="60" t="s">
        <v>168</v>
      </c>
      <c r="F43" s="106">
        <v>3093</v>
      </c>
      <c r="G43" s="107">
        <f aca="true" t="shared" si="6" ref="G43:G71">(F43/$F$42)*100</f>
        <v>127.96855606123295</v>
      </c>
    </row>
    <row r="44" spans="1:7" ht="12.75">
      <c r="A44" s="36"/>
      <c r="B44" s="93" t="s">
        <v>250</v>
      </c>
      <c r="C44" s="10"/>
      <c r="E44" s="1" t="s">
        <v>329</v>
      </c>
      <c r="F44" s="97">
        <v>6</v>
      </c>
      <c r="G44" s="101">
        <f t="shared" si="6"/>
        <v>0.24824162184526274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</v>
      </c>
      <c r="G45" s="101">
        <f t="shared" si="6"/>
        <v>0.2068680182043856</v>
      </c>
    </row>
    <row r="46" spans="1:7" ht="12.75">
      <c r="A46" s="29" t="s">
        <v>331</v>
      </c>
      <c r="B46" s="93">
        <v>1772</v>
      </c>
      <c r="C46" s="33">
        <f>(B46/$B$46)*100</f>
        <v>100</v>
      </c>
      <c r="E46" s="1" t="s">
        <v>332</v>
      </c>
      <c r="F46" s="97">
        <v>4</v>
      </c>
      <c r="G46" s="101">
        <f t="shared" si="6"/>
        <v>0.16549441456350847</v>
      </c>
    </row>
    <row r="47" spans="1:7" ht="12.75">
      <c r="A47" s="36" t="s">
        <v>333</v>
      </c>
      <c r="B47" s="97">
        <v>252</v>
      </c>
      <c r="C47" s="10">
        <f>(B47/$B$46)*100</f>
        <v>14.221218961625281</v>
      </c>
      <c r="E47" s="1" t="s">
        <v>334</v>
      </c>
      <c r="F47" s="97">
        <v>56</v>
      </c>
      <c r="G47" s="101">
        <f t="shared" si="6"/>
        <v>2.3169218038891186</v>
      </c>
    </row>
    <row r="48" spans="1:7" ht="12.75">
      <c r="A48" s="36"/>
      <c r="B48" s="93" t="s">
        <v>250</v>
      </c>
      <c r="C48" s="10"/>
      <c r="E48" s="1" t="s">
        <v>335</v>
      </c>
      <c r="F48" s="97">
        <v>370</v>
      </c>
      <c r="G48" s="101">
        <f t="shared" si="6"/>
        <v>15.308233347124533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70</v>
      </c>
      <c r="G49" s="101">
        <f t="shared" si="6"/>
        <v>2.8961522548613985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</v>
      </c>
      <c r="G50" s="101">
        <f t="shared" si="6"/>
        <v>0.2068680182043856</v>
      </c>
    </row>
    <row r="51" spans="1:7" ht="12.75">
      <c r="A51" s="5" t="s">
        <v>338</v>
      </c>
      <c r="B51" s="93">
        <v>578</v>
      </c>
      <c r="C51" s="33">
        <f>(B51/$B$51)*100</f>
        <v>100</v>
      </c>
      <c r="E51" s="1" t="s">
        <v>339</v>
      </c>
      <c r="F51" s="97">
        <v>591</v>
      </c>
      <c r="G51" s="101">
        <f t="shared" si="6"/>
        <v>24.451799751758376</v>
      </c>
    </row>
    <row r="52" spans="1:7" ht="12.75">
      <c r="A52" s="4" t="s">
        <v>340</v>
      </c>
      <c r="B52" s="98">
        <v>44</v>
      </c>
      <c r="C52" s="10">
        <f>(B52/$B$51)*100</f>
        <v>7.612456747404845</v>
      </c>
      <c r="E52" s="1" t="s">
        <v>341</v>
      </c>
      <c r="F52" s="97">
        <v>15</v>
      </c>
      <c r="G52" s="101">
        <f t="shared" si="6"/>
        <v>0.6206040546131568</v>
      </c>
    </row>
    <row r="53" spans="1:7" ht="12.75">
      <c r="A53" s="4"/>
      <c r="B53" s="93" t="s">
        <v>250</v>
      </c>
      <c r="C53" s="10"/>
      <c r="E53" s="1" t="s">
        <v>342</v>
      </c>
      <c r="F53" s="97">
        <v>20</v>
      </c>
      <c r="G53" s="101">
        <f t="shared" si="6"/>
        <v>0.8274720728175424</v>
      </c>
    </row>
    <row r="54" spans="1:7" ht="14.25">
      <c r="A54" s="5" t="s">
        <v>343</v>
      </c>
      <c r="B54" s="93">
        <v>1465</v>
      </c>
      <c r="C54" s="33">
        <f>(B54/$B$54)*100</f>
        <v>100</v>
      </c>
      <c r="E54" s="1" t="s">
        <v>201</v>
      </c>
      <c r="F54" s="97">
        <v>601</v>
      </c>
      <c r="G54" s="101">
        <f t="shared" si="6"/>
        <v>24.86553578816715</v>
      </c>
    </row>
    <row r="55" spans="1:7" ht="12.75">
      <c r="A55" s="4" t="s">
        <v>340</v>
      </c>
      <c r="B55" s="98">
        <v>198</v>
      </c>
      <c r="C55" s="10">
        <f>(B55/$B$54)*100</f>
        <v>13.515358361774743</v>
      </c>
      <c r="E55" s="1" t="s">
        <v>344</v>
      </c>
      <c r="F55" s="97">
        <v>560</v>
      </c>
      <c r="G55" s="101">
        <f t="shared" si="6"/>
        <v>23.169218038891188</v>
      </c>
    </row>
    <row r="56" spans="1:7" ht="12.75">
      <c r="A56" s="4" t="s">
        <v>345</v>
      </c>
      <c r="B56" s="119">
        <v>57.1</v>
      </c>
      <c r="C56" s="37" t="s">
        <v>261</v>
      </c>
      <c r="E56" s="1" t="s">
        <v>346</v>
      </c>
      <c r="F56" s="97">
        <v>11</v>
      </c>
      <c r="G56" s="101">
        <f t="shared" si="6"/>
        <v>0.4551096400496483</v>
      </c>
    </row>
    <row r="57" spans="1:7" ht="12.75">
      <c r="A57" s="4" t="s">
        <v>347</v>
      </c>
      <c r="B57" s="98">
        <v>1267</v>
      </c>
      <c r="C57" s="10">
        <f>(B57/$B$54)*100</f>
        <v>86.48464163822526</v>
      </c>
      <c r="E57" s="1" t="s">
        <v>348</v>
      </c>
      <c r="F57" s="97">
        <v>14</v>
      </c>
      <c r="G57" s="101">
        <f t="shared" si="6"/>
        <v>0.5792304509722797</v>
      </c>
    </row>
    <row r="58" spans="1:7" ht="12.75">
      <c r="A58" s="4" t="s">
        <v>345</v>
      </c>
      <c r="B58" s="119">
        <v>78.9</v>
      </c>
      <c r="C58" s="37" t="s">
        <v>261</v>
      </c>
      <c r="E58" s="1" t="s">
        <v>349</v>
      </c>
      <c r="F58" s="97">
        <v>198</v>
      </c>
      <c r="G58" s="101">
        <f t="shared" si="6"/>
        <v>8.191973520893669</v>
      </c>
    </row>
    <row r="59" spans="1:7" ht="12.75">
      <c r="A59" s="4"/>
      <c r="B59" s="93" t="s">
        <v>250</v>
      </c>
      <c r="C59" s="10"/>
      <c r="E59" s="1" t="s">
        <v>350</v>
      </c>
      <c r="F59" s="97">
        <v>15</v>
      </c>
      <c r="G59" s="101">
        <f t="shared" si="6"/>
        <v>0.6206040546131568</v>
      </c>
    </row>
    <row r="60" spans="1:7" ht="12.75">
      <c r="A60" s="5" t="s">
        <v>351</v>
      </c>
      <c r="B60" s="93">
        <v>226</v>
      </c>
      <c r="C60" s="33">
        <f>(B60/$B$60)*100</f>
        <v>100</v>
      </c>
      <c r="E60" s="1" t="s">
        <v>352</v>
      </c>
      <c r="F60" s="97">
        <v>36</v>
      </c>
      <c r="G60" s="101">
        <f t="shared" si="6"/>
        <v>1.4894497310715764</v>
      </c>
    </row>
    <row r="61" spans="1:7" ht="12.75">
      <c r="A61" s="4" t="s">
        <v>340</v>
      </c>
      <c r="B61" s="97">
        <v>85</v>
      </c>
      <c r="C61" s="10">
        <f>(B61/$B$60)*100</f>
        <v>37.610619469026545</v>
      </c>
      <c r="E61" s="1" t="s">
        <v>353</v>
      </c>
      <c r="F61" s="97">
        <v>40</v>
      </c>
      <c r="G61" s="101">
        <f t="shared" si="6"/>
        <v>1.6549441456350849</v>
      </c>
    </row>
    <row r="62" spans="1:7" ht="12.75">
      <c r="A62" s="4"/>
      <c r="B62" s="93" t="s">
        <v>250</v>
      </c>
      <c r="C62" s="10"/>
      <c r="E62" s="1" t="s">
        <v>354</v>
      </c>
      <c r="F62" s="97">
        <v>40</v>
      </c>
      <c r="G62" s="101">
        <f t="shared" si="6"/>
        <v>1.6549441456350849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7</v>
      </c>
      <c r="G63" s="101">
        <f t="shared" si="6"/>
        <v>0.2896152254861398</v>
      </c>
    </row>
    <row r="64" spans="1:7" ht="12.75">
      <c r="A64" s="29" t="s">
        <v>357</v>
      </c>
      <c r="B64" s="93">
        <v>2269</v>
      </c>
      <c r="C64" s="33">
        <f>(B64/$B$64)*100</f>
        <v>100</v>
      </c>
      <c r="E64" s="1" t="s">
        <v>358</v>
      </c>
      <c r="F64" s="97">
        <v>6</v>
      </c>
      <c r="G64" s="101">
        <f t="shared" si="6"/>
        <v>0.24824162184526274</v>
      </c>
    </row>
    <row r="65" spans="1:7" ht="12.75">
      <c r="A65" s="4" t="s">
        <v>256</v>
      </c>
      <c r="B65" s="97">
        <v>1355</v>
      </c>
      <c r="C65" s="10">
        <f>(B65/$B$64)*100</f>
        <v>59.717937417364475</v>
      </c>
      <c r="E65" s="1" t="s">
        <v>359</v>
      </c>
      <c r="F65" s="97">
        <v>24</v>
      </c>
      <c r="G65" s="101">
        <f t="shared" si="6"/>
        <v>0.992966487381051</v>
      </c>
    </row>
    <row r="66" spans="1:7" ht="12.75">
      <c r="A66" s="4" t="s">
        <v>257</v>
      </c>
      <c r="B66" s="97">
        <v>858</v>
      </c>
      <c r="C66" s="10">
        <f aca="true" t="shared" si="7" ref="C66:C71">(B66/$B$64)*100</f>
        <v>37.8140149845747</v>
      </c>
      <c r="E66" s="1" t="s">
        <v>360</v>
      </c>
      <c r="F66" s="97">
        <v>5</v>
      </c>
      <c r="G66" s="101">
        <f t="shared" si="6"/>
        <v>0.2068680182043856</v>
      </c>
    </row>
    <row r="67" spans="1:7" ht="12.75">
      <c r="A67" s="4" t="s">
        <v>361</v>
      </c>
      <c r="B67" s="97">
        <v>405</v>
      </c>
      <c r="C67" s="10">
        <f t="shared" si="7"/>
        <v>17.849272807404144</v>
      </c>
      <c r="E67" s="1" t="s">
        <v>362</v>
      </c>
      <c r="F67" s="97">
        <v>10</v>
      </c>
      <c r="G67" s="101">
        <f t="shared" si="6"/>
        <v>0.4137360364087712</v>
      </c>
    </row>
    <row r="68" spans="1:7" ht="12.75">
      <c r="A68" s="4" t="s">
        <v>363</v>
      </c>
      <c r="B68" s="97">
        <v>453</v>
      </c>
      <c r="C68" s="10">
        <f t="shared" si="7"/>
        <v>19.96474217717056</v>
      </c>
      <c r="E68" s="1" t="s">
        <v>364</v>
      </c>
      <c r="F68" s="97">
        <v>60</v>
      </c>
      <c r="G68" s="101">
        <f t="shared" si="6"/>
        <v>2.4824162184526273</v>
      </c>
    </row>
    <row r="69" spans="1:7" ht="12.75">
      <c r="A69" s="4" t="s">
        <v>365</v>
      </c>
      <c r="B69" s="97">
        <v>269</v>
      </c>
      <c r="C69" s="10">
        <f t="shared" si="7"/>
        <v>11.855442926399295</v>
      </c>
      <c r="E69" s="1" t="s">
        <v>366</v>
      </c>
      <c r="F69" s="97">
        <v>31</v>
      </c>
      <c r="G69" s="101">
        <f t="shared" si="6"/>
        <v>1.2825817128671908</v>
      </c>
    </row>
    <row r="70" spans="1:7" ht="12.75">
      <c r="A70" s="4" t="s">
        <v>367</v>
      </c>
      <c r="B70" s="97">
        <v>184</v>
      </c>
      <c r="C70" s="10">
        <f t="shared" si="7"/>
        <v>8.109299250771265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56</v>
      </c>
      <c r="C71" s="40">
        <f t="shared" si="7"/>
        <v>2.46804759806082</v>
      </c>
      <c r="D71" s="41"/>
      <c r="E71" s="9" t="s">
        <v>369</v>
      </c>
      <c r="F71" s="103">
        <v>293</v>
      </c>
      <c r="G71" s="104">
        <f t="shared" si="6"/>
        <v>12.122465866776997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1838</v>
      </c>
      <c r="C9" s="81">
        <f>(B9/$B$9)*100</f>
        <v>100</v>
      </c>
      <c r="D9" s="65"/>
      <c r="E9" s="79" t="s">
        <v>381</v>
      </c>
      <c r="F9" s="80">
        <v>809</v>
      </c>
      <c r="G9" s="81">
        <f>(F9/$F$9)*100</f>
        <v>100</v>
      </c>
    </row>
    <row r="10" spans="1:7" ht="12.75">
      <c r="A10" s="82" t="s">
        <v>382</v>
      </c>
      <c r="B10" s="97">
        <v>1246</v>
      </c>
      <c r="C10" s="105">
        <f>(B10/$B$9)*100</f>
        <v>67.79107725788901</v>
      </c>
      <c r="D10" s="65"/>
      <c r="E10" s="78" t="s">
        <v>383</v>
      </c>
      <c r="F10" s="97">
        <v>44</v>
      </c>
      <c r="G10" s="105">
        <f aca="true" t="shared" si="0" ref="G10:G19">(F10/$F$9)*100</f>
        <v>5.438813349814586</v>
      </c>
    </row>
    <row r="11" spans="1:7" ht="12.75">
      <c r="A11" s="82" t="s">
        <v>384</v>
      </c>
      <c r="B11" s="97">
        <v>1246</v>
      </c>
      <c r="C11" s="105">
        <f aca="true" t="shared" si="1" ref="C11:C16">(B11/$B$9)*100</f>
        <v>67.79107725788901</v>
      </c>
      <c r="D11" s="65"/>
      <c r="E11" s="78" t="s">
        <v>385</v>
      </c>
      <c r="F11" s="97">
        <v>19</v>
      </c>
      <c r="G11" s="105">
        <f t="shared" si="0"/>
        <v>2.3485784919653896</v>
      </c>
    </row>
    <row r="12" spans="1:7" ht="12.75">
      <c r="A12" s="82" t="s">
        <v>386</v>
      </c>
      <c r="B12" s="97">
        <v>1193</v>
      </c>
      <c r="C12" s="105">
        <f>(B12/$B$9)*100</f>
        <v>64.90750816104462</v>
      </c>
      <c r="D12" s="65"/>
      <c r="E12" s="78" t="s">
        <v>387</v>
      </c>
      <c r="F12" s="97">
        <v>51</v>
      </c>
      <c r="G12" s="105">
        <f t="shared" si="0"/>
        <v>6.30407911001236</v>
      </c>
    </row>
    <row r="13" spans="1:7" ht="12.75">
      <c r="A13" s="82" t="s">
        <v>388</v>
      </c>
      <c r="B13" s="97">
        <v>53</v>
      </c>
      <c r="C13" s="105">
        <f>(B13/$B$9)*100</f>
        <v>2.883569096844396</v>
      </c>
      <c r="D13" s="65"/>
      <c r="E13" s="78" t="s">
        <v>389</v>
      </c>
      <c r="F13" s="97">
        <v>61</v>
      </c>
      <c r="G13" s="105">
        <f t="shared" si="0"/>
        <v>7.5401730531520395</v>
      </c>
    </row>
    <row r="14" spans="1:7" ht="12.75">
      <c r="A14" s="82" t="s">
        <v>390</v>
      </c>
      <c r="B14" s="109">
        <v>4.3</v>
      </c>
      <c r="C14" s="112" t="s">
        <v>261</v>
      </c>
      <c r="D14" s="65"/>
      <c r="E14" s="78" t="s">
        <v>391</v>
      </c>
      <c r="F14" s="97">
        <v>100</v>
      </c>
      <c r="G14" s="105">
        <f t="shared" si="0"/>
        <v>12.360939431396787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161</v>
      </c>
      <c r="G15" s="105">
        <f t="shared" si="0"/>
        <v>19.901112484548825</v>
      </c>
    </row>
    <row r="16" spans="1:7" ht="12.75">
      <c r="A16" s="82" t="s">
        <v>67</v>
      </c>
      <c r="B16" s="97">
        <v>592</v>
      </c>
      <c r="C16" s="105">
        <f t="shared" si="1"/>
        <v>32.20892274211099</v>
      </c>
      <c r="D16" s="65"/>
      <c r="E16" s="78" t="s">
        <v>68</v>
      </c>
      <c r="F16" s="97">
        <v>157</v>
      </c>
      <c r="G16" s="105">
        <f t="shared" si="0"/>
        <v>19.406674907292953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147</v>
      </c>
      <c r="G17" s="105">
        <f t="shared" si="0"/>
        <v>18.170580964153277</v>
      </c>
    </row>
    <row r="18" spans="1:7" ht="12.75">
      <c r="A18" s="77" t="s">
        <v>70</v>
      </c>
      <c r="B18" s="80">
        <v>883</v>
      </c>
      <c r="C18" s="81">
        <f>(B18/$B$18)*100</f>
        <v>100</v>
      </c>
      <c r="D18" s="65"/>
      <c r="E18" s="78" t="s">
        <v>170</v>
      </c>
      <c r="F18" s="97">
        <v>42</v>
      </c>
      <c r="G18" s="105">
        <f t="shared" si="0"/>
        <v>5.19159456118665</v>
      </c>
    </row>
    <row r="19" spans="1:9" ht="12.75">
      <c r="A19" s="82" t="s">
        <v>382</v>
      </c>
      <c r="B19" s="97">
        <v>504</v>
      </c>
      <c r="C19" s="105">
        <f>(B19/$B$18)*100</f>
        <v>57.07814269535674</v>
      </c>
      <c r="D19" s="65"/>
      <c r="E19" s="78" t="s">
        <v>169</v>
      </c>
      <c r="F19" s="98">
        <v>27</v>
      </c>
      <c r="G19" s="105">
        <f t="shared" si="0"/>
        <v>3.3374536464771323</v>
      </c>
      <c r="I19" s="117"/>
    </row>
    <row r="20" spans="1:7" ht="12.75">
      <c r="A20" s="82" t="s">
        <v>384</v>
      </c>
      <c r="B20" s="97">
        <v>504</v>
      </c>
      <c r="C20" s="105">
        <f>(B20/$B$18)*100</f>
        <v>57.07814269535674</v>
      </c>
      <c r="D20" s="65"/>
      <c r="E20" s="78" t="s">
        <v>71</v>
      </c>
      <c r="F20" s="97">
        <v>68491</v>
      </c>
      <c r="G20" s="112" t="s">
        <v>261</v>
      </c>
    </row>
    <row r="21" spans="1:7" ht="12.75">
      <c r="A21" s="82" t="s">
        <v>386</v>
      </c>
      <c r="B21" s="97">
        <v>489</v>
      </c>
      <c r="C21" s="105">
        <f>(B21/$B$18)*100</f>
        <v>55.379388448471126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700</v>
      </c>
      <c r="G22" s="105">
        <f>(F22/$F$9)*100</f>
        <v>86.52657601977751</v>
      </c>
    </row>
    <row r="23" spans="1:7" ht="12.75">
      <c r="A23" s="77" t="s">
        <v>73</v>
      </c>
      <c r="B23" s="80">
        <v>171</v>
      </c>
      <c r="C23" s="81">
        <f>(B23/$B$23)*100</f>
        <v>100</v>
      </c>
      <c r="D23" s="65"/>
      <c r="E23" s="78" t="s">
        <v>74</v>
      </c>
      <c r="F23" s="97">
        <v>78032</v>
      </c>
      <c r="G23" s="112" t="s">
        <v>261</v>
      </c>
    </row>
    <row r="24" spans="1:7" ht="12.75">
      <c r="A24" s="82" t="s">
        <v>75</v>
      </c>
      <c r="B24" s="97">
        <v>103</v>
      </c>
      <c r="C24" s="105">
        <f>(B24/$B$23)*100</f>
        <v>60.23391812865497</v>
      </c>
      <c r="D24" s="65"/>
      <c r="E24" s="78" t="s">
        <v>76</v>
      </c>
      <c r="F24" s="97">
        <v>202</v>
      </c>
      <c r="G24" s="105">
        <f>(F24/$F$9)*100</f>
        <v>24.969097651421507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12265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26</v>
      </c>
      <c r="G26" s="105">
        <f>(F26/$F$9)*100</f>
        <v>3.2138442521631645</v>
      </c>
    </row>
    <row r="27" spans="1:7" ht="12.75">
      <c r="A27" s="77" t="s">
        <v>85</v>
      </c>
      <c r="B27" s="80">
        <v>1167</v>
      </c>
      <c r="C27" s="81">
        <f>(B27/$B$27)*100</f>
        <v>100</v>
      </c>
      <c r="D27" s="65"/>
      <c r="E27" s="78" t="s">
        <v>78</v>
      </c>
      <c r="F27" s="98">
        <v>8277</v>
      </c>
      <c r="G27" s="112" t="s">
        <v>261</v>
      </c>
    </row>
    <row r="28" spans="1:7" ht="12.75">
      <c r="A28" s="82" t="s">
        <v>86</v>
      </c>
      <c r="B28" s="97">
        <v>909</v>
      </c>
      <c r="C28" s="105">
        <f aca="true" t="shared" si="2" ref="C28:C33">(B28/$B$27)*100</f>
        <v>77.89203084832906</v>
      </c>
      <c r="D28" s="65"/>
      <c r="E28" s="78" t="s">
        <v>79</v>
      </c>
      <c r="F28" s="97">
        <v>11</v>
      </c>
      <c r="G28" s="105">
        <f>(F28/$F$9)*100</f>
        <v>1.3597033374536465</v>
      </c>
    </row>
    <row r="29" spans="1:7" ht="12.75">
      <c r="A29" s="82" t="s">
        <v>87</v>
      </c>
      <c r="B29" s="97">
        <v>131</v>
      </c>
      <c r="C29" s="105">
        <f t="shared" si="2"/>
        <v>11.225364181662382</v>
      </c>
      <c r="D29" s="65"/>
      <c r="E29" s="78" t="s">
        <v>80</v>
      </c>
      <c r="F29" s="97">
        <v>1018</v>
      </c>
      <c r="G29" s="112" t="s">
        <v>261</v>
      </c>
    </row>
    <row r="30" spans="1:7" ht="12.75">
      <c r="A30" s="82" t="s">
        <v>88</v>
      </c>
      <c r="B30" s="97">
        <v>6</v>
      </c>
      <c r="C30" s="105">
        <f t="shared" si="2"/>
        <v>0.5141388174807198</v>
      </c>
      <c r="D30" s="65"/>
      <c r="E30" s="78" t="s">
        <v>81</v>
      </c>
      <c r="F30" s="97">
        <v>159</v>
      </c>
      <c r="G30" s="105">
        <f>(F30/$F$9)*100</f>
        <v>19.65389369592089</v>
      </c>
    </row>
    <row r="31" spans="1:7" ht="12.75">
      <c r="A31" s="82" t="s">
        <v>115</v>
      </c>
      <c r="B31" s="97">
        <v>15</v>
      </c>
      <c r="C31" s="105">
        <f t="shared" si="2"/>
        <v>1.2853470437017995</v>
      </c>
      <c r="D31" s="65"/>
      <c r="E31" s="78" t="s">
        <v>82</v>
      </c>
      <c r="F31" s="97">
        <v>13470</v>
      </c>
      <c r="G31" s="112" t="s">
        <v>261</v>
      </c>
    </row>
    <row r="32" spans="1:7" ht="12.75">
      <c r="A32" s="82" t="s">
        <v>89</v>
      </c>
      <c r="B32" s="97">
        <v>13</v>
      </c>
      <c r="C32" s="105">
        <f t="shared" si="2"/>
        <v>1.113967437874893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93</v>
      </c>
      <c r="C33" s="105">
        <f t="shared" si="2"/>
        <v>7.969151670951156</v>
      </c>
      <c r="D33" s="65"/>
      <c r="E33" s="79" t="s">
        <v>84</v>
      </c>
      <c r="F33" s="80">
        <v>675</v>
      </c>
      <c r="G33" s="81">
        <f>(F33/$F$33)*100</f>
        <v>100</v>
      </c>
    </row>
    <row r="34" spans="1:7" ht="12.75">
      <c r="A34" s="82" t="s">
        <v>91</v>
      </c>
      <c r="B34" s="120">
        <v>30.2</v>
      </c>
      <c r="C34" s="112" t="s">
        <v>261</v>
      </c>
      <c r="D34" s="65"/>
      <c r="E34" s="78" t="s">
        <v>383</v>
      </c>
      <c r="F34" s="97">
        <v>20</v>
      </c>
      <c r="G34" s="105">
        <f aca="true" t="shared" si="3" ref="G34:G43">(F34/$F$33)*100</f>
        <v>2.9629629629629632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</v>
      </c>
      <c r="G35" s="105">
        <f t="shared" si="3"/>
        <v>0.8888888888888888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26</v>
      </c>
      <c r="G36" s="105">
        <f t="shared" si="3"/>
        <v>3.851851851851852</v>
      </c>
    </row>
    <row r="37" spans="1:7" ht="12.75">
      <c r="A37" s="77" t="s">
        <v>94</v>
      </c>
      <c r="B37" s="80">
        <v>1193</v>
      </c>
      <c r="C37" s="81">
        <f>(B37/$B$37)*100</f>
        <v>100</v>
      </c>
      <c r="D37" s="65"/>
      <c r="E37" s="78" t="s">
        <v>389</v>
      </c>
      <c r="F37" s="97">
        <v>52</v>
      </c>
      <c r="G37" s="105">
        <f t="shared" si="3"/>
        <v>7.703703703703704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83</v>
      </c>
      <c r="G38" s="105">
        <f t="shared" si="3"/>
        <v>12.296296296296298</v>
      </c>
    </row>
    <row r="39" spans="1:7" ht="12.75">
      <c r="A39" s="82" t="s">
        <v>97</v>
      </c>
      <c r="B39" s="98">
        <v>477</v>
      </c>
      <c r="C39" s="105">
        <f>(B39/$B$37)*100</f>
        <v>39.983235540653816</v>
      </c>
      <c r="D39" s="65"/>
      <c r="E39" s="78" t="s">
        <v>393</v>
      </c>
      <c r="F39" s="97">
        <v>138</v>
      </c>
      <c r="G39" s="105">
        <f t="shared" si="3"/>
        <v>20.444444444444446</v>
      </c>
    </row>
    <row r="40" spans="1:7" ht="12.75">
      <c r="A40" s="82" t="s">
        <v>98</v>
      </c>
      <c r="B40" s="98">
        <v>97</v>
      </c>
      <c r="C40" s="105">
        <f>(B40/$B$37)*100</f>
        <v>8.130762782900252</v>
      </c>
      <c r="D40" s="65"/>
      <c r="E40" s="78" t="s">
        <v>68</v>
      </c>
      <c r="F40" s="97">
        <v>149</v>
      </c>
      <c r="G40" s="105">
        <f t="shared" si="3"/>
        <v>22.074074074074073</v>
      </c>
    </row>
    <row r="41" spans="1:7" ht="12.75">
      <c r="A41" s="82" t="s">
        <v>100</v>
      </c>
      <c r="B41" s="98">
        <v>298</v>
      </c>
      <c r="C41" s="105">
        <f>(B41/$B$37)*100</f>
        <v>24.979044425817268</v>
      </c>
      <c r="D41" s="65"/>
      <c r="E41" s="78" t="s">
        <v>69</v>
      </c>
      <c r="F41" s="97">
        <v>136</v>
      </c>
      <c r="G41" s="105">
        <f t="shared" si="3"/>
        <v>20.14814814814815</v>
      </c>
    </row>
    <row r="42" spans="1:7" ht="12.75">
      <c r="A42" s="82" t="s">
        <v>260</v>
      </c>
      <c r="B42" s="98">
        <v>11</v>
      </c>
      <c r="C42" s="105">
        <f>(B42/$B$37)*100</f>
        <v>0.9220452640402346</v>
      </c>
      <c r="D42" s="65"/>
      <c r="E42" s="78" t="s">
        <v>170</v>
      </c>
      <c r="F42" s="97">
        <v>38</v>
      </c>
      <c r="G42" s="105">
        <f t="shared" si="3"/>
        <v>5.62962962962963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27</v>
      </c>
      <c r="G43" s="105">
        <f t="shared" si="3"/>
        <v>4</v>
      </c>
    </row>
    <row r="44" spans="1:7" ht="12.75">
      <c r="A44" s="82" t="s">
        <v>291</v>
      </c>
      <c r="B44" s="98">
        <v>171</v>
      </c>
      <c r="C44" s="105">
        <f>(B44/$B$37)*100</f>
        <v>14.333612740989102</v>
      </c>
      <c r="D44" s="65"/>
      <c r="E44" s="78" t="s">
        <v>93</v>
      </c>
      <c r="F44" s="97">
        <v>76390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139</v>
      </c>
      <c r="C46" s="105">
        <f>(B46/$B$37)*100</f>
        <v>11.65129924559933</v>
      </c>
      <c r="D46" s="65"/>
      <c r="E46" s="78" t="s">
        <v>96</v>
      </c>
      <c r="F46" s="97">
        <v>25968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55313</v>
      </c>
      <c r="G48" s="112" t="s">
        <v>261</v>
      </c>
    </row>
    <row r="49" spans="1:7" ht="13.5" thickBot="1">
      <c r="A49" s="82" t="s">
        <v>292</v>
      </c>
      <c r="B49" s="98">
        <v>69</v>
      </c>
      <c r="C49" s="105">
        <f aca="true" t="shared" si="4" ref="C49:C55">(B49/$B$37)*100</f>
        <v>5.7837384744342</v>
      </c>
      <c r="D49" s="87"/>
      <c r="E49" s="88" t="s">
        <v>102</v>
      </c>
      <c r="F49" s="113">
        <v>32337</v>
      </c>
      <c r="G49" s="114" t="s">
        <v>261</v>
      </c>
    </row>
    <row r="50" spans="1:7" ht="13.5" thickTop="1">
      <c r="A50" s="82" t="s">
        <v>116</v>
      </c>
      <c r="B50" s="98">
        <v>112</v>
      </c>
      <c r="C50" s="105">
        <f t="shared" si="4"/>
        <v>9.388097233864208</v>
      </c>
      <c r="D50" s="65"/>
      <c r="E50" s="78"/>
      <c r="F50" s="86"/>
      <c r="G50" s="85"/>
    </row>
    <row r="51" spans="1:7" ht="12.75">
      <c r="A51" s="82" t="s">
        <v>117</v>
      </c>
      <c r="B51" s="98">
        <v>140</v>
      </c>
      <c r="C51" s="105">
        <f t="shared" si="4"/>
        <v>11.73512154233026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71</v>
      </c>
      <c r="C52" s="105">
        <f t="shared" si="4"/>
        <v>5.951383067896061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114</v>
      </c>
      <c r="C53" s="105">
        <f t="shared" si="4"/>
        <v>9.555741827326068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92</v>
      </c>
      <c r="C54" s="105">
        <f t="shared" si="4"/>
        <v>7.711651299245599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32</v>
      </c>
      <c r="C55" s="105">
        <f t="shared" si="4"/>
        <v>2.682313495389774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63</v>
      </c>
      <c r="C57" s="105">
        <f>(B57/$B$37)*100</f>
        <v>5.2808046940486175</v>
      </c>
      <c r="D57" s="65"/>
      <c r="E57" s="79" t="s">
        <v>84</v>
      </c>
      <c r="F57" s="80">
        <v>28</v>
      </c>
      <c r="G57" s="105">
        <f>(F57/L57)*100</f>
        <v>4.148148148148148</v>
      </c>
      <c r="H57" s="79" t="s">
        <v>84</v>
      </c>
      <c r="L57" s="15">
        <v>675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22</v>
      </c>
      <c r="G58" s="105">
        <f>(F58/L58)*100</f>
        <v>6.0109289617486334</v>
      </c>
      <c r="H58" s="78" t="s">
        <v>118</v>
      </c>
      <c r="L58" s="15">
        <v>366</v>
      </c>
    </row>
    <row r="59" spans="1:12" ht="12.75">
      <c r="A59" s="82" t="s">
        <v>112</v>
      </c>
      <c r="B59" s="98">
        <v>161</v>
      </c>
      <c r="C59" s="105">
        <f>(B59/$B$37)*100</f>
        <v>13.4953897736798</v>
      </c>
      <c r="D59" s="65"/>
      <c r="E59" s="78" t="s">
        <v>120</v>
      </c>
      <c r="F59" s="97">
        <v>5</v>
      </c>
      <c r="G59" s="105">
        <f>(F59/L59)*100</f>
        <v>4.385964912280701</v>
      </c>
      <c r="H59" s="78" t="s">
        <v>120</v>
      </c>
      <c r="L59" s="15">
        <v>114</v>
      </c>
    </row>
    <row r="60" spans="1:7" ht="12.75">
      <c r="A60" s="82" t="s">
        <v>113</v>
      </c>
      <c r="B60" s="98">
        <v>235</v>
      </c>
      <c r="C60" s="105">
        <f>(B60/$B$37)*100</f>
        <v>19.69823973176865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34</v>
      </c>
      <c r="C62" s="105">
        <f>(B62/$B$37)*100</f>
        <v>2.8499580888516345</v>
      </c>
      <c r="D62" s="65"/>
      <c r="E62" s="79" t="s">
        <v>123</v>
      </c>
      <c r="F62" s="80">
        <v>13</v>
      </c>
      <c r="G62" s="105">
        <f>(F62/L62)*100</f>
        <v>20.634920634920633</v>
      </c>
      <c r="H62" s="79" t="s">
        <v>394</v>
      </c>
      <c r="L62" s="15">
        <v>63</v>
      </c>
    </row>
    <row r="63" spans="1:12" ht="12.75">
      <c r="A63" s="61" t="s">
        <v>293</v>
      </c>
      <c r="B63" s="98">
        <v>30</v>
      </c>
      <c r="C63" s="105">
        <f>(B63/$B$37)*100</f>
        <v>2.5146689019279127</v>
      </c>
      <c r="D63" s="65"/>
      <c r="E63" s="78" t="s">
        <v>118</v>
      </c>
      <c r="F63" s="97">
        <v>13</v>
      </c>
      <c r="G63" s="105">
        <f>(F63/L63)*100</f>
        <v>34.21052631578947</v>
      </c>
      <c r="H63" s="78" t="s">
        <v>118</v>
      </c>
      <c r="L63" s="15">
        <v>38</v>
      </c>
    </row>
    <row r="64" spans="1:12" ht="12.75">
      <c r="A64" s="82" t="s">
        <v>114</v>
      </c>
      <c r="B64" s="98">
        <v>40</v>
      </c>
      <c r="C64" s="105">
        <f>(B64/$B$37)*100</f>
        <v>3.352891869237217</v>
      </c>
      <c r="D64" s="65"/>
      <c r="E64" s="78" t="s">
        <v>120</v>
      </c>
      <c r="F64" s="97">
        <v>3</v>
      </c>
      <c r="G64" s="105">
        <f>(F64/L64)*100</f>
        <v>37.5</v>
      </c>
      <c r="H64" s="78" t="s">
        <v>120</v>
      </c>
      <c r="L64" s="15">
        <v>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193</v>
      </c>
      <c r="G66" s="105">
        <f aca="true" t="shared" si="5" ref="G66:G71">(F66/L66)*100</f>
        <v>8.011623080116232</v>
      </c>
      <c r="H66" s="79" t="s">
        <v>124</v>
      </c>
      <c r="L66" s="15">
        <v>2409</v>
      </c>
    </row>
    <row r="67" spans="1:12" ht="12.75">
      <c r="A67" s="82" t="s">
        <v>126</v>
      </c>
      <c r="B67" s="97">
        <v>936</v>
      </c>
      <c r="C67" s="105">
        <f>(B67/$B$37)*100</f>
        <v>78.45766974015088</v>
      </c>
      <c r="D67" s="65"/>
      <c r="E67" s="78" t="s">
        <v>262</v>
      </c>
      <c r="F67" s="97">
        <v>144</v>
      </c>
      <c r="G67" s="105">
        <f t="shared" si="5"/>
        <v>8.126410835214447</v>
      </c>
      <c r="H67" s="78" t="s">
        <v>262</v>
      </c>
      <c r="L67" s="15">
        <v>1772</v>
      </c>
    </row>
    <row r="68" spans="1:12" ht="12.75">
      <c r="A68" s="82" t="s">
        <v>128</v>
      </c>
      <c r="B68" s="97">
        <v>152</v>
      </c>
      <c r="C68" s="105">
        <f>(B68/$B$37)*100</f>
        <v>12.740989103101425</v>
      </c>
      <c r="D68" s="65"/>
      <c r="E68" s="78" t="s">
        <v>127</v>
      </c>
      <c r="F68" s="97">
        <v>18</v>
      </c>
      <c r="G68" s="105">
        <f t="shared" si="5"/>
        <v>7.964601769911504</v>
      </c>
      <c r="H68" s="78" t="s">
        <v>127</v>
      </c>
      <c r="L68" s="15">
        <v>226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49</v>
      </c>
      <c r="G69" s="105">
        <f t="shared" si="5"/>
        <v>7.6923076923076925</v>
      </c>
      <c r="H69" s="78" t="s">
        <v>129</v>
      </c>
      <c r="L69" s="15">
        <v>637</v>
      </c>
    </row>
    <row r="70" spans="1:12" ht="12.75">
      <c r="A70" s="82" t="s">
        <v>376</v>
      </c>
      <c r="B70" s="97">
        <v>100</v>
      </c>
      <c r="C70" s="105">
        <f>(B70/$B$37)*100</f>
        <v>8.382229673093043</v>
      </c>
      <c r="D70" s="65"/>
      <c r="E70" s="78" t="s">
        <v>130</v>
      </c>
      <c r="F70" s="97">
        <v>41</v>
      </c>
      <c r="G70" s="105">
        <f t="shared" si="5"/>
        <v>8.350305498981669</v>
      </c>
      <c r="H70" s="78" t="s">
        <v>130</v>
      </c>
      <c r="L70" s="15">
        <v>491</v>
      </c>
    </row>
    <row r="71" spans="1:12" ht="13.5" thickBot="1">
      <c r="A71" s="90" t="s">
        <v>371</v>
      </c>
      <c r="B71" s="110">
        <v>5</v>
      </c>
      <c r="C71" s="111">
        <f>(B71/$B$37)*100</f>
        <v>0.4191114836546521</v>
      </c>
      <c r="D71" s="91"/>
      <c r="E71" s="92" t="s">
        <v>131</v>
      </c>
      <c r="F71" s="110">
        <v>97</v>
      </c>
      <c r="G71" s="118">
        <f t="shared" si="5"/>
        <v>38.03921568627451</v>
      </c>
      <c r="H71" s="92" t="s">
        <v>131</v>
      </c>
      <c r="L71" s="15">
        <v>255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829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800</v>
      </c>
      <c r="G9" s="81">
        <f>(F9/$F$9)*100</f>
        <v>100</v>
      </c>
      <c r="I9" s="53"/>
    </row>
    <row r="10" spans="1:7" ht="12.75">
      <c r="A10" s="36" t="s">
        <v>137</v>
      </c>
      <c r="B10" s="97">
        <v>750</v>
      </c>
      <c r="C10" s="105">
        <f aca="true" t="shared" si="0" ref="C10:C18">(B10/$B$8)*100</f>
        <v>90.47044632086852</v>
      </c>
      <c r="E10" s="32" t="s">
        <v>138</v>
      </c>
      <c r="F10" s="97">
        <v>787</v>
      </c>
      <c r="G10" s="105">
        <f>(F10/$F$9)*100</f>
        <v>98.375</v>
      </c>
    </row>
    <row r="11" spans="1:7" ht="12.75">
      <c r="A11" s="36" t="s">
        <v>139</v>
      </c>
      <c r="B11" s="97">
        <v>7</v>
      </c>
      <c r="C11" s="105">
        <f t="shared" si="0"/>
        <v>0.8443908323281062</v>
      </c>
      <c r="E11" s="32" t="s">
        <v>140</v>
      </c>
      <c r="F11" s="97">
        <v>13</v>
      </c>
      <c r="G11" s="105">
        <f>(F11/$F$9)*100</f>
        <v>1.625</v>
      </c>
    </row>
    <row r="12" spans="1:7" ht="12.75">
      <c r="A12" s="36" t="s">
        <v>141</v>
      </c>
      <c r="B12" s="97">
        <v>10</v>
      </c>
      <c r="C12" s="105">
        <f t="shared" si="0"/>
        <v>1.2062726176115801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2</v>
      </c>
      <c r="C13" s="105">
        <f t="shared" si="0"/>
        <v>0.24125452352231602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602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8</v>
      </c>
      <c r="G16" s="105">
        <f>(F16/$F$14)*100</f>
        <v>1.3289036544850499</v>
      </c>
    </row>
    <row r="17" spans="1:7" ht="12.75">
      <c r="A17" s="36" t="s">
        <v>150</v>
      </c>
      <c r="B17" s="97">
        <v>60</v>
      </c>
      <c r="C17" s="105">
        <f t="shared" si="0"/>
        <v>7.237635705669482</v>
      </c>
      <c r="E17" s="1" t="s">
        <v>151</v>
      </c>
      <c r="F17" s="97">
        <v>56</v>
      </c>
      <c r="G17" s="105">
        <f aca="true" t="shared" si="1" ref="G17:G23">(F17/$F$14)*100</f>
        <v>9.30232558139535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95</v>
      </c>
      <c r="G18" s="105">
        <f t="shared" si="1"/>
        <v>15.780730897009967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175</v>
      </c>
      <c r="G19" s="105">
        <f t="shared" si="1"/>
        <v>29.069767441860467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186</v>
      </c>
      <c r="G20" s="105">
        <f t="shared" si="1"/>
        <v>30.89700996677741</v>
      </c>
    </row>
    <row r="21" spans="1:7" ht="12.75">
      <c r="A21" s="36" t="s">
        <v>156</v>
      </c>
      <c r="B21" s="98">
        <v>12</v>
      </c>
      <c r="C21" s="105">
        <f aca="true" t="shared" si="2" ref="C21:C28">(B21/$B$8)*100</f>
        <v>1.4475271411338964</v>
      </c>
      <c r="E21" s="1" t="s">
        <v>157</v>
      </c>
      <c r="F21" s="97">
        <v>72</v>
      </c>
      <c r="G21" s="105">
        <f t="shared" si="1"/>
        <v>11.960132890365449</v>
      </c>
    </row>
    <row r="22" spans="1:7" ht="12.75">
      <c r="A22" s="36" t="s">
        <v>158</v>
      </c>
      <c r="B22" s="98">
        <v>124</v>
      </c>
      <c r="C22" s="105">
        <f t="shared" si="2"/>
        <v>14.957780458383596</v>
      </c>
      <c r="E22" s="1" t="s">
        <v>159</v>
      </c>
      <c r="F22" s="97">
        <v>7</v>
      </c>
      <c r="G22" s="105">
        <f t="shared" si="1"/>
        <v>1.1627906976744187</v>
      </c>
    </row>
    <row r="23" spans="1:7" ht="12.75">
      <c r="A23" s="36" t="s">
        <v>160</v>
      </c>
      <c r="B23" s="98">
        <v>90</v>
      </c>
      <c r="C23" s="105">
        <f t="shared" si="2"/>
        <v>10.85645355850422</v>
      </c>
      <c r="E23" s="1" t="s">
        <v>161</v>
      </c>
      <c r="F23" s="98">
        <v>3</v>
      </c>
      <c r="G23" s="105">
        <f t="shared" si="1"/>
        <v>0.4983388704318937</v>
      </c>
    </row>
    <row r="24" spans="1:7" ht="12.75">
      <c r="A24" s="36" t="s">
        <v>162</v>
      </c>
      <c r="B24" s="97">
        <v>183</v>
      </c>
      <c r="C24" s="105">
        <f t="shared" si="2"/>
        <v>22.074788902291917</v>
      </c>
      <c r="E24" s="1" t="s">
        <v>163</v>
      </c>
      <c r="F24" s="97">
        <v>188900</v>
      </c>
      <c r="G24" s="112" t="s">
        <v>261</v>
      </c>
    </row>
    <row r="25" spans="1:7" ht="12.75">
      <c r="A25" s="36" t="s">
        <v>164</v>
      </c>
      <c r="B25" s="97">
        <v>136</v>
      </c>
      <c r="C25" s="105">
        <f t="shared" si="2"/>
        <v>16.405307599517492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89</v>
      </c>
      <c r="C26" s="105">
        <f t="shared" si="2"/>
        <v>10.735826296743065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61</v>
      </c>
      <c r="C27" s="105">
        <f t="shared" si="2"/>
        <v>7.35826296743064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134</v>
      </c>
      <c r="C28" s="105">
        <f t="shared" si="2"/>
        <v>16.164053075995174</v>
      </c>
      <c r="E28" s="32" t="s">
        <v>176</v>
      </c>
      <c r="F28" s="97">
        <v>455</v>
      </c>
      <c r="G28" s="105">
        <f aca="true" t="shared" si="3" ref="G28:G35">(F28/$F$14)*100</f>
        <v>75.5813953488372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18</v>
      </c>
      <c r="G31" s="105">
        <f t="shared" si="3"/>
        <v>2.990033222591362</v>
      </c>
    </row>
    <row r="32" spans="1:7" ht="12.75">
      <c r="A32" s="36" t="s">
        <v>182</v>
      </c>
      <c r="B32" s="97">
        <v>9</v>
      </c>
      <c r="C32" s="105">
        <f t="shared" si="4"/>
        <v>1.0856453558504222</v>
      </c>
      <c r="E32" s="32" t="s">
        <v>183</v>
      </c>
      <c r="F32" s="97">
        <v>38</v>
      </c>
      <c r="G32" s="105">
        <f t="shared" si="3"/>
        <v>6.312292358803987</v>
      </c>
    </row>
    <row r="33" spans="1:7" ht="12.75">
      <c r="A33" s="36" t="s">
        <v>184</v>
      </c>
      <c r="B33" s="97">
        <v>21</v>
      </c>
      <c r="C33" s="105">
        <f t="shared" si="4"/>
        <v>2.5331724969843186</v>
      </c>
      <c r="E33" s="32" t="s">
        <v>185</v>
      </c>
      <c r="F33" s="97">
        <v>127</v>
      </c>
      <c r="G33" s="105">
        <f t="shared" si="3"/>
        <v>21.096345514950166</v>
      </c>
    </row>
    <row r="34" spans="1:7" ht="12.75">
      <c r="A34" s="36" t="s">
        <v>186</v>
      </c>
      <c r="B34" s="97">
        <v>37</v>
      </c>
      <c r="C34" s="105">
        <f t="shared" si="4"/>
        <v>4.463208685162847</v>
      </c>
      <c r="E34" s="32" t="s">
        <v>187</v>
      </c>
      <c r="F34" s="97">
        <v>163</v>
      </c>
      <c r="G34" s="105">
        <f t="shared" si="3"/>
        <v>27.07641196013289</v>
      </c>
    </row>
    <row r="35" spans="1:7" ht="12.75">
      <c r="A35" s="36" t="s">
        <v>188</v>
      </c>
      <c r="B35" s="97">
        <v>93</v>
      </c>
      <c r="C35" s="105">
        <f t="shared" si="4"/>
        <v>11.218335343787695</v>
      </c>
      <c r="E35" s="32" t="s">
        <v>189</v>
      </c>
      <c r="F35" s="97">
        <v>109</v>
      </c>
      <c r="G35" s="105">
        <f t="shared" si="3"/>
        <v>18.106312292358805</v>
      </c>
    </row>
    <row r="36" spans="1:7" ht="12.75">
      <c r="A36" s="36" t="s">
        <v>190</v>
      </c>
      <c r="B36" s="97">
        <v>149</v>
      </c>
      <c r="C36" s="105">
        <f t="shared" si="4"/>
        <v>17.973462002412546</v>
      </c>
      <c r="E36" s="32" t="s">
        <v>191</v>
      </c>
      <c r="F36" s="97">
        <v>1568</v>
      </c>
      <c r="G36" s="112" t="s">
        <v>261</v>
      </c>
    </row>
    <row r="37" spans="1:7" ht="12.75">
      <c r="A37" s="36" t="s">
        <v>192</v>
      </c>
      <c r="B37" s="97">
        <v>154</v>
      </c>
      <c r="C37" s="105">
        <f t="shared" si="4"/>
        <v>18.576598311218333</v>
      </c>
      <c r="E37" s="32" t="s">
        <v>193</v>
      </c>
      <c r="F37" s="97">
        <v>147</v>
      </c>
      <c r="G37" s="105">
        <f>(F37/$F$14)*100</f>
        <v>24.418604651162788</v>
      </c>
    </row>
    <row r="38" spans="1:7" ht="12.75">
      <c r="A38" s="36" t="s">
        <v>194</v>
      </c>
      <c r="B38" s="97">
        <v>177</v>
      </c>
      <c r="C38" s="105">
        <f t="shared" si="4"/>
        <v>21.35102533172497</v>
      </c>
      <c r="E38" s="32" t="s">
        <v>191</v>
      </c>
      <c r="F38" s="97">
        <v>511</v>
      </c>
      <c r="G38" s="112" t="s">
        <v>261</v>
      </c>
    </row>
    <row r="39" spans="1:7" ht="12.75">
      <c r="A39" s="36" t="s">
        <v>195</v>
      </c>
      <c r="B39" s="97">
        <v>189</v>
      </c>
      <c r="C39" s="105">
        <f t="shared" si="4"/>
        <v>22.798552472858866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800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150</v>
      </c>
      <c r="G43" s="105">
        <f aca="true" t="shared" si="5" ref="G43:G48">(F43/$F$14)*100</f>
        <v>24.916943521594686</v>
      </c>
    </row>
    <row r="44" spans="1:7" ht="12.75">
      <c r="A44" s="36" t="s">
        <v>209</v>
      </c>
      <c r="B44" s="98">
        <v>60</v>
      </c>
      <c r="C44" s="105">
        <f aca="true" t="shared" si="6" ref="C44:C49">(B44/$B$42)*100</f>
        <v>7.5</v>
      </c>
      <c r="E44" s="32" t="s">
        <v>210</v>
      </c>
      <c r="F44" s="97">
        <v>84</v>
      </c>
      <c r="G44" s="105">
        <f t="shared" si="5"/>
        <v>13.953488372093023</v>
      </c>
    </row>
    <row r="45" spans="1:7" ht="12.75">
      <c r="A45" s="36" t="s">
        <v>211</v>
      </c>
      <c r="B45" s="98">
        <v>211</v>
      </c>
      <c r="C45" s="105">
        <f t="shared" si="6"/>
        <v>26.375</v>
      </c>
      <c r="E45" s="32" t="s">
        <v>212</v>
      </c>
      <c r="F45" s="97">
        <v>115</v>
      </c>
      <c r="G45" s="105">
        <f t="shared" si="5"/>
        <v>19.102990033222593</v>
      </c>
    </row>
    <row r="46" spans="1:7" ht="12.75">
      <c r="A46" s="36" t="s">
        <v>213</v>
      </c>
      <c r="B46" s="98">
        <v>134</v>
      </c>
      <c r="C46" s="105">
        <f t="shared" si="6"/>
        <v>16.75</v>
      </c>
      <c r="E46" s="32" t="s">
        <v>214</v>
      </c>
      <c r="F46" s="97">
        <v>71</v>
      </c>
      <c r="G46" s="105">
        <f t="shared" si="5"/>
        <v>11.794019933554816</v>
      </c>
    </row>
    <row r="47" spans="1:7" ht="12.75">
      <c r="A47" s="36" t="s">
        <v>215</v>
      </c>
      <c r="B47" s="97">
        <v>190</v>
      </c>
      <c r="C47" s="105">
        <f t="shared" si="6"/>
        <v>23.75</v>
      </c>
      <c r="E47" s="32" t="s">
        <v>216</v>
      </c>
      <c r="F47" s="97">
        <v>45</v>
      </c>
      <c r="G47" s="105">
        <f t="shared" si="5"/>
        <v>7.475083056478406</v>
      </c>
    </row>
    <row r="48" spans="1:7" ht="12.75">
      <c r="A48" s="36" t="s">
        <v>217</v>
      </c>
      <c r="B48" s="97">
        <v>91</v>
      </c>
      <c r="C48" s="105">
        <f t="shared" si="6"/>
        <v>11.375</v>
      </c>
      <c r="E48" s="32" t="s">
        <v>218</v>
      </c>
      <c r="F48" s="97">
        <v>135</v>
      </c>
      <c r="G48" s="105">
        <f t="shared" si="5"/>
        <v>22.425249169435215</v>
      </c>
    </row>
    <row r="49" spans="1:7" ht="12.75">
      <c r="A49" s="36" t="s">
        <v>219</v>
      </c>
      <c r="B49" s="97">
        <v>114</v>
      </c>
      <c r="C49" s="105">
        <f t="shared" si="6"/>
        <v>14.249999999999998</v>
      </c>
      <c r="E49" s="32" t="s">
        <v>220</v>
      </c>
      <c r="F49" s="97">
        <v>2</v>
      </c>
      <c r="G49" s="105">
        <f>(F49/$F$14)*100</f>
        <v>0.33222591362126247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47</v>
      </c>
      <c r="G51" s="81">
        <f>(F51/F$51)*100</f>
        <v>100</v>
      </c>
    </row>
    <row r="52" spans="1:7" ht="12.75">
      <c r="A52" s="4" t="s">
        <v>223</v>
      </c>
      <c r="B52" s="97">
        <v>23</v>
      </c>
      <c r="C52" s="105">
        <f>(B52/$B$42)*100</f>
        <v>2.875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143</v>
      </c>
      <c r="C53" s="105">
        <f>(B53/$B$42)*100</f>
        <v>17.875</v>
      </c>
      <c r="E53" s="32" t="s">
        <v>226</v>
      </c>
      <c r="F53" s="97">
        <v>6</v>
      </c>
      <c r="G53" s="105">
        <f>(F53/F$51)*100</f>
        <v>12.76595744680851</v>
      </c>
    </row>
    <row r="54" spans="1:7" ht="12.75">
      <c r="A54" s="4" t="s">
        <v>227</v>
      </c>
      <c r="B54" s="97">
        <v>417</v>
      </c>
      <c r="C54" s="105">
        <f>(B54/$B$42)*100</f>
        <v>52.125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217</v>
      </c>
      <c r="C55" s="105">
        <f>(B55/$B$42)*100</f>
        <v>27.125</v>
      </c>
      <c r="E55" s="32" t="s">
        <v>230</v>
      </c>
      <c r="F55" s="97">
        <v>4</v>
      </c>
      <c r="G55" s="105">
        <f t="shared" si="7"/>
        <v>8.51063829787234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11</v>
      </c>
      <c r="G56" s="105">
        <f t="shared" si="7"/>
        <v>23.404255319148938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6</v>
      </c>
      <c r="G57" s="105">
        <f t="shared" si="7"/>
        <v>12.76595744680851</v>
      </c>
    </row>
    <row r="58" spans="1:7" ht="12.75">
      <c r="A58" s="36" t="s">
        <v>234</v>
      </c>
      <c r="B58" s="97">
        <v>26</v>
      </c>
      <c r="C58" s="105">
        <f aca="true" t="shared" si="8" ref="C58:C66">(B58/$B$42)*100</f>
        <v>3.25</v>
      </c>
      <c r="E58" s="32" t="s">
        <v>235</v>
      </c>
      <c r="F58" s="97">
        <v>4</v>
      </c>
      <c r="G58" s="105">
        <f t="shared" si="7"/>
        <v>8.51063829787234</v>
      </c>
    </row>
    <row r="59" spans="1:7" ht="12.75">
      <c r="A59" s="36" t="s">
        <v>236</v>
      </c>
      <c r="B59" s="97">
        <v>203</v>
      </c>
      <c r="C59" s="105">
        <f t="shared" si="8"/>
        <v>25.374999999999996</v>
      </c>
      <c r="E59" s="32" t="s">
        <v>237</v>
      </c>
      <c r="F59" s="98">
        <v>4</v>
      </c>
      <c r="G59" s="105">
        <f t="shared" si="7"/>
        <v>8.51063829787234</v>
      </c>
    </row>
    <row r="60" spans="1:7" ht="12.75">
      <c r="A60" s="36" t="s">
        <v>238</v>
      </c>
      <c r="B60" s="97">
        <v>78</v>
      </c>
      <c r="C60" s="105">
        <f t="shared" si="8"/>
        <v>9.75</v>
      </c>
      <c r="E60" s="32" t="s">
        <v>239</v>
      </c>
      <c r="F60" s="97">
        <v>12</v>
      </c>
      <c r="G60" s="105">
        <f t="shared" si="7"/>
        <v>25.53191489361702</v>
      </c>
    </row>
    <row r="61" spans="1:7" ht="12.75">
      <c r="A61" s="36" t="s">
        <v>240</v>
      </c>
      <c r="B61" s="97">
        <v>473</v>
      </c>
      <c r="C61" s="105">
        <f t="shared" si="8"/>
        <v>59.12500000000001</v>
      </c>
      <c r="E61" s="32" t="s">
        <v>163</v>
      </c>
      <c r="F61" s="97">
        <v>656</v>
      </c>
      <c r="G61" s="112" t="s">
        <v>261</v>
      </c>
    </row>
    <row r="62" spans="1:7" ht="12.75">
      <c r="A62" s="36" t="s">
        <v>241</v>
      </c>
      <c r="B62" s="97">
        <v>2</v>
      </c>
      <c r="C62" s="105">
        <f t="shared" si="8"/>
        <v>0.25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9</v>
      </c>
      <c r="C63" s="105">
        <f t="shared" si="8"/>
        <v>1.125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2</v>
      </c>
      <c r="C64" s="105">
        <f t="shared" si="8"/>
        <v>0.25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</v>
      </c>
      <c r="C65" s="105">
        <f t="shared" si="8"/>
        <v>0.8750000000000001</v>
      </c>
      <c r="E65" s="32" t="s">
        <v>208</v>
      </c>
      <c r="F65" s="97">
        <v>13</v>
      </c>
      <c r="G65" s="105">
        <f aca="true" t="shared" si="9" ref="G65:G71">(F65/F$51)*100</f>
        <v>27.659574468085108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</v>
      </c>
      <c r="G66" s="105">
        <f t="shared" si="9"/>
        <v>4.25531914893617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7</v>
      </c>
      <c r="G67" s="105">
        <f t="shared" si="9"/>
        <v>14.893617021276595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</v>
      </c>
      <c r="G68" s="105">
        <f t="shared" si="9"/>
        <v>4.25531914893617</v>
      </c>
    </row>
    <row r="69" spans="1:7" ht="12.75">
      <c r="A69" s="36" t="s">
        <v>249</v>
      </c>
      <c r="B69" s="97">
        <v>5</v>
      </c>
      <c r="C69" s="105">
        <f>(B69/$B$42)*100</f>
        <v>0.625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11</v>
      </c>
      <c r="G70" s="105">
        <f t="shared" si="9"/>
        <v>23.404255319148938</v>
      </c>
    </row>
    <row r="71" spans="1:7" ht="12.75">
      <c r="A71" s="54" t="s">
        <v>252</v>
      </c>
      <c r="B71" s="103">
        <v>5</v>
      </c>
      <c r="C71" s="115">
        <f>(B71/$B$42)*100</f>
        <v>0.625</v>
      </c>
      <c r="D71" s="41"/>
      <c r="E71" s="44" t="s">
        <v>220</v>
      </c>
      <c r="F71" s="103">
        <v>12</v>
      </c>
      <c r="G71" s="115">
        <f t="shared" si="9"/>
        <v>25.53191489361702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2002-05-09T18:51:15Z</cp:lastPrinted>
  <dcterms:created xsi:type="dcterms:W3CDTF">2001-10-15T13:22:32Z</dcterms:created>
  <dcterms:modified xsi:type="dcterms:W3CDTF">2002-06-11T17:14:55Z</dcterms:modified>
  <cp:category/>
  <cp:version/>
  <cp:contentType/>
  <cp:contentStatus/>
</cp:coreProperties>
</file>