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<sst xmlns="http://schemas.openxmlformats.org/spreadsheetml/2006/main" count="696" uniqueCount="437">
  <si>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</si>
  <si>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</si>
  <si>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</si>
  <si>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</si>
  <si>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</si>
  <si>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</si>
  <si>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</si>
  <si>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</si>
  <si>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</si>
  <si>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</si>
  <si>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</si>
  <si>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</si>
  <si>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</si>
  <si>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</si>
  <si>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</si>
  <si>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</si>
  <si>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</si>
  <si>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</si>
  <si>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</si>
  <si>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</si>
  <si>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</si>
  <si>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</si>
  <si>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</si>
  <si>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</si>
  <si>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</si>
  <si>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</si>
  <si>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</si>
  <si>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</si>
  <si>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</si>
  <si>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</si>
  <si>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</si>
  <si>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</si>
  <si>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</si>
  <si>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</si>
  <si>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</si>
  <si>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</si>
  <si>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</si>
  <si>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</si>
  <si>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</si>
  <si>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</si>
  <si>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</si>
  <si>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</si>
  <si>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</si>
  <si>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</si>
  <si>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</si>
  <si>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</si>
  <si>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</si>
  <si>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</si>
  <si>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</si>
  <si>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</si>
  <si>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</si>
  <si>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</si>
  <si>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</si>
  <si>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</si>
  <si>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</si>
  <si>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</si>
  <si>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</si>
  <si>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</si>
  <si>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</si>
  <si>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</si>
  <si>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</si>
  <si>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</si>
  <si>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</si>
  <si>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</si>
  <si>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</si>
  <si>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</si>
  <si>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</si>
  <si>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</si>
  <si>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</si>
  <si>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</si>
  <si>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</si>
  <si>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</si>
  <si>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</si>
  <si>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</si>
  <si>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</si>
  <si>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</si>
  <si>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</si>
  <si>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</si>
  <si>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</si>
  <si>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</si>
  <si>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</si>
  <si>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</si>
  <si>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</si>
  <si>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</si>
  <si>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</si>
  <si>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</si>
  <si>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</si>
  <si>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</si>
  <si>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</si>
  <si>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</si>
  <si>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</si>
  <si>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</si>
  <si>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</si>
  <si>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</si>
  <si>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</si>
  <si>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</si>
  <si>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</si>
  <si>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</si>
  <si>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</si>
  <si>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</si>
  <si>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</si>
  <si>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</si>
  <si>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</si>
  <si>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</si>
  <si>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</si>
  <si>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</si>
  <si>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</si>
  <si>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</si>
  <si>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</si>
  <si>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</si>
  <si>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</si>
  <si>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</si>
  <si>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</si>
  <si>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</si>
  <si>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</si>
  <si>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</si>
  <si>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</si>
  <si>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</si>
  <si>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</si>
  <si>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</si>
  <si>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</si>
  <si>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</si>
  <si>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</si>
  <si>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</si>
  <si>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</si>
  <si>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</si>
  <si>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</si>
  <si>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</si>
  <si>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</si>
  <si>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</si>
  <si>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</si>
  <si>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</si>
  <si>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</si>
  <si>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</si>
  <si>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</si>
  <si>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</si>
  <si>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</si>
  <si>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</si>
  <si>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</si>
  <si>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</si>
  <si>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</si>
  <si>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</si>
  <si>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</si>
  <si>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</si>
  <si>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</si>
  <si>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</si>
  <si>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</si>
  <si>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</si>
  <si>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</si>
  <si>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</si>
  <si>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</si>
  <si>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</si>
  <si>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</si>
  <si>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</si>
  <si>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</si>
  <si>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</si>
  <si>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</si>
  <si>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</si>
  <si>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</si>
  <si>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</si>
  <si>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</si>
  <si>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</si>
  <si>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</si>
  <si>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</si>
  <si>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</si>
  <si>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</si>
  <si>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</si>
  <si>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</si>
  <si>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</si>
  <si>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</si>
  <si>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</si>
  <si>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</si>
  <si>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</si>
  <si>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</si>
  <si>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</si>
  <si>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</si>
  <si>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</si>
  <si>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</si>
  <si>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</si>
  <si>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</si>
  <si>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</si>
  <si>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</si>
  <si>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</si>
  <si>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</si>
  <si>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</si>
  <si>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</si>
  <si>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</si>
  <si>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</si>
  <si>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</si>
  <si>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</si>
  <si>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</si>
  <si>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</si>
  <si>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</si>
  <si>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</si>
  <si>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</si>
  <si>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</si>
  <si>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</si>
  <si>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</si>
  <si>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</si>
  <si>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</si>
  <si>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</si>
  <si>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</si>
  <si>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</si>
  <si>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</si>
  <si>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</si>
  <si>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</si>
  <si>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</si>
  <si>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</si>
  <si>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</si>
  <si>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</si>
  <si>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</si>
  <si>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</si>
  <si>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</si>
  <si>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</si>
  <si>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</si>
  <si>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</si>
  <si>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</si>
  <si>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</si>
  <si>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</si>
  <si>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</si>
  <si>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</si>
  <si>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</si>
  <si>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</si>
  <si>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</si>
  <si>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</si>
  <si>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</si>
  <si>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</si>
  <si>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</si>
  <si>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</si>
  <si>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</si>
  <si>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</si>
  <si>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</si>
  <si>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</si>
  <si>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</si>
  <si>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</si>
  <si>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</si>
  <si>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</si>
  <si>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</si>
  <si>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</si>
  <si>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</si>
  <si>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</si>
  <si>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</si>
  <si>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</si>
  <si>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</si>
  <si>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</si>
  <si>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</si>
  <si>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</si>
  <si>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</si>
  <si>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</si>
  <si>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</si>
  <si>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</si>
  <si>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</si>
  <si>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</si>
  <si>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</si>
  <si>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</si>
  <si>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</si>
  <si>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</si>
  <si>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</si>
  <si>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</si>
  <si>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</si>
  <si>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</si>
  <si>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</si>
  <si>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</si>
  <si>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</si>
  <si>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</si>
  <si>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</si>
  <si>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</si>
  <si>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</si>
  <si>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</si>
  <si>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</si>
  <si>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</si>
  <si>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</si>
  <si>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</si>
  <si>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</si>
  <si>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</si>
  <si>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</si>
  <si>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</si>
  <si>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</si>
  <si>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</si>
  <si>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</si>
  <si>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</si>
  <si>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</si>
  <si>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</si>
  <si>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</si>
  <si>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</si>
  <si>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</si>
  <si>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</si>
  <si>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</si>
  <si>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</si>
  <si>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</si>
  <si>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</si>
  <si>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</si>
  <si>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</si>
  <si>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</si>
  <si>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</si>
  <si>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</si>
  <si>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</si>
  <si>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</si>
  <si>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</si>
  <si>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</si>
  <si>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</si>
  <si>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</si>
  <si>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</si>
  <si>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</si>
  <si>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</si>
  <si>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</si>
  <si>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</si>
  <si>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</si>
  <si>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</si>
  <si>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</si>
  <si>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</si>
  <si>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</si>
  <si>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</si>
  <si>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</si>
  <si>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</si>
  <si>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</si>
  <si>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</si>
  <si>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</si>
  <si>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</si>
  <si>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</si>
  <si>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</si>
  <si>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</si>
  <si>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</si>
  <si>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</si>
  <si>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</si>
  <si>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</si>
  <si>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</si>
  <si>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</si>
  <si>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</si>
  <si>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</si>
  <si>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</si>
  <si>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</si>
  <si>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</si>
  <si>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</si>
  <si>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</si>
  <si>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</si>
  <si>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</si>
  <si>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</si>
  <si>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</si>
  <si>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</si>
  <si>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</si>
  <si>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</si>
  <si>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</si>
  <si>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</si>
  <si>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</si>
  <si>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</si>
  <si>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</si>
  <si>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</si>
  <si>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</si>
  <si>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</si>
  <si>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</si>
  <si>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</si>
  <si>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</si>
  <si>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</si>
  <si>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</si>
  <si>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</si>
  <si>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</si>
  <si>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</si>
  <si>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</si>
  <si>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</si>
  <si>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</si>
  <si>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</si>
  <si>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</si>
  <si>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</si>
  <si>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</si>
  <si>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</si>
  <si>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</si>
  <si>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</si>
  <si>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</si>
  <si>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</si>
  <si>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</si>
  <si>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</si>
  <si>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</si>
  <si>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</si>
  <si>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</si>
  <si>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</si>
  <si>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</si>
  <si>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</si>
  <si>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</si>
  <si>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</si>
  <si>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</si>
  <si>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</si>
  <si>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</si>
  <si>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</si>
  <si>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</si>
  <si>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</si>
  <si>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</si>
  <si>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</si>
  <si>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</si>
  <si>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</si>
  <si>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</si>
  <si>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</si>
  <si>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</si>
  <si>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</si>
  <si>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</si>
  <si>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</si>
  <si>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Wenonah borough,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</si>
  <si>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Wenonah borough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</si>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</sst>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2317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2317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1128</v>
      </c>
      <c r="C9" s="151">
        <f>(B9/$B$7)*100</f>
        <v>48.683642641346566</v>
      </c>
      <c r="D9" s="152"/>
      <c r="E9" s="152" t="s">
        <v>403</v>
      </c>
      <c r="F9" s="150">
        <v>17</v>
      </c>
      <c r="G9" s="153">
        <f t="shared" si="0"/>
        <v>0.73370738023306</v>
      </c>
    </row>
    <row r="10" spans="1:7" ht="12.75">
      <c r="A10" s="149" t="s">
        <v>404</v>
      </c>
      <c r="B10" s="150">
        <v>1189</v>
      </c>
      <c r="C10" s="151">
        <f>(B10/$B$7)*100</f>
        <v>51.316357358653434</v>
      </c>
      <c r="D10" s="152"/>
      <c r="E10" s="152" t="s">
        <v>405</v>
      </c>
      <c r="F10" s="150">
        <v>8</v>
      </c>
      <c r="G10" s="153">
        <f t="shared" si="0"/>
        <v>0.3452740612861459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</v>
      </c>
      <c r="G11" s="153">
        <f t="shared" si="0"/>
        <v>0.17263703064307295</v>
      </c>
    </row>
    <row r="12" spans="1:7" ht="12.75">
      <c r="A12" s="149" t="s">
        <v>407</v>
      </c>
      <c r="B12" s="150">
        <v>148</v>
      </c>
      <c r="C12" s="151">
        <f aca="true" t="shared" si="1" ref="C12:C24">B12*100/B$7</f>
        <v>6.387570133793699</v>
      </c>
      <c r="D12" s="152"/>
      <c r="E12" s="152" t="s">
        <v>408</v>
      </c>
      <c r="F12" s="150">
        <v>1</v>
      </c>
      <c r="G12" s="153">
        <f t="shared" si="0"/>
        <v>0.04315925766076824</v>
      </c>
    </row>
    <row r="13" spans="1:7" ht="12.75">
      <c r="A13" s="149" t="s">
        <v>409</v>
      </c>
      <c r="B13" s="150">
        <v>161</v>
      </c>
      <c r="C13" s="151">
        <f t="shared" si="1"/>
        <v>6.948640483383686</v>
      </c>
      <c r="D13" s="152"/>
      <c r="E13" s="152" t="s">
        <v>410</v>
      </c>
      <c r="F13" s="150">
        <v>4</v>
      </c>
      <c r="G13" s="153">
        <f t="shared" si="0"/>
        <v>0.17263703064307295</v>
      </c>
    </row>
    <row r="14" spans="1:7" ht="12.75">
      <c r="A14" s="149" t="s">
        <v>411</v>
      </c>
      <c r="B14" s="150">
        <v>179</v>
      </c>
      <c r="C14" s="151">
        <f t="shared" si="1"/>
        <v>7.725507121277514</v>
      </c>
      <c r="D14" s="152"/>
      <c r="E14" s="152" t="s">
        <v>412</v>
      </c>
      <c r="F14" s="150">
        <v>2300</v>
      </c>
      <c r="G14" s="153">
        <f t="shared" si="0"/>
        <v>99.26629261976694</v>
      </c>
    </row>
    <row r="15" spans="1:7" ht="12.75">
      <c r="A15" s="149" t="s">
        <v>413</v>
      </c>
      <c r="B15" s="150">
        <v>159</v>
      </c>
      <c r="C15" s="151">
        <f t="shared" si="1"/>
        <v>6.862321968062149</v>
      </c>
      <c r="D15" s="152"/>
      <c r="E15" s="152" t="s">
        <v>414</v>
      </c>
      <c r="F15" s="150">
        <v>2245</v>
      </c>
      <c r="G15" s="153">
        <f t="shared" si="0"/>
        <v>96.89253344842469</v>
      </c>
    </row>
    <row r="16" spans="1:7" ht="12.75">
      <c r="A16" s="149" t="s">
        <v>415</v>
      </c>
      <c r="B16" s="150">
        <v>73</v>
      </c>
      <c r="C16" s="151">
        <f t="shared" si="1"/>
        <v>3.150625809236081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221</v>
      </c>
      <c r="C17" s="151">
        <f t="shared" si="1"/>
        <v>9.53819594302978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381</v>
      </c>
      <c r="C18" s="151">
        <f t="shared" si="1"/>
        <v>16.443677168752696</v>
      </c>
      <c r="D18" s="152"/>
      <c r="E18" s="143" t="s">
        <v>419</v>
      </c>
      <c r="F18" s="141">
        <v>2317</v>
      </c>
      <c r="G18" s="148">
        <v>100</v>
      </c>
    </row>
    <row r="19" spans="1:7" ht="12.75">
      <c r="A19" s="149" t="s">
        <v>420</v>
      </c>
      <c r="B19" s="150">
        <v>440</v>
      </c>
      <c r="C19" s="151">
        <f t="shared" si="1"/>
        <v>18.990073370738024</v>
      </c>
      <c r="D19" s="152"/>
      <c r="E19" s="152" t="s">
        <v>421</v>
      </c>
      <c r="F19" s="150">
        <v>2277</v>
      </c>
      <c r="G19" s="153">
        <f aca="true" t="shared" si="2" ref="G19:G30">F19*100/F$18</f>
        <v>98.27362969356928</v>
      </c>
    </row>
    <row r="20" spans="1:7" ht="12.75">
      <c r="A20" s="149" t="s">
        <v>422</v>
      </c>
      <c r="B20" s="150">
        <v>120</v>
      </c>
      <c r="C20" s="151">
        <f t="shared" si="1"/>
        <v>5.179110919292188</v>
      </c>
      <c r="D20" s="152"/>
      <c r="E20" s="152" t="s">
        <v>423</v>
      </c>
      <c r="F20" s="150">
        <v>844</v>
      </c>
      <c r="G20" s="153">
        <f t="shared" si="2"/>
        <v>36.42641346568839</v>
      </c>
    </row>
    <row r="21" spans="1:7" ht="12.75">
      <c r="A21" s="149" t="s">
        <v>424</v>
      </c>
      <c r="B21" s="150">
        <v>115</v>
      </c>
      <c r="C21" s="151">
        <f t="shared" si="1"/>
        <v>4.963314630988347</v>
      </c>
      <c r="D21" s="152"/>
      <c r="E21" s="152" t="s">
        <v>425</v>
      </c>
      <c r="F21" s="150">
        <v>560</v>
      </c>
      <c r="G21" s="153">
        <f t="shared" si="2"/>
        <v>24.169184290030213</v>
      </c>
    </row>
    <row r="22" spans="1:7" ht="12.75">
      <c r="A22" s="149" t="s">
        <v>426</v>
      </c>
      <c r="B22" s="150">
        <v>181</v>
      </c>
      <c r="C22" s="151">
        <f t="shared" si="1"/>
        <v>7.811825636599051</v>
      </c>
      <c r="D22" s="152"/>
      <c r="E22" s="152" t="s">
        <v>427</v>
      </c>
      <c r="F22" s="150">
        <v>753</v>
      </c>
      <c r="G22" s="153">
        <f t="shared" si="2"/>
        <v>32.498921018558484</v>
      </c>
    </row>
    <row r="23" spans="1:7" ht="12.75">
      <c r="A23" s="149" t="s">
        <v>428</v>
      </c>
      <c r="B23" s="150">
        <v>106</v>
      </c>
      <c r="C23" s="151">
        <f t="shared" si="1"/>
        <v>4.574881312041433</v>
      </c>
      <c r="D23" s="152"/>
      <c r="E23" s="152" t="s">
        <v>429</v>
      </c>
      <c r="F23" s="150">
        <v>569</v>
      </c>
      <c r="G23" s="153">
        <f t="shared" si="2"/>
        <v>24.557617608977125</v>
      </c>
    </row>
    <row r="24" spans="1:7" ht="12.75">
      <c r="A24" s="149" t="s">
        <v>430</v>
      </c>
      <c r="B24" s="150">
        <v>33</v>
      </c>
      <c r="C24" s="151">
        <f t="shared" si="1"/>
        <v>1.4242555028053518</v>
      </c>
      <c r="D24" s="152"/>
      <c r="E24" s="152" t="s">
        <v>431</v>
      </c>
      <c r="F24" s="150">
        <v>77</v>
      </c>
      <c r="G24" s="153">
        <f t="shared" si="2"/>
        <v>3.323262839879154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31</v>
      </c>
      <c r="G25" s="153">
        <f t="shared" si="2"/>
        <v>1.3379369874838152</v>
      </c>
    </row>
    <row r="26" spans="1:7" ht="12.75">
      <c r="A26" s="149" t="s">
        <v>433</v>
      </c>
      <c r="B26" s="155">
        <v>41.2</v>
      </c>
      <c r="C26" s="156" t="s">
        <v>261</v>
      </c>
      <c r="D26" s="152"/>
      <c r="E26" s="157" t="s">
        <v>434</v>
      </c>
      <c r="F26" s="158">
        <v>43</v>
      </c>
      <c r="G26" s="153">
        <f t="shared" si="2"/>
        <v>1.855848079413034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27</v>
      </c>
      <c r="G27" s="153">
        <f t="shared" si="2"/>
        <v>1.1652999568407423</v>
      </c>
    </row>
    <row r="28" spans="1:7" ht="12.75">
      <c r="A28" s="149" t="s">
        <v>262</v>
      </c>
      <c r="B28" s="150">
        <v>1716</v>
      </c>
      <c r="C28" s="151">
        <f aca="true" t="shared" si="3" ref="C28:C35">B28*100/B$7</f>
        <v>74.06128614587828</v>
      </c>
      <c r="D28" s="152"/>
      <c r="E28" s="152" t="s">
        <v>436</v>
      </c>
      <c r="F28" s="150">
        <v>40</v>
      </c>
      <c r="G28" s="153">
        <f t="shared" si="2"/>
        <v>1.7263703064307294</v>
      </c>
    </row>
    <row r="29" spans="1:7" ht="12.75">
      <c r="A29" s="149" t="s">
        <v>0</v>
      </c>
      <c r="B29" s="150">
        <v>827</v>
      </c>
      <c r="C29" s="151">
        <f t="shared" si="3"/>
        <v>35.69270608545533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889</v>
      </c>
      <c r="C30" s="151">
        <f t="shared" si="3"/>
        <v>38.368580060422964</v>
      </c>
      <c r="D30" s="152"/>
      <c r="E30" s="152" t="s">
        <v>3</v>
      </c>
      <c r="F30" s="150">
        <v>40</v>
      </c>
      <c r="G30" s="153">
        <f t="shared" si="2"/>
        <v>1.7263703064307294</v>
      </c>
    </row>
    <row r="31" spans="1:7" ht="12.75">
      <c r="A31" s="149" t="s">
        <v>4</v>
      </c>
      <c r="B31" s="150">
        <v>1657</v>
      </c>
      <c r="C31" s="151">
        <f t="shared" si="3"/>
        <v>71.51488994389297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390</v>
      </c>
      <c r="C32" s="151">
        <f t="shared" si="3"/>
        <v>16.832110487699612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320</v>
      </c>
      <c r="C33" s="151">
        <f t="shared" si="3"/>
        <v>13.810962451445835</v>
      </c>
      <c r="D33" s="152"/>
      <c r="E33" s="143" t="s">
        <v>8</v>
      </c>
      <c r="F33" s="141">
        <v>844</v>
      </c>
      <c r="G33" s="148">
        <v>100</v>
      </c>
    </row>
    <row r="34" spans="1:7" ht="12.75">
      <c r="A34" s="149" t="s">
        <v>0</v>
      </c>
      <c r="B34" s="150">
        <v>147</v>
      </c>
      <c r="C34" s="151">
        <f t="shared" si="3"/>
        <v>6.3444108761329305</v>
      </c>
      <c r="D34" s="152"/>
      <c r="E34" s="152" t="s">
        <v>9</v>
      </c>
      <c r="F34" s="150">
        <v>652</v>
      </c>
      <c r="G34" s="153">
        <f aca="true" t="shared" si="4" ref="G34:G42">F34*100/F$33</f>
        <v>77.25118483412322</v>
      </c>
    </row>
    <row r="35" spans="1:7" ht="12.75">
      <c r="A35" s="149" t="s">
        <v>2</v>
      </c>
      <c r="B35" s="150">
        <v>173</v>
      </c>
      <c r="C35" s="151">
        <f t="shared" si="3"/>
        <v>7.466551575312905</v>
      </c>
      <c r="D35" s="152"/>
      <c r="E35" s="152" t="s">
        <v>10</v>
      </c>
      <c r="F35" s="150">
        <v>298</v>
      </c>
      <c r="G35" s="153">
        <f t="shared" si="4"/>
        <v>35.308056872037916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560</v>
      </c>
      <c r="G36" s="153">
        <f t="shared" si="4"/>
        <v>66.35071090047393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262</v>
      </c>
      <c r="G37" s="153">
        <f t="shared" si="4"/>
        <v>31.04265402843602</v>
      </c>
    </row>
    <row r="38" spans="1:7" ht="12.75">
      <c r="A38" s="163" t="s">
        <v>13</v>
      </c>
      <c r="B38" s="150">
        <v>2302</v>
      </c>
      <c r="C38" s="151">
        <f aca="true" t="shared" si="5" ref="C38:C56">B38*100/B$7</f>
        <v>99.35261113508848</v>
      </c>
      <c r="D38" s="152"/>
      <c r="E38" s="152" t="s">
        <v>14</v>
      </c>
      <c r="F38" s="150">
        <v>73</v>
      </c>
      <c r="G38" s="153">
        <f t="shared" si="4"/>
        <v>8.649289099526067</v>
      </c>
    </row>
    <row r="39" spans="1:7" ht="12.75">
      <c r="A39" s="149" t="s">
        <v>15</v>
      </c>
      <c r="B39" s="150">
        <v>2260</v>
      </c>
      <c r="C39" s="151">
        <f t="shared" si="5"/>
        <v>97.5399223133362</v>
      </c>
      <c r="D39" s="152"/>
      <c r="E39" s="152" t="s">
        <v>10</v>
      </c>
      <c r="F39" s="150">
        <v>30</v>
      </c>
      <c r="G39" s="153">
        <f t="shared" si="4"/>
        <v>3.5545023696682465</v>
      </c>
    </row>
    <row r="40" spans="1:7" ht="12.75">
      <c r="A40" s="149" t="s">
        <v>16</v>
      </c>
      <c r="B40" s="150">
        <v>25</v>
      </c>
      <c r="C40" s="151">
        <f t="shared" si="5"/>
        <v>1.0789814415192058</v>
      </c>
      <c r="D40" s="152"/>
      <c r="E40" s="152" t="s">
        <v>17</v>
      </c>
      <c r="F40" s="150">
        <v>192</v>
      </c>
      <c r="G40" s="153">
        <f t="shared" si="4"/>
        <v>22.748815165876778</v>
      </c>
    </row>
    <row r="41" spans="1:7" ht="12.75">
      <c r="A41" s="149" t="s">
        <v>18</v>
      </c>
      <c r="B41" s="150">
        <v>2</v>
      </c>
      <c r="C41" s="151">
        <f t="shared" si="5"/>
        <v>0.08631851532153648</v>
      </c>
      <c r="D41" s="152"/>
      <c r="E41" s="152" t="s">
        <v>19</v>
      </c>
      <c r="F41" s="150">
        <v>166</v>
      </c>
      <c r="G41" s="153">
        <f t="shared" si="4"/>
        <v>19.66824644549763</v>
      </c>
    </row>
    <row r="42" spans="1:7" ht="12.75">
      <c r="A42" s="149" t="s">
        <v>20</v>
      </c>
      <c r="B42" s="150">
        <v>15</v>
      </c>
      <c r="C42" s="151">
        <f t="shared" si="5"/>
        <v>0.6473888649115235</v>
      </c>
      <c r="D42" s="152"/>
      <c r="E42" s="152" t="s">
        <v>21</v>
      </c>
      <c r="F42" s="150">
        <v>60</v>
      </c>
      <c r="G42" s="153">
        <f t="shared" si="4"/>
        <v>7.109004739336493</v>
      </c>
    </row>
    <row r="43" spans="1:7" ht="12.75">
      <c r="A43" s="149" t="s">
        <v>22</v>
      </c>
      <c r="B43" s="150">
        <v>5</v>
      </c>
      <c r="C43" s="151">
        <f t="shared" si="5"/>
        <v>0.21579628830384118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0.04315925766076824</v>
      </c>
      <c r="D44" s="152"/>
      <c r="E44" s="152" t="s">
        <v>24</v>
      </c>
      <c r="F44" s="160">
        <v>316</v>
      </c>
      <c r="G44" s="164">
        <f>F44*100/F33</f>
        <v>37.44075829383886</v>
      </c>
    </row>
    <row r="45" spans="1:7" ht="12.75">
      <c r="A45" s="149" t="s">
        <v>25</v>
      </c>
      <c r="B45" s="150">
        <v>4</v>
      </c>
      <c r="C45" s="151">
        <f t="shared" si="5"/>
        <v>0.17263703064307295</v>
      </c>
      <c r="D45" s="152"/>
      <c r="E45" s="152" t="s">
        <v>26</v>
      </c>
      <c r="F45" s="160">
        <v>211</v>
      </c>
      <c r="G45" s="164">
        <f>F45*100/F33</f>
        <v>25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</v>
      </c>
      <c r="C47" s="151">
        <f t="shared" si="5"/>
        <v>0.1294777729823047</v>
      </c>
      <c r="D47" s="152"/>
      <c r="E47" s="152" t="s">
        <v>29</v>
      </c>
      <c r="F47" s="165">
        <v>2.7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0.08631851532153648</v>
      </c>
      <c r="D48" s="152"/>
      <c r="E48" s="152" t="s">
        <v>31</v>
      </c>
      <c r="F48" s="145">
        <v>3.13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860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844</v>
      </c>
      <c r="G52" s="153">
        <f>F52*100/F$51</f>
        <v>98.13953488372093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16</v>
      </c>
      <c r="G53" s="153">
        <f>F53*100/F$51</f>
        <v>1.8604651162790697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</v>
      </c>
      <c r="G54" s="153">
        <f>F54*100/F$51</f>
        <v>0.3488372093023256</v>
      </c>
    </row>
    <row r="55" spans="1:7" ht="12.75">
      <c r="A55" s="149" t="s">
        <v>43</v>
      </c>
      <c r="B55" s="150">
        <v>0</v>
      </c>
      <c r="C55" s="151">
        <f t="shared" si="5"/>
        <v>0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15</v>
      </c>
      <c r="C56" s="151">
        <f t="shared" si="5"/>
        <v>0.6473888649115235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2274</v>
      </c>
      <c r="C60" s="168">
        <f>B60*100/B7</f>
        <v>98.14415192058696</v>
      </c>
      <c r="D60" s="152"/>
      <c r="E60" s="143" t="s">
        <v>51</v>
      </c>
      <c r="F60" s="141">
        <v>844</v>
      </c>
      <c r="G60" s="148">
        <v>100</v>
      </c>
    </row>
    <row r="61" spans="1:7" ht="12.75">
      <c r="A61" s="149" t="s">
        <v>52</v>
      </c>
      <c r="B61" s="160">
        <v>28</v>
      </c>
      <c r="C61" s="168">
        <f>B61*100/B7</f>
        <v>1.2084592145015105</v>
      </c>
      <c r="D61" s="152"/>
      <c r="E61" s="152" t="s">
        <v>53</v>
      </c>
      <c r="F61" s="150">
        <v>750</v>
      </c>
      <c r="G61" s="153">
        <f>F61*100/F$60</f>
        <v>88.86255924170617</v>
      </c>
    </row>
    <row r="62" spans="1:7" ht="12.75">
      <c r="A62" s="149" t="s">
        <v>54</v>
      </c>
      <c r="B62" s="160">
        <v>5</v>
      </c>
      <c r="C62" s="168">
        <f>B62*100/B7</f>
        <v>0.21579628830384118</v>
      </c>
      <c r="D62" s="152"/>
      <c r="E62" s="152" t="s">
        <v>55</v>
      </c>
      <c r="F62" s="150">
        <v>94</v>
      </c>
      <c r="G62" s="153">
        <f>F62*100/F$60</f>
        <v>11.137440758293838</v>
      </c>
    </row>
    <row r="63" spans="1:7" ht="12.75">
      <c r="A63" s="149" t="s">
        <v>56</v>
      </c>
      <c r="B63" s="160">
        <v>21</v>
      </c>
      <c r="C63" s="168">
        <f>B63*100/B7</f>
        <v>0.9063444108761329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0.04315925766076824</v>
      </c>
      <c r="D64" s="152"/>
      <c r="E64" s="152" t="s">
        <v>58</v>
      </c>
      <c r="F64" s="145">
        <v>2.78</v>
      </c>
      <c r="G64" s="166" t="s">
        <v>261</v>
      </c>
    </row>
    <row r="65" spans="1:7" ht="13.5" thickBot="1">
      <c r="A65" s="171" t="s">
        <v>59</v>
      </c>
      <c r="B65" s="172">
        <v>3</v>
      </c>
      <c r="C65" s="173">
        <f>B65*100/B7</f>
        <v>0.1294777729823047</v>
      </c>
      <c r="D65" s="174"/>
      <c r="E65" s="174" t="s">
        <v>60</v>
      </c>
      <c r="F65" s="175">
        <v>2.04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2317</v>
      </c>
      <c r="G9" s="33">
        <f>(F9/F$9)*100</f>
        <v>100</v>
      </c>
    </row>
    <row r="10" spans="1:7" ht="12.75">
      <c r="A10" s="29" t="s">
        <v>269</v>
      </c>
      <c r="B10" s="93">
        <v>647</v>
      </c>
      <c r="C10" s="33">
        <f aca="true" t="shared" si="0" ref="C10:C15">(B10/$B$10)*100</f>
        <v>100</v>
      </c>
      <c r="E10" s="34" t="s">
        <v>270</v>
      </c>
      <c r="F10" s="97">
        <v>2281</v>
      </c>
      <c r="G10" s="84">
        <f aca="true" t="shared" si="1" ref="G10:G16">(F10/$F$9)*100</f>
        <v>98.44626672421234</v>
      </c>
    </row>
    <row r="11" spans="1:8" ht="12.75">
      <c r="A11" s="36" t="s">
        <v>271</v>
      </c>
      <c r="B11" s="98">
        <v>54</v>
      </c>
      <c r="C11" s="35">
        <f t="shared" si="0"/>
        <v>8.346213292117465</v>
      </c>
      <c r="E11" s="34" t="s">
        <v>272</v>
      </c>
      <c r="F11" s="97">
        <v>2260</v>
      </c>
      <c r="G11" s="84">
        <f t="shared" si="1"/>
        <v>97.53992231333622</v>
      </c>
      <c r="H11" s="15" t="s">
        <v>250</v>
      </c>
    </row>
    <row r="12" spans="1:8" ht="12.75">
      <c r="A12" s="36" t="s">
        <v>273</v>
      </c>
      <c r="B12" s="98">
        <v>27</v>
      </c>
      <c r="C12" s="35">
        <f t="shared" si="0"/>
        <v>4.1731066460587325</v>
      </c>
      <c r="E12" s="34" t="s">
        <v>274</v>
      </c>
      <c r="F12" s="97">
        <v>1423</v>
      </c>
      <c r="G12" s="84">
        <f t="shared" si="1"/>
        <v>61.4156236512732</v>
      </c>
      <c r="H12" s="15" t="s">
        <v>250</v>
      </c>
    </row>
    <row r="13" spans="1:7" ht="12.75">
      <c r="A13" s="36" t="s">
        <v>275</v>
      </c>
      <c r="B13" s="98">
        <v>280</v>
      </c>
      <c r="C13" s="35">
        <f t="shared" si="0"/>
        <v>43.27666151468315</v>
      </c>
      <c r="E13" s="34" t="s">
        <v>276</v>
      </c>
      <c r="F13" s="97">
        <v>837</v>
      </c>
      <c r="G13" s="84">
        <f t="shared" si="1"/>
        <v>36.12429866206301</v>
      </c>
    </row>
    <row r="14" spans="1:7" ht="12.75">
      <c r="A14" s="36" t="s">
        <v>277</v>
      </c>
      <c r="B14" s="98">
        <v>145</v>
      </c>
      <c r="C14" s="35">
        <f t="shared" si="0"/>
        <v>22.411128284389488</v>
      </c>
      <c r="E14" s="34" t="s">
        <v>166</v>
      </c>
      <c r="F14" s="97">
        <v>21</v>
      </c>
      <c r="G14" s="84">
        <f t="shared" si="1"/>
        <v>0.906344410876133</v>
      </c>
    </row>
    <row r="15" spans="1:7" ht="12.75">
      <c r="A15" s="36" t="s">
        <v>324</v>
      </c>
      <c r="B15" s="97">
        <v>141</v>
      </c>
      <c r="C15" s="35">
        <f t="shared" si="0"/>
        <v>21.792890262751158</v>
      </c>
      <c r="E15" s="34" t="s">
        <v>278</v>
      </c>
      <c r="F15" s="97">
        <v>36</v>
      </c>
      <c r="G15" s="84">
        <f t="shared" si="1"/>
        <v>1.5537332757876565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23</v>
      </c>
      <c r="G17" s="84">
        <f>(F17/$F$9)*100</f>
        <v>0.9926629261976695</v>
      </c>
    </row>
    <row r="18" spans="1:7" ht="12.75">
      <c r="A18" s="29" t="s">
        <v>282</v>
      </c>
      <c r="B18" s="93">
        <v>1584</v>
      </c>
      <c r="C18" s="33">
        <f>(B18/$B$18)*100</f>
        <v>100</v>
      </c>
      <c r="E18" s="34" t="s">
        <v>283</v>
      </c>
      <c r="F18" s="97">
        <v>13</v>
      </c>
      <c r="G18" s="84">
        <f>(F18/$F$9)*100</f>
        <v>0.561070349589987</v>
      </c>
    </row>
    <row r="19" spans="1:7" ht="12.75">
      <c r="A19" s="36" t="s">
        <v>284</v>
      </c>
      <c r="B19" s="97">
        <v>4</v>
      </c>
      <c r="C19" s="84">
        <f aca="true" t="shared" si="2" ref="C19:C25">(B19/$B$18)*100</f>
        <v>0.25252525252525254</v>
      </c>
      <c r="E19" s="34"/>
      <c r="F19" s="97" t="s">
        <v>250</v>
      </c>
      <c r="G19" s="84"/>
    </row>
    <row r="20" spans="1:7" ht="12.75">
      <c r="A20" s="36" t="s">
        <v>285</v>
      </c>
      <c r="B20" s="97">
        <v>40</v>
      </c>
      <c r="C20" s="84">
        <f t="shared" si="2"/>
        <v>2.525252525252525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424</v>
      </c>
      <c r="C21" s="84">
        <f t="shared" si="2"/>
        <v>26.767676767676768</v>
      </c>
      <c r="E21" s="38" t="s">
        <v>167</v>
      </c>
      <c r="F21" s="80">
        <v>36</v>
      </c>
      <c r="G21" s="33">
        <f>(F21/$F$21)*100</f>
        <v>100</v>
      </c>
    </row>
    <row r="22" spans="1:7" ht="12.75">
      <c r="A22" s="36" t="s">
        <v>302</v>
      </c>
      <c r="B22" s="97">
        <v>313</v>
      </c>
      <c r="C22" s="84">
        <f t="shared" si="2"/>
        <v>19.76010101010101</v>
      </c>
      <c r="E22" s="34" t="s">
        <v>303</v>
      </c>
      <c r="F22" s="97">
        <v>27</v>
      </c>
      <c r="G22" s="84">
        <f aca="true" t="shared" si="3" ref="G22:G27">(F22/$F$21)*100</f>
        <v>75</v>
      </c>
    </row>
    <row r="23" spans="1:7" ht="12.75">
      <c r="A23" s="36" t="s">
        <v>304</v>
      </c>
      <c r="B23" s="97">
        <v>135</v>
      </c>
      <c r="C23" s="84">
        <f t="shared" si="2"/>
        <v>8.522727272727272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418</v>
      </c>
      <c r="C24" s="84">
        <f t="shared" si="2"/>
        <v>26.38888888888889</v>
      </c>
      <c r="E24" s="34" t="s">
        <v>307</v>
      </c>
      <c r="F24" s="97">
        <v>3</v>
      </c>
      <c r="G24" s="84">
        <f t="shared" si="3"/>
        <v>8.333333333333332</v>
      </c>
    </row>
    <row r="25" spans="1:7" ht="12.75">
      <c r="A25" s="36" t="s">
        <v>308</v>
      </c>
      <c r="B25" s="97">
        <v>250</v>
      </c>
      <c r="C25" s="84">
        <f t="shared" si="2"/>
        <v>15.782828282828282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97.2</v>
      </c>
      <c r="C27" s="37" t="s">
        <v>261</v>
      </c>
      <c r="E27" s="34" t="s">
        <v>312</v>
      </c>
      <c r="F27" s="97">
        <v>6</v>
      </c>
      <c r="G27" s="84">
        <f t="shared" si="3"/>
        <v>16.666666666666664</v>
      </c>
    </row>
    <row r="28" spans="1:7" ht="12.75">
      <c r="A28" s="36" t="s">
        <v>313</v>
      </c>
      <c r="B28" s="108">
        <v>42.2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2170</v>
      </c>
      <c r="G30" s="33">
        <f>(F30/$F$30)*100</f>
        <v>100</v>
      </c>
      <c r="J30" s="39"/>
    </row>
    <row r="31" spans="1:10" ht="12.75">
      <c r="A31" s="95" t="s">
        <v>296</v>
      </c>
      <c r="B31" s="93">
        <v>1826</v>
      </c>
      <c r="C31" s="33">
        <f>(B31/$B$31)*100</f>
        <v>100</v>
      </c>
      <c r="E31" s="34" t="s">
        <v>317</v>
      </c>
      <c r="F31" s="97">
        <v>2115</v>
      </c>
      <c r="G31" s="101">
        <f>(F31/$F$30)*100</f>
        <v>97.46543778801843</v>
      </c>
      <c r="J31" s="39"/>
    </row>
    <row r="32" spans="1:10" ht="12.75">
      <c r="A32" s="36" t="s">
        <v>318</v>
      </c>
      <c r="B32" s="97">
        <v>410</v>
      </c>
      <c r="C32" s="10">
        <f>(B32/$B$31)*100</f>
        <v>22.453450164293535</v>
      </c>
      <c r="E32" s="34" t="s">
        <v>319</v>
      </c>
      <c r="F32" s="97">
        <v>55</v>
      </c>
      <c r="G32" s="101">
        <f aca="true" t="shared" si="4" ref="G32:G39">(F32/$F$30)*100</f>
        <v>2.5345622119815667</v>
      </c>
      <c r="J32" s="39"/>
    </row>
    <row r="33" spans="1:10" ht="12.75">
      <c r="A33" s="36" t="s">
        <v>320</v>
      </c>
      <c r="B33" s="97">
        <v>1203</v>
      </c>
      <c r="C33" s="10">
        <f aca="true" t="shared" si="5" ref="C33:C38">(B33/$B$31)*100</f>
        <v>65.881708652793</v>
      </c>
      <c r="E33" s="34" t="s">
        <v>321</v>
      </c>
      <c r="F33" s="97">
        <v>16</v>
      </c>
      <c r="G33" s="101">
        <f t="shared" si="4"/>
        <v>0.7373271889400922</v>
      </c>
      <c r="J33" s="39"/>
    </row>
    <row r="34" spans="1:7" ht="12.75">
      <c r="A34" s="36" t="s">
        <v>322</v>
      </c>
      <c r="B34" s="97">
        <v>21</v>
      </c>
      <c r="C34" s="10">
        <f t="shared" si="5"/>
        <v>1.1500547645125958</v>
      </c>
      <c r="E34" s="34" t="s">
        <v>323</v>
      </c>
      <c r="F34" s="97">
        <v>5</v>
      </c>
      <c r="G34" s="101">
        <f t="shared" si="4"/>
        <v>0.2304147465437788</v>
      </c>
    </row>
    <row r="35" spans="1:7" ht="12.75">
      <c r="A35" s="36" t="s">
        <v>325</v>
      </c>
      <c r="B35" s="97">
        <v>70</v>
      </c>
      <c r="C35" s="10">
        <f t="shared" si="5"/>
        <v>3.8335158817086525</v>
      </c>
      <c r="E35" s="34" t="s">
        <v>321</v>
      </c>
      <c r="F35" s="97">
        <v>1</v>
      </c>
      <c r="G35" s="101">
        <f t="shared" si="4"/>
        <v>0.04608294930875576</v>
      </c>
    </row>
    <row r="36" spans="1:7" ht="12.75">
      <c r="A36" s="36" t="s">
        <v>297</v>
      </c>
      <c r="B36" s="97">
        <v>50</v>
      </c>
      <c r="C36" s="10">
        <f t="shared" si="5"/>
        <v>2.7382256297918945</v>
      </c>
      <c r="E36" s="34" t="s">
        <v>327</v>
      </c>
      <c r="F36" s="97">
        <v>40</v>
      </c>
      <c r="G36" s="101">
        <f t="shared" si="4"/>
        <v>1.8433179723502304</v>
      </c>
    </row>
    <row r="37" spans="1:7" ht="12.75">
      <c r="A37" s="36" t="s">
        <v>326</v>
      </c>
      <c r="B37" s="97">
        <v>122</v>
      </c>
      <c r="C37" s="10">
        <f t="shared" si="5"/>
        <v>6.681270536692223</v>
      </c>
      <c r="E37" s="34" t="s">
        <v>321</v>
      </c>
      <c r="F37" s="97">
        <v>15</v>
      </c>
      <c r="G37" s="101">
        <f t="shared" si="4"/>
        <v>0.6912442396313364</v>
      </c>
    </row>
    <row r="38" spans="1:7" ht="12.75">
      <c r="A38" s="36" t="s">
        <v>297</v>
      </c>
      <c r="B38" s="97">
        <v>53</v>
      </c>
      <c r="C38" s="10">
        <f t="shared" si="5"/>
        <v>2.9025191675794084</v>
      </c>
      <c r="E38" s="34" t="s">
        <v>259</v>
      </c>
      <c r="F38" s="97">
        <v>5</v>
      </c>
      <c r="G38" s="101">
        <f t="shared" si="4"/>
        <v>0.2304147465437788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28</v>
      </c>
      <c r="C42" s="33">
        <f>(B42/$B$42)*100</f>
        <v>100</v>
      </c>
      <c r="E42" s="31" t="s">
        <v>268</v>
      </c>
      <c r="F42" s="80">
        <v>2317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3168</v>
      </c>
      <c r="G43" s="107">
        <f aca="true" t="shared" si="6" ref="G43:G71">(F43/$F$42)*100</f>
        <v>136.72852826931376</v>
      </c>
    </row>
    <row r="44" spans="1:7" ht="12.75">
      <c r="A44" s="36"/>
      <c r="B44" s="93" t="s">
        <v>250</v>
      </c>
      <c r="C44" s="10"/>
      <c r="E44" s="1" t="s">
        <v>329</v>
      </c>
      <c r="F44" s="97">
        <v>14</v>
      </c>
      <c r="G44" s="101">
        <f t="shared" si="6"/>
        <v>0.6042296072507553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1712</v>
      </c>
      <c r="C46" s="33">
        <f>(B46/$B$46)*100</f>
        <v>100</v>
      </c>
      <c r="E46" s="1" t="s">
        <v>332</v>
      </c>
      <c r="F46" s="97">
        <v>20</v>
      </c>
      <c r="G46" s="101">
        <f t="shared" si="6"/>
        <v>0.8631851532153647</v>
      </c>
    </row>
    <row r="47" spans="1:7" ht="12.75">
      <c r="A47" s="36" t="s">
        <v>333</v>
      </c>
      <c r="B47" s="97">
        <v>278</v>
      </c>
      <c r="C47" s="10">
        <f>(B47/$B$46)*100</f>
        <v>16.238317757009348</v>
      </c>
      <c r="E47" s="1" t="s">
        <v>334</v>
      </c>
      <c r="F47" s="97">
        <v>47</v>
      </c>
      <c r="G47" s="101">
        <f t="shared" si="6"/>
        <v>2.0284851100561068</v>
      </c>
    </row>
    <row r="48" spans="1:7" ht="12.75">
      <c r="A48" s="36"/>
      <c r="B48" s="93" t="s">
        <v>250</v>
      </c>
      <c r="C48" s="10"/>
      <c r="E48" s="1" t="s">
        <v>335</v>
      </c>
      <c r="F48" s="97">
        <v>373</v>
      </c>
      <c r="G48" s="101">
        <f t="shared" si="6"/>
        <v>16.098403107466552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101</v>
      </c>
      <c r="G49" s="101">
        <f t="shared" si="6"/>
        <v>4.359085023737592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</v>
      </c>
      <c r="G50" s="101">
        <f t="shared" si="6"/>
        <v>0.2589555459646094</v>
      </c>
    </row>
    <row r="51" spans="1:7" ht="12.75">
      <c r="A51" s="5" t="s">
        <v>338</v>
      </c>
      <c r="B51" s="93">
        <v>512</v>
      </c>
      <c r="C51" s="33">
        <f>(B51/$B$51)*100</f>
        <v>100</v>
      </c>
      <c r="E51" s="1" t="s">
        <v>339</v>
      </c>
      <c r="F51" s="97">
        <v>632</v>
      </c>
      <c r="G51" s="101">
        <f t="shared" si="6"/>
        <v>27.276650841605527</v>
      </c>
    </row>
    <row r="52" spans="1:7" ht="12.75">
      <c r="A52" s="4" t="s">
        <v>340</v>
      </c>
      <c r="B52" s="98">
        <v>43</v>
      </c>
      <c r="C52" s="10">
        <f>(B52/$B$51)*100</f>
        <v>8.3984375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20</v>
      </c>
      <c r="G53" s="101">
        <f t="shared" si="6"/>
        <v>0.8631851532153647</v>
      </c>
    </row>
    <row r="54" spans="1:7" ht="14.25">
      <c r="A54" s="5" t="s">
        <v>343</v>
      </c>
      <c r="B54" s="93">
        <v>1332</v>
      </c>
      <c r="C54" s="33">
        <f>(B54/$B$54)*100</f>
        <v>100</v>
      </c>
      <c r="E54" s="1" t="s">
        <v>201</v>
      </c>
      <c r="F54" s="97">
        <v>764</v>
      </c>
      <c r="G54" s="101">
        <f t="shared" si="6"/>
        <v>32.97367285282693</v>
      </c>
    </row>
    <row r="55" spans="1:7" ht="12.75">
      <c r="A55" s="4" t="s">
        <v>340</v>
      </c>
      <c r="B55" s="98">
        <v>157</v>
      </c>
      <c r="C55" s="10">
        <f>(B55/$B$54)*100</f>
        <v>11.786786786786786</v>
      </c>
      <c r="E55" s="1" t="s">
        <v>344</v>
      </c>
      <c r="F55" s="97">
        <v>501</v>
      </c>
      <c r="G55" s="101">
        <f t="shared" si="6"/>
        <v>21.622788088044885</v>
      </c>
    </row>
    <row r="56" spans="1:7" ht="12.75">
      <c r="A56" s="4" t="s">
        <v>345</v>
      </c>
      <c r="B56" s="119">
        <v>70.1</v>
      </c>
      <c r="C56" s="37" t="s">
        <v>261</v>
      </c>
      <c r="E56" s="1" t="s">
        <v>346</v>
      </c>
      <c r="F56" s="97">
        <v>11</v>
      </c>
      <c r="G56" s="101">
        <f t="shared" si="6"/>
        <v>0.4747518342684506</v>
      </c>
    </row>
    <row r="57" spans="1:7" ht="12.75">
      <c r="A57" s="4" t="s">
        <v>347</v>
      </c>
      <c r="B57" s="98">
        <v>1175</v>
      </c>
      <c r="C57" s="10">
        <f>(B57/$B$54)*100</f>
        <v>88.21321321321321</v>
      </c>
      <c r="E57" s="1" t="s">
        <v>348</v>
      </c>
      <c r="F57" s="97">
        <v>18</v>
      </c>
      <c r="G57" s="101">
        <f t="shared" si="6"/>
        <v>0.7768666378938283</v>
      </c>
    </row>
    <row r="58" spans="1:7" ht="12.75">
      <c r="A58" s="4" t="s">
        <v>345</v>
      </c>
      <c r="B58" s="119">
        <v>80.8</v>
      </c>
      <c r="C58" s="37" t="s">
        <v>261</v>
      </c>
      <c r="E58" s="1" t="s">
        <v>349</v>
      </c>
      <c r="F58" s="97">
        <v>160</v>
      </c>
      <c r="G58" s="101">
        <f t="shared" si="6"/>
        <v>6.905481225722918</v>
      </c>
    </row>
    <row r="59" spans="1:7" ht="12.75">
      <c r="A59" s="4"/>
      <c r="B59" s="93" t="s">
        <v>250</v>
      </c>
      <c r="C59" s="10"/>
      <c r="E59" s="1" t="s">
        <v>350</v>
      </c>
      <c r="F59" s="97">
        <v>7</v>
      </c>
      <c r="G59" s="101">
        <f t="shared" si="6"/>
        <v>0.3021148036253776</v>
      </c>
    </row>
    <row r="60" spans="1:7" ht="12.75">
      <c r="A60" s="5" t="s">
        <v>351</v>
      </c>
      <c r="B60" s="93">
        <v>326</v>
      </c>
      <c r="C60" s="33">
        <f>(B60/$B$60)*100</f>
        <v>100</v>
      </c>
      <c r="E60" s="1" t="s">
        <v>352</v>
      </c>
      <c r="F60" s="97">
        <v>20</v>
      </c>
      <c r="G60" s="101">
        <f t="shared" si="6"/>
        <v>0.8631851532153647</v>
      </c>
    </row>
    <row r="61" spans="1:7" ht="12.75">
      <c r="A61" s="4" t="s">
        <v>340</v>
      </c>
      <c r="B61" s="97">
        <v>82</v>
      </c>
      <c r="C61" s="10">
        <f>(B61/$B$60)*100</f>
        <v>25.153374233128833</v>
      </c>
      <c r="E61" s="1" t="s">
        <v>353</v>
      </c>
      <c r="F61" s="97">
        <v>24</v>
      </c>
      <c r="G61" s="101">
        <f t="shared" si="6"/>
        <v>1.0358221838584376</v>
      </c>
    </row>
    <row r="62" spans="1:7" ht="12.75">
      <c r="A62" s="4"/>
      <c r="B62" s="93" t="s">
        <v>250</v>
      </c>
      <c r="C62" s="10"/>
      <c r="E62" s="1" t="s">
        <v>354</v>
      </c>
      <c r="F62" s="97">
        <v>29</v>
      </c>
      <c r="G62" s="101">
        <f t="shared" si="6"/>
        <v>1.251618472162279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</v>
      </c>
      <c r="G63" s="101">
        <f t="shared" si="6"/>
        <v>0.6905481225722918</v>
      </c>
    </row>
    <row r="64" spans="1:7" ht="12.75">
      <c r="A64" s="29" t="s">
        <v>357</v>
      </c>
      <c r="B64" s="93">
        <v>2170</v>
      </c>
      <c r="C64" s="33">
        <f>(B64/$B$64)*100</f>
        <v>100</v>
      </c>
      <c r="E64" s="1" t="s">
        <v>358</v>
      </c>
      <c r="F64" s="97">
        <v>5</v>
      </c>
      <c r="G64" s="101">
        <f t="shared" si="6"/>
        <v>0.21579628830384118</v>
      </c>
    </row>
    <row r="65" spans="1:7" ht="12.75">
      <c r="A65" s="4" t="s">
        <v>256</v>
      </c>
      <c r="B65" s="97">
        <v>1679</v>
      </c>
      <c r="C65" s="10">
        <f>(B65/$B$64)*100</f>
        <v>77.37327188940093</v>
      </c>
      <c r="E65" s="1" t="s">
        <v>359</v>
      </c>
      <c r="F65" s="97">
        <v>21</v>
      </c>
      <c r="G65" s="101">
        <f t="shared" si="6"/>
        <v>0.906344410876133</v>
      </c>
    </row>
    <row r="66" spans="1:7" ht="12.75">
      <c r="A66" s="4" t="s">
        <v>257</v>
      </c>
      <c r="B66" s="97">
        <v>491</v>
      </c>
      <c r="C66" s="10">
        <f aca="true" t="shared" si="7" ref="C66:C71">(B66/$B$64)*100</f>
        <v>22.62672811059908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307</v>
      </c>
      <c r="C67" s="10">
        <f t="shared" si="7"/>
        <v>14.147465437788018</v>
      </c>
      <c r="E67" s="1" t="s">
        <v>362</v>
      </c>
      <c r="F67" s="97">
        <v>8</v>
      </c>
      <c r="G67" s="101">
        <f t="shared" si="6"/>
        <v>0.3452740612861459</v>
      </c>
    </row>
    <row r="68" spans="1:7" ht="12.75">
      <c r="A68" s="4" t="s">
        <v>363</v>
      </c>
      <c r="B68" s="97">
        <v>184</v>
      </c>
      <c r="C68" s="10">
        <f t="shared" si="7"/>
        <v>8.479262672811059</v>
      </c>
      <c r="E68" s="1" t="s">
        <v>364</v>
      </c>
      <c r="F68" s="97">
        <v>120</v>
      </c>
      <c r="G68" s="101">
        <f t="shared" si="6"/>
        <v>5.179110919292188</v>
      </c>
    </row>
    <row r="69" spans="1:7" ht="12.75">
      <c r="A69" s="4" t="s">
        <v>365</v>
      </c>
      <c r="B69" s="97">
        <v>127</v>
      </c>
      <c r="C69" s="10">
        <f t="shared" si="7"/>
        <v>5.852534562211981</v>
      </c>
      <c r="E69" s="1" t="s">
        <v>366</v>
      </c>
      <c r="F69" s="97">
        <v>61</v>
      </c>
      <c r="G69" s="101">
        <f t="shared" si="6"/>
        <v>2.6327147173068624</v>
      </c>
    </row>
    <row r="70" spans="1:7" ht="12.75">
      <c r="A70" s="4" t="s">
        <v>367</v>
      </c>
      <c r="B70" s="97">
        <v>57</v>
      </c>
      <c r="C70" s="10">
        <f t="shared" si="7"/>
        <v>2.6267281105990783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190</v>
      </c>
      <c r="G71" s="104">
        <f t="shared" si="6"/>
        <v>8.200258955545966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1799</v>
      </c>
      <c r="C9" s="81">
        <f>(B9/$B$9)*100</f>
        <v>100</v>
      </c>
      <c r="D9" s="65"/>
      <c r="E9" s="79" t="s">
        <v>381</v>
      </c>
      <c r="F9" s="80">
        <v>833</v>
      </c>
      <c r="G9" s="81">
        <f>(F9/$F$9)*100</f>
        <v>100</v>
      </c>
    </row>
    <row r="10" spans="1:7" ht="12.75">
      <c r="A10" s="82" t="s">
        <v>382</v>
      </c>
      <c r="B10" s="97">
        <v>1233</v>
      </c>
      <c r="C10" s="105">
        <f>(B10/$B$9)*100</f>
        <v>68.53807670928293</v>
      </c>
      <c r="D10" s="65"/>
      <c r="E10" s="78" t="s">
        <v>383</v>
      </c>
      <c r="F10" s="97">
        <v>10</v>
      </c>
      <c r="G10" s="105">
        <f aca="true" t="shared" si="0" ref="G10:G19">(F10/$F$9)*100</f>
        <v>1.2004801920768309</v>
      </c>
    </row>
    <row r="11" spans="1:7" ht="12.75">
      <c r="A11" s="82" t="s">
        <v>384</v>
      </c>
      <c r="B11" s="97">
        <v>1233</v>
      </c>
      <c r="C11" s="105">
        <f aca="true" t="shared" si="1" ref="C11:C16">(B11/$B$9)*100</f>
        <v>68.53807670928293</v>
      </c>
      <c r="D11" s="65"/>
      <c r="E11" s="78" t="s">
        <v>385</v>
      </c>
      <c r="F11" s="97">
        <v>4</v>
      </c>
      <c r="G11" s="105">
        <f t="shared" si="0"/>
        <v>0.4801920768307323</v>
      </c>
    </row>
    <row r="12" spans="1:7" ht="12.75">
      <c r="A12" s="82" t="s">
        <v>386</v>
      </c>
      <c r="B12" s="97">
        <v>1142</v>
      </c>
      <c r="C12" s="105">
        <f>(B12/$B$9)*100</f>
        <v>63.479710950528066</v>
      </c>
      <c r="D12" s="65"/>
      <c r="E12" s="78" t="s">
        <v>387</v>
      </c>
      <c r="F12" s="97">
        <v>68</v>
      </c>
      <c r="G12" s="105">
        <f t="shared" si="0"/>
        <v>8.16326530612245</v>
      </c>
    </row>
    <row r="13" spans="1:7" ht="12.75">
      <c r="A13" s="82" t="s">
        <v>388</v>
      </c>
      <c r="B13" s="97">
        <v>91</v>
      </c>
      <c r="C13" s="105">
        <f>(B13/$B$9)*100</f>
        <v>5.058365758754864</v>
      </c>
      <c r="D13" s="65"/>
      <c r="E13" s="78" t="s">
        <v>389</v>
      </c>
      <c r="F13" s="97">
        <v>54</v>
      </c>
      <c r="G13" s="105">
        <f t="shared" si="0"/>
        <v>6.482593037214886</v>
      </c>
    </row>
    <row r="14" spans="1:7" ht="12.75">
      <c r="A14" s="82" t="s">
        <v>390</v>
      </c>
      <c r="B14" s="109">
        <v>7.4</v>
      </c>
      <c r="C14" s="112" t="s">
        <v>261</v>
      </c>
      <c r="D14" s="65"/>
      <c r="E14" s="78" t="s">
        <v>391</v>
      </c>
      <c r="F14" s="97">
        <v>107</v>
      </c>
      <c r="G14" s="105">
        <f t="shared" si="0"/>
        <v>12.845138055222089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196</v>
      </c>
      <c r="G15" s="105">
        <f t="shared" si="0"/>
        <v>23.52941176470588</v>
      </c>
    </row>
    <row r="16" spans="1:7" ht="12.75">
      <c r="A16" s="82" t="s">
        <v>67</v>
      </c>
      <c r="B16" s="97">
        <v>566</v>
      </c>
      <c r="C16" s="105">
        <f t="shared" si="1"/>
        <v>31.461923290717063</v>
      </c>
      <c r="D16" s="65"/>
      <c r="E16" s="78" t="s">
        <v>68</v>
      </c>
      <c r="F16" s="97">
        <v>171</v>
      </c>
      <c r="G16" s="105">
        <f t="shared" si="0"/>
        <v>20.528211284513805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135</v>
      </c>
      <c r="G17" s="105">
        <f t="shared" si="0"/>
        <v>16.206482593037215</v>
      </c>
    </row>
    <row r="18" spans="1:7" ht="12.75">
      <c r="A18" s="77" t="s">
        <v>70</v>
      </c>
      <c r="B18" s="80">
        <v>946</v>
      </c>
      <c r="C18" s="81">
        <f>(B18/$B$18)*100</f>
        <v>100</v>
      </c>
      <c r="D18" s="65"/>
      <c r="E18" s="78" t="s">
        <v>170</v>
      </c>
      <c r="F18" s="97">
        <v>40</v>
      </c>
      <c r="G18" s="105">
        <f t="shared" si="0"/>
        <v>4.8019207683073235</v>
      </c>
    </row>
    <row r="19" spans="1:9" ht="12.75">
      <c r="A19" s="82" t="s">
        <v>382</v>
      </c>
      <c r="B19" s="97">
        <v>584</v>
      </c>
      <c r="C19" s="105">
        <f>(B19/$B$18)*100</f>
        <v>61.733615221987314</v>
      </c>
      <c r="D19" s="65"/>
      <c r="E19" s="78" t="s">
        <v>169</v>
      </c>
      <c r="F19" s="98">
        <v>48</v>
      </c>
      <c r="G19" s="105">
        <f t="shared" si="0"/>
        <v>5.762304921968788</v>
      </c>
      <c r="I19" s="117"/>
    </row>
    <row r="20" spans="1:7" ht="12.75">
      <c r="A20" s="82" t="s">
        <v>384</v>
      </c>
      <c r="B20" s="97">
        <v>584</v>
      </c>
      <c r="C20" s="105">
        <f>(B20/$B$18)*100</f>
        <v>61.733615221987314</v>
      </c>
      <c r="D20" s="65"/>
      <c r="E20" s="78" t="s">
        <v>71</v>
      </c>
      <c r="F20" s="97">
        <v>71625</v>
      </c>
      <c r="G20" s="112" t="s">
        <v>261</v>
      </c>
    </row>
    <row r="21" spans="1:7" ht="12.75">
      <c r="A21" s="82" t="s">
        <v>386</v>
      </c>
      <c r="B21" s="97">
        <v>528</v>
      </c>
      <c r="C21" s="105">
        <f>(B21/$B$18)*100</f>
        <v>55.81395348837209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724</v>
      </c>
      <c r="G22" s="105">
        <f>(F22/$F$9)*100</f>
        <v>86.91476590636255</v>
      </c>
    </row>
    <row r="23" spans="1:7" ht="12.75">
      <c r="A23" s="77" t="s">
        <v>73</v>
      </c>
      <c r="B23" s="80">
        <v>191</v>
      </c>
      <c r="C23" s="81">
        <f>(B23/$B$23)*100</f>
        <v>100</v>
      </c>
      <c r="D23" s="65"/>
      <c r="E23" s="78" t="s">
        <v>74</v>
      </c>
      <c r="F23" s="97">
        <v>89957</v>
      </c>
      <c r="G23" s="112" t="s">
        <v>261</v>
      </c>
    </row>
    <row r="24" spans="1:7" ht="12.75">
      <c r="A24" s="82" t="s">
        <v>75</v>
      </c>
      <c r="B24" s="97">
        <v>86</v>
      </c>
      <c r="C24" s="105">
        <f>(B24/$B$23)*100</f>
        <v>45.0261780104712</v>
      </c>
      <c r="D24" s="65"/>
      <c r="E24" s="78" t="s">
        <v>76</v>
      </c>
      <c r="F24" s="97">
        <v>233</v>
      </c>
      <c r="G24" s="105">
        <f>(F24/$F$9)*100</f>
        <v>27.971188475390157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12793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23</v>
      </c>
      <c r="G26" s="105">
        <f>(F26/$F$9)*100</f>
        <v>2.7611044417767108</v>
      </c>
    </row>
    <row r="27" spans="1:7" ht="12.75">
      <c r="A27" s="77" t="s">
        <v>85</v>
      </c>
      <c r="B27" s="80">
        <v>1126</v>
      </c>
      <c r="C27" s="81">
        <f>(B27/$B$27)*100</f>
        <v>100</v>
      </c>
      <c r="D27" s="65"/>
      <c r="E27" s="78" t="s">
        <v>78</v>
      </c>
      <c r="F27" s="98">
        <v>5404</v>
      </c>
      <c r="G27" s="112" t="s">
        <v>261</v>
      </c>
    </row>
    <row r="28" spans="1:7" ht="12.75">
      <c r="A28" s="82" t="s">
        <v>86</v>
      </c>
      <c r="B28" s="97">
        <v>938</v>
      </c>
      <c r="C28" s="105">
        <f aca="true" t="shared" si="2" ref="C28:C33">(B28/$B$27)*100</f>
        <v>83.30373001776199</v>
      </c>
      <c r="D28" s="65"/>
      <c r="E28" s="78" t="s">
        <v>79</v>
      </c>
      <c r="F28" s="97">
        <v>2</v>
      </c>
      <c r="G28" s="105">
        <f>(F28/$F$9)*100</f>
        <v>0.24009603841536614</v>
      </c>
    </row>
    <row r="29" spans="1:7" ht="12.75">
      <c r="A29" s="82" t="s">
        <v>87</v>
      </c>
      <c r="B29" s="97">
        <v>83</v>
      </c>
      <c r="C29" s="105">
        <f t="shared" si="2"/>
        <v>7.371225577264654</v>
      </c>
      <c r="D29" s="65"/>
      <c r="E29" s="78" t="s">
        <v>80</v>
      </c>
      <c r="F29" s="97">
        <v>1000</v>
      </c>
      <c r="G29" s="112" t="s">
        <v>261</v>
      </c>
    </row>
    <row r="30" spans="1:7" ht="12.75">
      <c r="A30" s="82" t="s">
        <v>88</v>
      </c>
      <c r="B30" s="97">
        <v>22</v>
      </c>
      <c r="C30" s="105">
        <f t="shared" si="2"/>
        <v>1.9538188277087036</v>
      </c>
      <c r="D30" s="65"/>
      <c r="E30" s="78" t="s">
        <v>81</v>
      </c>
      <c r="F30" s="97">
        <v>154</v>
      </c>
      <c r="G30" s="105">
        <f>(F30/$F$9)*100</f>
        <v>18.487394957983195</v>
      </c>
    </row>
    <row r="31" spans="1:7" ht="12.75">
      <c r="A31" s="82" t="s">
        <v>115</v>
      </c>
      <c r="B31" s="97">
        <v>23</v>
      </c>
      <c r="C31" s="105">
        <f t="shared" si="2"/>
        <v>2.0426287744227354</v>
      </c>
      <c r="D31" s="65"/>
      <c r="E31" s="78" t="s">
        <v>82</v>
      </c>
      <c r="F31" s="97">
        <v>18108</v>
      </c>
      <c r="G31" s="112" t="s">
        <v>261</v>
      </c>
    </row>
    <row r="32" spans="1:7" ht="12.75">
      <c r="A32" s="82" t="s">
        <v>89</v>
      </c>
      <c r="B32" s="97">
        <v>3</v>
      </c>
      <c r="C32" s="105">
        <f t="shared" si="2"/>
        <v>0.2664298401420959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57</v>
      </c>
      <c r="C33" s="105">
        <f t="shared" si="2"/>
        <v>5.0621669626998225</v>
      </c>
      <c r="D33" s="65"/>
      <c r="E33" s="79" t="s">
        <v>84</v>
      </c>
      <c r="F33" s="80">
        <v>643</v>
      </c>
      <c r="G33" s="81">
        <f>(F33/$F$33)*100</f>
        <v>100</v>
      </c>
    </row>
    <row r="34" spans="1:7" ht="12.75">
      <c r="A34" s="82" t="s">
        <v>91</v>
      </c>
      <c r="B34" s="120">
        <v>29.3</v>
      </c>
      <c r="C34" s="112" t="s">
        <v>261</v>
      </c>
      <c r="D34" s="65"/>
      <c r="E34" s="78" t="s">
        <v>383</v>
      </c>
      <c r="F34" s="97">
        <v>11</v>
      </c>
      <c r="G34" s="105">
        <f aca="true" t="shared" si="3" ref="G34:G43">(F34/$F$33)*100</f>
        <v>1.7107309486780715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</v>
      </c>
      <c r="G35" s="105">
        <f t="shared" si="3"/>
        <v>0.6220839813374806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26</v>
      </c>
      <c r="G36" s="105">
        <f t="shared" si="3"/>
        <v>4.043545878693624</v>
      </c>
    </row>
    <row r="37" spans="1:7" ht="12.75">
      <c r="A37" s="77" t="s">
        <v>94</v>
      </c>
      <c r="B37" s="80">
        <v>1142</v>
      </c>
      <c r="C37" s="81">
        <f>(B37/$B$37)*100</f>
        <v>100</v>
      </c>
      <c r="D37" s="65"/>
      <c r="E37" s="78" t="s">
        <v>389</v>
      </c>
      <c r="F37" s="97">
        <v>14</v>
      </c>
      <c r="G37" s="105">
        <f t="shared" si="3"/>
        <v>2.177293934681182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72</v>
      </c>
      <c r="G38" s="105">
        <f t="shared" si="3"/>
        <v>11.19751166407465</v>
      </c>
    </row>
    <row r="39" spans="1:7" ht="12.75">
      <c r="A39" s="82" t="s">
        <v>97</v>
      </c>
      <c r="B39" s="98">
        <v>618</v>
      </c>
      <c r="C39" s="105">
        <f>(B39/$B$37)*100</f>
        <v>54.115586690017516</v>
      </c>
      <c r="D39" s="65"/>
      <c r="E39" s="78" t="s">
        <v>393</v>
      </c>
      <c r="F39" s="97">
        <v>157</v>
      </c>
      <c r="G39" s="105">
        <f t="shared" si="3"/>
        <v>24.416796267496114</v>
      </c>
    </row>
    <row r="40" spans="1:7" ht="12.75">
      <c r="A40" s="82" t="s">
        <v>98</v>
      </c>
      <c r="B40" s="98">
        <v>91</v>
      </c>
      <c r="C40" s="105">
        <f>(B40/$B$37)*100</f>
        <v>7.968476357267951</v>
      </c>
      <c r="D40" s="65"/>
      <c r="E40" s="78" t="s">
        <v>68</v>
      </c>
      <c r="F40" s="97">
        <v>151</v>
      </c>
      <c r="G40" s="105">
        <f t="shared" si="3"/>
        <v>23.48367029548989</v>
      </c>
    </row>
    <row r="41" spans="1:7" ht="12.75">
      <c r="A41" s="82" t="s">
        <v>100</v>
      </c>
      <c r="B41" s="98">
        <v>266</v>
      </c>
      <c r="C41" s="105">
        <f>(B41/$B$37)*100</f>
        <v>23.29246935201401</v>
      </c>
      <c r="D41" s="65"/>
      <c r="E41" s="78" t="s">
        <v>69</v>
      </c>
      <c r="F41" s="97">
        <v>130</v>
      </c>
      <c r="G41" s="105">
        <f t="shared" si="3"/>
        <v>20.21772939346812</v>
      </c>
    </row>
    <row r="42" spans="1:7" ht="12.75">
      <c r="A42" s="82" t="s">
        <v>260</v>
      </c>
      <c r="B42" s="98">
        <v>4</v>
      </c>
      <c r="C42" s="105">
        <f>(B42/$B$37)*100</f>
        <v>0.3502626970227671</v>
      </c>
      <c r="D42" s="65"/>
      <c r="E42" s="78" t="s">
        <v>170</v>
      </c>
      <c r="F42" s="97">
        <v>35</v>
      </c>
      <c r="G42" s="105">
        <f t="shared" si="3"/>
        <v>5.443234836702955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43</v>
      </c>
      <c r="G43" s="105">
        <f t="shared" si="3"/>
        <v>6.6874027993779155</v>
      </c>
    </row>
    <row r="44" spans="1:7" ht="12.75">
      <c r="A44" s="82" t="s">
        <v>291</v>
      </c>
      <c r="B44" s="98">
        <v>86</v>
      </c>
      <c r="C44" s="105">
        <f>(B44/$B$37)*100</f>
        <v>7.530647985989491</v>
      </c>
      <c r="D44" s="65"/>
      <c r="E44" s="78" t="s">
        <v>93</v>
      </c>
      <c r="F44" s="97">
        <v>82505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77</v>
      </c>
      <c r="C46" s="105">
        <f>(B46/$B$37)*100</f>
        <v>6.742556917688266</v>
      </c>
      <c r="D46" s="65"/>
      <c r="E46" s="78" t="s">
        <v>96</v>
      </c>
      <c r="F46" s="97">
        <v>34116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57381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37500</v>
      </c>
      <c r="G49" s="114" t="s">
        <v>261</v>
      </c>
    </row>
    <row r="50" spans="1:7" ht="13.5" thickTop="1">
      <c r="A50" s="82" t="s">
        <v>116</v>
      </c>
      <c r="B50" s="98">
        <v>50</v>
      </c>
      <c r="C50" s="105">
        <f t="shared" si="4"/>
        <v>4.378283712784588</v>
      </c>
      <c r="D50" s="65"/>
      <c r="E50" s="78"/>
      <c r="F50" s="86"/>
      <c r="G50" s="85"/>
    </row>
    <row r="51" spans="1:7" ht="12.75">
      <c r="A51" s="82" t="s">
        <v>117</v>
      </c>
      <c r="B51" s="98">
        <v>100</v>
      </c>
      <c r="C51" s="105">
        <f t="shared" si="4"/>
        <v>8.756567425569177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71</v>
      </c>
      <c r="C52" s="105">
        <f t="shared" si="4"/>
        <v>6.217162872154115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68</v>
      </c>
      <c r="C53" s="105">
        <f t="shared" si="4"/>
        <v>5.954465849387041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66</v>
      </c>
      <c r="C54" s="105">
        <f t="shared" si="4"/>
        <v>5.779334500875657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</v>
      </c>
      <c r="C55" s="105">
        <f t="shared" si="4"/>
        <v>2.714535901926445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100</v>
      </c>
      <c r="C57" s="105">
        <f>(B57/$B$37)*100</f>
        <v>8.756567425569177</v>
      </c>
      <c r="D57" s="65"/>
      <c r="E57" s="79" t="s">
        <v>84</v>
      </c>
      <c r="F57" s="80">
        <v>13</v>
      </c>
      <c r="G57" s="105">
        <f>(F57/L57)*100</f>
        <v>2.021772939346812</v>
      </c>
      <c r="H57" s="79" t="s">
        <v>84</v>
      </c>
      <c r="L57" s="15">
        <v>643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</v>
      </c>
      <c r="G58" s="105">
        <f>(F58/L58)*100</f>
        <v>2.1671826625387</v>
      </c>
      <c r="H58" s="78" t="s">
        <v>118</v>
      </c>
      <c r="L58" s="15">
        <v>323</v>
      </c>
    </row>
    <row r="59" spans="1:12" ht="12.75">
      <c r="A59" s="82" t="s">
        <v>112</v>
      </c>
      <c r="B59" s="98">
        <v>156</v>
      </c>
      <c r="C59" s="105">
        <f>(B59/$B$37)*100</f>
        <v>13.660245183887914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110</v>
      </c>
    </row>
    <row r="60" spans="1:7" ht="12.75">
      <c r="A60" s="82" t="s">
        <v>113</v>
      </c>
      <c r="B60" s="98">
        <v>350</v>
      </c>
      <c r="C60" s="105">
        <f>(B60/$B$37)*100</f>
        <v>30.64798598949212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</v>
      </c>
      <c r="C62" s="105">
        <f>(B62/$B$37)*100</f>
        <v>3.4150612959719786</v>
      </c>
      <c r="D62" s="65"/>
      <c r="E62" s="79" t="s">
        <v>123</v>
      </c>
      <c r="F62" s="80">
        <v>11</v>
      </c>
      <c r="G62" s="105">
        <f>(F62/L62)*100</f>
        <v>16.923076923076923</v>
      </c>
      <c r="H62" s="79" t="s">
        <v>394</v>
      </c>
      <c r="L62" s="15">
        <v>65</v>
      </c>
    </row>
    <row r="63" spans="1:12" ht="12.75">
      <c r="A63" s="61" t="s">
        <v>293</v>
      </c>
      <c r="B63" s="98">
        <v>31</v>
      </c>
      <c r="C63" s="105">
        <f>(B63/$B$37)*100</f>
        <v>2.714535901926445</v>
      </c>
      <c r="D63" s="65"/>
      <c r="E63" s="78" t="s">
        <v>118</v>
      </c>
      <c r="F63" s="97">
        <v>5</v>
      </c>
      <c r="G63" s="105">
        <f>(F63/L63)*100</f>
        <v>15.151515151515152</v>
      </c>
      <c r="H63" s="78" t="s">
        <v>118</v>
      </c>
      <c r="L63" s="15">
        <v>33</v>
      </c>
    </row>
    <row r="64" spans="1:12" ht="12.75">
      <c r="A64" s="82" t="s">
        <v>114</v>
      </c>
      <c r="B64" s="98">
        <v>80</v>
      </c>
      <c r="C64" s="105">
        <f>(B64/$B$37)*100</f>
        <v>7.005253940455342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57</v>
      </c>
      <c r="G66" s="105">
        <f aca="true" t="shared" si="5" ref="G66:G71">(F66/L66)*100</f>
        <v>2.4600776866637895</v>
      </c>
      <c r="H66" s="79" t="s">
        <v>124</v>
      </c>
      <c r="L66" s="15">
        <v>2317</v>
      </c>
    </row>
    <row r="67" spans="1:12" ht="12.75">
      <c r="A67" s="82" t="s">
        <v>126</v>
      </c>
      <c r="B67" s="97">
        <v>797</v>
      </c>
      <c r="C67" s="105">
        <f>(B67/$B$37)*100</f>
        <v>69.78984238178634</v>
      </c>
      <c r="D67" s="65"/>
      <c r="E67" s="78" t="s">
        <v>262</v>
      </c>
      <c r="F67" s="97">
        <v>40</v>
      </c>
      <c r="G67" s="105">
        <f t="shared" si="5"/>
        <v>2.336448598130841</v>
      </c>
      <c r="H67" s="78" t="s">
        <v>262</v>
      </c>
      <c r="L67" s="15">
        <v>1712</v>
      </c>
    </row>
    <row r="68" spans="1:12" ht="12.75">
      <c r="A68" s="82" t="s">
        <v>128</v>
      </c>
      <c r="B68" s="97">
        <v>254</v>
      </c>
      <c r="C68" s="105">
        <f>(B68/$B$37)*100</f>
        <v>22.241681260945708</v>
      </c>
      <c r="D68" s="65"/>
      <c r="E68" s="78" t="s">
        <v>127</v>
      </c>
      <c r="F68" s="97">
        <v>14</v>
      </c>
      <c r="G68" s="105">
        <f t="shared" si="5"/>
        <v>4.294478527607362</v>
      </c>
      <c r="H68" s="78" t="s">
        <v>127</v>
      </c>
      <c r="L68" s="15">
        <v>326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17</v>
      </c>
      <c r="G69" s="105">
        <f t="shared" si="5"/>
        <v>2.809917355371901</v>
      </c>
      <c r="H69" s="78" t="s">
        <v>129</v>
      </c>
      <c r="L69" s="15">
        <v>605</v>
      </c>
    </row>
    <row r="70" spans="1:12" ht="12.75">
      <c r="A70" s="82" t="s">
        <v>376</v>
      </c>
      <c r="B70" s="97">
        <v>82</v>
      </c>
      <c r="C70" s="105">
        <f>(B70/$B$37)*100</f>
        <v>7.180385288966725</v>
      </c>
      <c r="D70" s="65"/>
      <c r="E70" s="78" t="s">
        <v>130</v>
      </c>
      <c r="F70" s="97">
        <v>17</v>
      </c>
      <c r="G70" s="105">
        <f t="shared" si="5"/>
        <v>3.711790393013101</v>
      </c>
      <c r="H70" s="78" t="s">
        <v>130</v>
      </c>
      <c r="L70" s="15">
        <v>458</v>
      </c>
    </row>
    <row r="71" spans="1:12" ht="13.5" thickBot="1">
      <c r="A71" s="90" t="s">
        <v>371</v>
      </c>
      <c r="B71" s="110">
        <v>9</v>
      </c>
      <c r="C71" s="111">
        <f>(B71/$B$37)*100</f>
        <v>0.7880910683012259</v>
      </c>
      <c r="D71" s="91"/>
      <c r="E71" s="92" t="s">
        <v>131</v>
      </c>
      <c r="F71" s="110">
        <v>20</v>
      </c>
      <c r="G71" s="118">
        <f t="shared" si="5"/>
        <v>7.352941176470589</v>
      </c>
      <c r="H71" s="92" t="s">
        <v>131</v>
      </c>
      <c r="L71" s="15">
        <v>272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860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844</v>
      </c>
      <c r="G9" s="81">
        <f>(F9/$F$9)*100</f>
        <v>100</v>
      </c>
      <c r="I9" s="53"/>
    </row>
    <row r="10" spans="1:7" ht="12.75">
      <c r="A10" s="36" t="s">
        <v>137</v>
      </c>
      <c r="B10" s="97">
        <v>745</v>
      </c>
      <c r="C10" s="105">
        <f aca="true" t="shared" si="0" ref="C10:C18">(B10/$B$8)*100</f>
        <v>86.62790697674419</v>
      </c>
      <c r="E10" s="32" t="s">
        <v>138</v>
      </c>
      <c r="F10" s="97">
        <v>842</v>
      </c>
      <c r="G10" s="105">
        <f>(F10/$F$9)*100</f>
        <v>99.76303317535546</v>
      </c>
    </row>
    <row r="11" spans="1:7" ht="12.75">
      <c r="A11" s="36" t="s">
        <v>139</v>
      </c>
      <c r="B11" s="97">
        <v>56</v>
      </c>
      <c r="C11" s="105">
        <f t="shared" si="0"/>
        <v>6.511627906976744</v>
      </c>
      <c r="E11" s="32" t="s">
        <v>140</v>
      </c>
      <c r="F11" s="97">
        <v>2</v>
      </c>
      <c r="G11" s="105">
        <f>(F11/$F$9)*100</f>
        <v>0.23696682464454977</v>
      </c>
    </row>
    <row r="12" spans="1:7" ht="12.75">
      <c r="A12" s="36" t="s">
        <v>141</v>
      </c>
      <c r="B12" s="97">
        <v>15</v>
      </c>
      <c r="C12" s="105">
        <f t="shared" si="0"/>
        <v>1.744186046511628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33</v>
      </c>
      <c r="C13" s="105">
        <f t="shared" si="0"/>
        <v>3.8372093023255816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</v>
      </c>
      <c r="C14" s="105">
        <f t="shared" si="0"/>
        <v>0.5813953488372093</v>
      </c>
      <c r="E14" s="42" t="s">
        <v>145</v>
      </c>
      <c r="F14" s="80">
        <v>705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</v>
      </c>
      <c r="C16" s="105">
        <f t="shared" si="0"/>
        <v>0.6976744186046512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35</v>
      </c>
      <c r="G17" s="105">
        <f aca="true" t="shared" si="1" ref="G17:G23">(F17/$F$14)*100</f>
        <v>4.964539007092199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251</v>
      </c>
      <c r="G18" s="105">
        <f t="shared" si="1"/>
        <v>35.60283687943262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244</v>
      </c>
      <c r="G19" s="105">
        <f t="shared" si="1"/>
        <v>34.60992907801418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133</v>
      </c>
      <c r="G20" s="105">
        <f t="shared" si="1"/>
        <v>18.865248226950353</v>
      </c>
    </row>
    <row r="21" spans="1:7" ht="12.75">
      <c r="A21" s="36" t="s">
        <v>156</v>
      </c>
      <c r="B21" s="98">
        <v>7</v>
      </c>
      <c r="C21" s="105">
        <f aca="true" t="shared" si="2" ref="C21:C28">(B21/$B$8)*100</f>
        <v>0.813953488372093</v>
      </c>
      <c r="E21" s="1" t="s">
        <v>157</v>
      </c>
      <c r="F21" s="97">
        <v>24</v>
      </c>
      <c r="G21" s="105">
        <f t="shared" si="1"/>
        <v>3.404255319148936</v>
      </c>
    </row>
    <row r="22" spans="1:7" ht="12.75">
      <c r="A22" s="36" t="s">
        <v>158</v>
      </c>
      <c r="B22" s="98">
        <v>9</v>
      </c>
      <c r="C22" s="105">
        <f t="shared" si="2"/>
        <v>1.0465116279069768</v>
      </c>
      <c r="E22" s="1" t="s">
        <v>159</v>
      </c>
      <c r="F22" s="97">
        <v>14</v>
      </c>
      <c r="G22" s="105">
        <f t="shared" si="1"/>
        <v>1.9858156028368796</v>
      </c>
    </row>
    <row r="23" spans="1:7" ht="12.75">
      <c r="A23" s="36" t="s">
        <v>160</v>
      </c>
      <c r="B23" s="98">
        <v>18</v>
      </c>
      <c r="C23" s="105">
        <f t="shared" si="2"/>
        <v>2.0930232558139537</v>
      </c>
      <c r="E23" s="1" t="s">
        <v>161</v>
      </c>
      <c r="F23" s="98">
        <v>4</v>
      </c>
      <c r="G23" s="105">
        <f t="shared" si="1"/>
        <v>0.5673758865248227</v>
      </c>
    </row>
    <row r="24" spans="1:7" ht="12.75">
      <c r="A24" s="36" t="s">
        <v>162</v>
      </c>
      <c r="B24" s="97">
        <v>60</v>
      </c>
      <c r="C24" s="105">
        <f t="shared" si="2"/>
        <v>6.976744186046512</v>
      </c>
      <c r="E24" s="1" t="s">
        <v>163</v>
      </c>
      <c r="F24" s="97">
        <v>161600</v>
      </c>
      <c r="G24" s="112" t="s">
        <v>261</v>
      </c>
    </row>
    <row r="25" spans="1:7" ht="12.75">
      <c r="A25" s="36" t="s">
        <v>164</v>
      </c>
      <c r="B25" s="97">
        <v>69</v>
      </c>
      <c r="C25" s="105">
        <f t="shared" si="2"/>
        <v>8.023255813953488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74</v>
      </c>
      <c r="C26" s="105">
        <f t="shared" si="2"/>
        <v>8.604651162790699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236</v>
      </c>
      <c r="C27" s="105">
        <f t="shared" si="2"/>
        <v>27.44186046511628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387</v>
      </c>
      <c r="C28" s="105">
        <f t="shared" si="2"/>
        <v>45</v>
      </c>
      <c r="E28" s="32" t="s">
        <v>176</v>
      </c>
      <c r="F28" s="97">
        <v>488</v>
      </c>
      <c r="G28" s="105">
        <f aca="true" t="shared" si="3" ref="G28:G35">(F28/$F$14)*100</f>
        <v>69.21985815602837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8</v>
      </c>
      <c r="G31" s="105">
        <f t="shared" si="3"/>
        <v>1.1347517730496455</v>
      </c>
    </row>
    <row r="32" spans="1:7" ht="12.75">
      <c r="A32" s="36" t="s">
        <v>182</v>
      </c>
      <c r="B32" s="97">
        <v>6</v>
      </c>
      <c r="C32" s="105">
        <f t="shared" si="4"/>
        <v>0.6976744186046512</v>
      </c>
      <c r="E32" s="32" t="s">
        <v>183</v>
      </c>
      <c r="F32" s="97">
        <v>13</v>
      </c>
      <c r="G32" s="105">
        <f t="shared" si="3"/>
        <v>1.8439716312056738</v>
      </c>
    </row>
    <row r="33" spans="1:7" ht="12.75">
      <c r="A33" s="36" t="s">
        <v>184</v>
      </c>
      <c r="B33" s="97">
        <v>17</v>
      </c>
      <c r="C33" s="105">
        <f t="shared" si="4"/>
        <v>1.9767441860465116</v>
      </c>
      <c r="E33" s="32" t="s">
        <v>185</v>
      </c>
      <c r="F33" s="97">
        <v>202</v>
      </c>
      <c r="G33" s="105">
        <f t="shared" si="3"/>
        <v>28.652482269503547</v>
      </c>
    </row>
    <row r="34" spans="1:7" ht="12.75">
      <c r="A34" s="36" t="s">
        <v>186</v>
      </c>
      <c r="B34" s="97">
        <v>50</v>
      </c>
      <c r="C34" s="105">
        <f t="shared" si="4"/>
        <v>5.813953488372093</v>
      </c>
      <c r="E34" s="32" t="s">
        <v>187</v>
      </c>
      <c r="F34" s="97">
        <v>148</v>
      </c>
      <c r="G34" s="105">
        <f t="shared" si="3"/>
        <v>20.99290780141844</v>
      </c>
    </row>
    <row r="35" spans="1:7" ht="12.75">
      <c r="A35" s="36" t="s">
        <v>188</v>
      </c>
      <c r="B35" s="97">
        <v>45</v>
      </c>
      <c r="C35" s="105">
        <f t="shared" si="4"/>
        <v>5.232558139534884</v>
      </c>
      <c r="E35" s="32" t="s">
        <v>189</v>
      </c>
      <c r="F35" s="97">
        <v>117</v>
      </c>
      <c r="G35" s="105">
        <f t="shared" si="3"/>
        <v>16.595744680851062</v>
      </c>
    </row>
    <row r="36" spans="1:7" ht="12.75">
      <c r="A36" s="36" t="s">
        <v>190</v>
      </c>
      <c r="B36" s="97">
        <v>173</v>
      </c>
      <c r="C36" s="105">
        <f t="shared" si="4"/>
        <v>20.116279069767444</v>
      </c>
      <c r="E36" s="32" t="s">
        <v>191</v>
      </c>
      <c r="F36" s="97">
        <v>1535</v>
      </c>
      <c r="G36" s="112" t="s">
        <v>261</v>
      </c>
    </row>
    <row r="37" spans="1:7" ht="12.75">
      <c r="A37" s="36" t="s">
        <v>192</v>
      </c>
      <c r="B37" s="97">
        <v>183</v>
      </c>
      <c r="C37" s="105">
        <f t="shared" si="4"/>
        <v>21.27906976744186</v>
      </c>
      <c r="E37" s="32" t="s">
        <v>193</v>
      </c>
      <c r="F37" s="97">
        <v>217</v>
      </c>
      <c r="G37" s="105">
        <f>(F37/$F$14)*100</f>
        <v>30.78014184397163</v>
      </c>
    </row>
    <row r="38" spans="1:7" ht="12.75">
      <c r="A38" s="36" t="s">
        <v>194</v>
      </c>
      <c r="B38" s="97">
        <v>173</v>
      </c>
      <c r="C38" s="105">
        <f t="shared" si="4"/>
        <v>20.116279069767444</v>
      </c>
      <c r="E38" s="32" t="s">
        <v>191</v>
      </c>
      <c r="F38" s="97">
        <v>554</v>
      </c>
      <c r="G38" s="112" t="s">
        <v>261</v>
      </c>
    </row>
    <row r="39" spans="1:7" ht="12.75">
      <c r="A39" s="36" t="s">
        <v>195</v>
      </c>
      <c r="B39" s="97">
        <v>213</v>
      </c>
      <c r="C39" s="105">
        <f t="shared" si="4"/>
        <v>24.767441860465116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844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184</v>
      </c>
      <c r="G43" s="105">
        <f aca="true" t="shared" si="5" ref="G43:G48">(F43/$F$14)*100</f>
        <v>26.099290780141843</v>
      </c>
    </row>
    <row r="44" spans="1:7" ht="12.75">
      <c r="A44" s="36" t="s">
        <v>209</v>
      </c>
      <c r="B44" s="98">
        <v>67</v>
      </c>
      <c r="C44" s="105">
        <f aca="true" t="shared" si="6" ref="C44:C49">(B44/$B$42)*100</f>
        <v>7.938388625592417</v>
      </c>
      <c r="E44" s="32" t="s">
        <v>210</v>
      </c>
      <c r="F44" s="97">
        <v>126</v>
      </c>
      <c r="G44" s="105">
        <f t="shared" si="5"/>
        <v>17.872340425531917</v>
      </c>
    </row>
    <row r="45" spans="1:7" ht="12.75">
      <c r="A45" s="36" t="s">
        <v>211</v>
      </c>
      <c r="B45" s="98">
        <v>131</v>
      </c>
      <c r="C45" s="105">
        <f t="shared" si="6"/>
        <v>15.52132701421801</v>
      </c>
      <c r="E45" s="32" t="s">
        <v>212</v>
      </c>
      <c r="F45" s="97">
        <v>157</v>
      </c>
      <c r="G45" s="105">
        <f t="shared" si="5"/>
        <v>22.26950354609929</v>
      </c>
    </row>
    <row r="46" spans="1:7" ht="12.75">
      <c r="A46" s="36" t="s">
        <v>213</v>
      </c>
      <c r="B46" s="98">
        <v>130</v>
      </c>
      <c r="C46" s="105">
        <f t="shared" si="6"/>
        <v>15.402843601895736</v>
      </c>
      <c r="E46" s="32" t="s">
        <v>214</v>
      </c>
      <c r="F46" s="97">
        <v>86</v>
      </c>
      <c r="G46" s="105">
        <f t="shared" si="5"/>
        <v>12.198581560283687</v>
      </c>
    </row>
    <row r="47" spans="1:7" ht="12.75">
      <c r="A47" s="36" t="s">
        <v>215</v>
      </c>
      <c r="B47" s="97">
        <v>243</v>
      </c>
      <c r="C47" s="105">
        <f t="shared" si="6"/>
        <v>28.791469194312796</v>
      </c>
      <c r="E47" s="32" t="s">
        <v>216</v>
      </c>
      <c r="F47" s="97">
        <v>48</v>
      </c>
      <c r="G47" s="105">
        <f t="shared" si="5"/>
        <v>6.808510638297872</v>
      </c>
    </row>
    <row r="48" spans="1:7" ht="12.75">
      <c r="A48" s="36" t="s">
        <v>217</v>
      </c>
      <c r="B48" s="97">
        <v>139</v>
      </c>
      <c r="C48" s="105">
        <f t="shared" si="6"/>
        <v>16.46919431279621</v>
      </c>
      <c r="E48" s="32" t="s">
        <v>218</v>
      </c>
      <c r="F48" s="97">
        <v>104</v>
      </c>
      <c r="G48" s="105">
        <f t="shared" si="5"/>
        <v>14.75177304964539</v>
      </c>
    </row>
    <row r="49" spans="1:7" ht="12.75">
      <c r="A49" s="36" t="s">
        <v>219</v>
      </c>
      <c r="B49" s="97">
        <v>134</v>
      </c>
      <c r="C49" s="105">
        <f t="shared" si="6"/>
        <v>15.876777251184834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93</v>
      </c>
      <c r="G51" s="81">
        <f>(F51/F$51)*100</f>
        <v>100</v>
      </c>
    </row>
    <row r="52" spans="1:7" ht="12.75">
      <c r="A52" s="4" t="s">
        <v>223</v>
      </c>
      <c r="B52" s="97">
        <v>18</v>
      </c>
      <c r="C52" s="105">
        <f>(B52/$B$42)*100</f>
        <v>2.132701421800948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208</v>
      </c>
      <c r="C53" s="105">
        <f>(B53/$B$42)*100</f>
        <v>24.644549763033176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415</v>
      </c>
      <c r="C54" s="105">
        <f>(B54/$B$42)*100</f>
        <v>49.170616113744074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203</v>
      </c>
      <c r="C55" s="105">
        <f>(B55/$B$42)*100</f>
        <v>24.0521327014218</v>
      </c>
      <c r="E55" s="32" t="s">
        <v>230</v>
      </c>
      <c r="F55" s="97">
        <v>4</v>
      </c>
      <c r="G55" s="105">
        <f t="shared" si="7"/>
        <v>4.301075268817205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51</v>
      </c>
      <c r="G56" s="105">
        <f t="shared" si="7"/>
        <v>54.83870967741935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</v>
      </c>
      <c r="G57" s="105">
        <f t="shared" si="7"/>
        <v>17.20430107526882</v>
      </c>
    </row>
    <row r="58" spans="1:7" ht="12.75">
      <c r="A58" s="36" t="s">
        <v>234</v>
      </c>
      <c r="B58" s="97">
        <v>539</v>
      </c>
      <c r="C58" s="105">
        <f aca="true" t="shared" si="8" ref="C58:C66">(B58/$B$42)*100</f>
        <v>63.862559241706165</v>
      </c>
      <c r="E58" s="32" t="s">
        <v>235</v>
      </c>
      <c r="F58" s="97">
        <v>12</v>
      </c>
      <c r="G58" s="105">
        <f t="shared" si="7"/>
        <v>12.903225806451612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21</v>
      </c>
      <c r="C60" s="105">
        <f t="shared" si="8"/>
        <v>2.4881516587677726</v>
      </c>
      <c r="E60" s="32" t="s">
        <v>239</v>
      </c>
      <c r="F60" s="97">
        <v>10</v>
      </c>
      <c r="G60" s="105">
        <f t="shared" si="7"/>
        <v>10.75268817204301</v>
      </c>
    </row>
    <row r="61" spans="1:7" ht="12.75">
      <c r="A61" s="36" t="s">
        <v>240</v>
      </c>
      <c r="B61" s="97">
        <v>284</v>
      </c>
      <c r="C61" s="105">
        <f t="shared" si="8"/>
        <v>33.649289099526065</v>
      </c>
      <c r="E61" s="32" t="s">
        <v>163</v>
      </c>
      <c r="F61" s="97">
        <v>665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10</v>
      </c>
      <c r="G65" s="105">
        <f aca="true" t="shared" si="9" ref="G65:G71">(F65/F$51)*100</f>
        <v>10.75268817204301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34</v>
      </c>
      <c r="G66" s="105">
        <f t="shared" si="9"/>
        <v>36.55913978494624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</v>
      </c>
      <c r="G67" s="105">
        <f t="shared" si="9"/>
        <v>10.75268817204301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</v>
      </c>
      <c r="G68" s="105">
        <f t="shared" si="9"/>
        <v>10.75268817204301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</v>
      </c>
      <c r="G69" s="105">
        <f t="shared" si="9"/>
        <v>5.376344086021505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14</v>
      </c>
      <c r="G70" s="105">
        <f t="shared" si="9"/>
        <v>15.053763440860216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10</v>
      </c>
      <c r="G71" s="115">
        <f t="shared" si="9"/>
        <v>10.75268817204301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2002-06-11T17:16:58Z</dcterms:modified>
  <cp:category/>
  <cp:version/>
  <cp:contentType/>
  <cp:contentStatus/>
</cp:coreProperties>
</file>