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<sst xmlns="http://schemas.openxmlformats.org/spreadsheetml/2006/main" count="693" uniqueCount="437">
  <si>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</si>
  <si>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</si>
  <si>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</si>
  <si>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</si>
  <si>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</si>
  <si>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</si>
  <si>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</si>
  <si>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</si>
  <si>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</si>
  <si>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</si>
  <si>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</si>
  <si>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</si>
  <si>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</si>
  <si>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</si>
  <si>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</si>
  <si>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</si>
  <si>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</si>
  <si>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</si>
  <si>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</si>
  <si>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</si>
  <si>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</si>
  <si>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</si>
  <si>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</si>
  <si>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</si>
  <si>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</si>
  <si>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</si>
  <si>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</si>
  <si>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</si>
  <si>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</si>
  <si>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</si>
  <si>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</si>
  <si>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</si>
  <si>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</si>
  <si>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</si>
  <si>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</si>
  <si>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</si>
  <si>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</si>
  <si>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</si>
  <si>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</si>
  <si>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</si>
  <si>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</si>
  <si>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</si>
  <si>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</si>
  <si>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</si>
  <si>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</si>
  <si>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</si>
  <si>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</si>
  <si>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</si>
  <si>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</si>
  <si>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</si>
  <si>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</si>
  <si>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</si>
  <si>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</si>
  <si>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</si>
  <si>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</si>
  <si>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</si>
  <si>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</si>
  <si>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</si>
  <si>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</si>
  <si>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</si>
  <si>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</si>
  <si>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</si>
  <si>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</si>
  <si>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</si>
  <si>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</si>
  <si>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</si>
  <si>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</si>
  <si>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</si>
  <si>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</si>
  <si>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</si>
  <si>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</si>
  <si>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</si>
  <si>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</si>
  <si>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</si>
  <si>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</si>
  <si>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</si>
  <si>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</si>
  <si>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</si>
  <si>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</si>
  <si>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</si>
  <si>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</si>
  <si>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</si>
  <si>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</si>
  <si>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</si>
  <si>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</si>
  <si>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</si>
  <si>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</si>
  <si>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</si>
  <si>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</si>
  <si>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</si>
  <si>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</si>
  <si>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</si>
  <si>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</si>
  <si>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</si>
  <si>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</si>
  <si>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</si>
  <si>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</si>
  <si>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</si>
  <si>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</si>
  <si>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</si>
  <si>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</si>
  <si>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</si>
  <si>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</si>
  <si>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</si>
  <si>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</si>
  <si>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</si>
  <si>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</si>
  <si>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</si>
  <si>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</si>
  <si>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</si>
  <si>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</si>
  <si>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</si>
  <si>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</si>
  <si>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</si>
  <si>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</si>
  <si>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</si>
  <si>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</si>
  <si>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</si>
  <si>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</si>
  <si>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</si>
  <si>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</si>
  <si>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</si>
  <si>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</si>
  <si>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</si>
  <si>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</si>
  <si>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</si>
  <si>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</si>
  <si>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</si>
  <si>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</si>
  <si>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</si>
  <si>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</si>
  <si>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</si>
  <si>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</si>
  <si>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</si>
  <si>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</si>
  <si>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</si>
  <si>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</si>
  <si>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</si>
  <si>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</si>
  <si>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</si>
  <si>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</si>
  <si>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</si>
  <si>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</si>
  <si>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</si>
  <si>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</si>
  <si>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</si>
  <si>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</si>
  <si>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</si>
  <si>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</si>
  <si>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</si>
  <si>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</si>
  <si>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</si>
  <si>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</si>
  <si>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</si>
  <si>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</si>
  <si>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</si>
  <si>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</si>
  <si>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</si>
  <si>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</si>
  <si>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</si>
  <si>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</si>
  <si>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</si>
  <si>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</si>
  <si>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</si>
  <si>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</si>
  <si>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</si>
  <si>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</si>
  <si>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</si>
  <si>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</si>
  <si>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</si>
  <si>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</si>
  <si>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</si>
  <si>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</si>
  <si>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</si>
  <si>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</si>
  <si>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</si>
  <si>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</si>
  <si>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</si>
  <si>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</si>
  <si>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</si>
  <si>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</si>
  <si>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</si>
  <si>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</si>
  <si>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</si>
  <si>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</si>
  <si>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</si>
  <si>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</si>
  <si>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</si>
  <si>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</si>
  <si>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</si>
  <si>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</si>
  <si>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</si>
  <si>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</si>
  <si>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</si>
  <si>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</si>
  <si>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</si>
  <si>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</si>
  <si>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</si>
  <si>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</si>
  <si>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</si>
  <si>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</si>
  <si>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</si>
  <si>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</si>
  <si>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</si>
  <si>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</si>
  <si>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</si>
  <si>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</si>
  <si>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</si>
  <si>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</si>
  <si>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</si>
  <si>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</si>
  <si>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</si>
  <si>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</si>
  <si>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</si>
  <si>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</si>
  <si>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</si>
  <si>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</si>
  <si>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</si>
  <si>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</si>
  <si>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</si>
  <si>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</si>
  <si>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</si>
  <si>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</si>
  <si>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</si>
  <si>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</si>
  <si>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</si>
  <si>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</si>
  <si>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</si>
  <si>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</si>
  <si>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</si>
  <si>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</si>
  <si>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</si>
  <si>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</si>
  <si>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</si>
  <si>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</si>
  <si>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</si>
  <si>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</si>
  <si>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</si>
  <si>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</si>
  <si>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</si>
  <si>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</si>
  <si>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</si>
  <si>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</si>
  <si>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</si>
  <si>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</si>
  <si>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</si>
  <si>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</si>
  <si>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</si>
  <si>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</si>
  <si>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</si>
  <si>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</si>
  <si>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</si>
  <si>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</si>
  <si>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</si>
  <si>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</si>
  <si>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</si>
  <si>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</si>
  <si>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</si>
  <si>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</si>
  <si>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</si>
  <si>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</si>
  <si>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</si>
  <si>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</si>
  <si>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</si>
  <si>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</si>
  <si>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</si>
  <si>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</si>
  <si>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</si>
  <si>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</si>
  <si>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</si>
  <si>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</si>
  <si>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</si>
  <si>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</si>
  <si>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</si>
  <si>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</si>
  <si>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</si>
  <si>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</si>
  <si>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</si>
  <si>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</si>
  <si>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</si>
  <si>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</si>
  <si>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</si>
  <si>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</si>
  <si>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</si>
  <si>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</si>
  <si>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</si>
  <si>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</si>
  <si>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</si>
  <si>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</si>
  <si>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</si>
  <si>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</si>
  <si>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</si>
  <si>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</si>
  <si>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</si>
  <si>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</si>
  <si>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</si>
  <si>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</si>
  <si>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</si>
  <si>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</si>
  <si>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</si>
  <si>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</si>
  <si>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</si>
  <si>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</si>
  <si>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</si>
  <si>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</si>
  <si>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</si>
  <si>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</si>
  <si>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</si>
  <si>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</si>
  <si>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</si>
  <si>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</si>
  <si>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</si>
  <si>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</si>
  <si>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</si>
  <si>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</si>
  <si>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</si>
  <si>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</si>
  <si>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</si>
  <si>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</si>
  <si>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</si>
  <si>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</si>
  <si>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</si>
  <si>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</si>
  <si>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</si>
  <si>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</si>
  <si>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</si>
  <si>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</si>
  <si>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</si>
  <si>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</si>
  <si>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</si>
  <si>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</si>
  <si>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</si>
  <si>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</si>
  <si>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</si>
  <si>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</si>
  <si>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</si>
  <si>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</si>
  <si>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</si>
  <si>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</si>
  <si>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</si>
  <si>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</si>
  <si>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</si>
  <si>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</si>
  <si>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</si>
  <si>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</si>
  <si>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</si>
  <si>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</si>
  <si>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</si>
  <si>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</si>
  <si>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</si>
  <si>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</si>
  <si>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</si>
  <si>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</si>
  <si>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</si>
  <si>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</si>
  <si>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</si>
  <si>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</si>
  <si>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</si>
  <si>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</si>
  <si>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</si>
  <si>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</si>
  <si>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</si>
  <si>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</si>
  <si>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</si>
  <si>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</si>
  <si>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</si>
  <si>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</si>
  <si>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</si>
  <si>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</si>
  <si>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</si>
  <si>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</si>
  <si>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</si>
  <si>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</si>
  <si>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</si>
  <si>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</si>
  <si>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</si>
  <si>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</si>
  <si>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</si>
  <si>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</si>
  <si>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</si>
  <si>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</si>
  <si>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</si>
  <si>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</si>
  <si>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</si>
  <si>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</si>
  <si>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</si>
  <si>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</si>
  <si>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</si>
  <si>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</si>
  <si>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</si>
  <si>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</si>
  <si>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</si>
  <si>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</si>
  <si>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</si>
  <si>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</si>
  <si>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</si>
  <si>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Woodbury Heights borough, Gloucester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</si>
  <si>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Woodbury Heights borough</t>
    </r>
    <r>
      <rPr>
        <b/>
        <sz val="12"/>
        <rFont val="Arial"/>
        <family val="2"/>
      </rPr>
      <t>, Gloucester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</si>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</sst>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2988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2988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1437</v>
      </c>
      <c r="C9" s="151">
        <f>(B9/$B$7)*100</f>
        <v>48.092369477911646</v>
      </c>
      <c r="D9" s="152"/>
      <c r="E9" s="152" t="s">
        <v>403</v>
      </c>
      <c r="F9" s="150">
        <v>37</v>
      </c>
      <c r="G9" s="153">
        <f t="shared" si="0"/>
        <v>1.2382864792503347</v>
      </c>
    </row>
    <row r="10" spans="1:7" ht="12.75">
      <c r="A10" s="149" t="s">
        <v>404</v>
      </c>
      <c r="B10" s="150">
        <v>1551</v>
      </c>
      <c r="C10" s="151">
        <f>(B10/$B$7)*100</f>
        <v>51.907630522088354</v>
      </c>
      <c r="D10" s="152"/>
      <c r="E10" s="152" t="s">
        <v>405</v>
      </c>
      <c r="F10" s="150">
        <v>2</v>
      </c>
      <c r="G10" s="153">
        <f t="shared" si="0"/>
        <v>0.06693440428380187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23</v>
      </c>
      <c r="G11" s="153">
        <f t="shared" si="0"/>
        <v>0.7697456492637216</v>
      </c>
    </row>
    <row r="12" spans="1:7" ht="12.75">
      <c r="A12" s="149" t="s">
        <v>407</v>
      </c>
      <c r="B12" s="150">
        <v>179</v>
      </c>
      <c r="C12" s="151">
        <f aca="true" t="shared" si="1" ref="C12:C24">B12*100/B$7</f>
        <v>5.990629183400268</v>
      </c>
      <c r="D12" s="152"/>
      <c r="E12" s="152" t="s">
        <v>408</v>
      </c>
      <c r="F12" s="150">
        <v>1</v>
      </c>
      <c r="G12" s="153">
        <f t="shared" si="0"/>
        <v>0.03346720214190094</v>
      </c>
    </row>
    <row r="13" spans="1:7" ht="12.75">
      <c r="A13" s="149" t="s">
        <v>409</v>
      </c>
      <c r="B13" s="150">
        <v>219</v>
      </c>
      <c r="C13" s="151">
        <f t="shared" si="1"/>
        <v>7.329317269076305</v>
      </c>
      <c r="D13" s="152"/>
      <c r="E13" s="152" t="s">
        <v>410</v>
      </c>
      <c r="F13" s="150">
        <v>11</v>
      </c>
      <c r="G13" s="153">
        <f t="shared" si="0"/>
        <v>0.36813922356091033</v>
      </c>
    </row>
    <row r="14" spans="1:7" ht="12.75">
      <c r="A14" s="149" t="s">
        <v>411</v>
      </c>
      <c r="B14" s="150">
        <v>230</v>
      </c>
      <c r="C14" s="151">
        <f t="shared" si="1"/>
        <v>7.697456492637215</v>
      </c>
      <c r="D14" s="152"/>
      <c r="E14" s="152" t="s">
        <v>412</v>
      </c>
      <c r="F14" s="150">
        <v>2951</v>
      </c>
      <c r="G14" s="153">
        <f t="shared" si="0"/>
        <v>98.76171352074967</v>
      </c>
    </row>
    <row r="15" spans="1:7" ht="12.75">
      <c r="A15" s="149" t="s">
        <v>413</v>
      </c>
      <c r="B15" s="150">
        <v>222</v>
      </c>
      <c r="C15" s="151">
        <f t="shared" si="1"/>
        <v>7.429718875502008</v>
      </c>
      <c r="D15" s="152"/>
      <c r="E15" s="152" t="s">
        <v>414</v>
      </c>
      <c r="F15" s="150">
        <v>2858</v>
      </c>
      <c r="G15" s="153">
        <f t="shared" si="0"/>
        <v>95.64926372155288</v>
      </c>
    </row>
    <row r="16" spans="1:7" ht="12.75">
      <c r="A16" s="149" t="s">
        <v>415</v>
      </c>
      <c r="B16" s="150">
        <v>131</v>
      </c>
      <c r="C16" s="151">
        <f t="shared" si="1"/>
        <v>4.384203480589023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363</v>
      </c>
      <c r="C17" s="151">
        <f t="shared" si="1"/>
        <v>12.14859437751004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510</v>
      </c>
      <c r="C18" s="151">
        <f t="shared" si="1"/>
        <v>17.068273092369477</v>
      </c>
      <c r="D18" s="152"/>
      <c r="E18" s="143" t="s">
        <v>419</v>
      </c>
      <c r="F18" s="141">
        <v>2988</v>
      </c>
      <c r="G18" s="148">
        <v>100</v>
      </c>
    </row>
    <row r="19" spans="1:7" ht="12.75">
      <c r="A19" s="149" t="s">
        <v>420</v>
      </c>
      <c r="B19" s="150">
        <v>457</v>
      </c>
      <c r="C19" s="151">
        <f t="shared" si="1"/>
        <v>15.294511378848728</v>
      </c>
      <c r="D19" s="152"/>
      <c r="E19" s="152" t="s">
        <v>421</v>
      </c>
      <c r="F19" s="150">
        <v>2972</v>
      </c>
      <c r="G19" s="153">
        <f aca="true" t="shared" si="2" ref="G19:G30">F19*100/F$18</f>
        <v>99.46452476572958</v>
      </c>
    </row>
    <row r="20" spans="1:7" ht="12.75">
      <c r="A20" s="149" t="s">
        <v>422</v>
      </c>
      <c r="B20" s="150">
        <v>155</v>
      </c>
      <c r="C20" s="151">
        <f t="shared" si="1"/>
        <v>5.187416331994645</v>
      </c>
      <c r="D20" s="152"/>
      <c r="E20" s="152" t="s">
        <v>423</v>
      </c>
      <c r="F20" s="150">
        <v>1027</v>
      </c>
      <c r="G20" s="153">
        <f t="shared" si="2"/>
        <v>34.370816599732265</v>
      </c>
    </row>
    <row r="21" spans="1:7" ht="12.75">
      <c r="A21" s="149" t="s">
        <v>424</v>
      </c>
      <c r="B21" s="150">
        <v>126</v>
      </c>
      <c r="C21" s="151">
        <f t="shared" si="1"/>
        <v>4.216867469879518</v>
      </c>
      <c r="D21" s="152"/>
      <c r="E21" s="152" t="s">
        <v>425</v>
      </c>
      <c r="F21" s="150">
        <v>682</v>
      </c>
      <c r="G21" s="153">
        <f t="shared" si="2"/>
        <v>22.82463186077644</v>
      </c>
    </row>
    <row r="22" spans="1:7" ht="12.75">
      <c r="A22" s="149" t="s">
        <v>426</v>
      </c>
      <c r="B22" s="150">
        <v>239</v>
      </c>
      <c r="C22" s="151">
        <f t="shared" si="1"/>
        <v>7.998661311914324</v>
      </c>
      <c r="D22" s="152"/>
      <c r="E22" s="152" t="s">
        <v>427</v>
      </c>
      <c r="F22" s="150">
        <v>1013</v>
      </c>
      <c r="G22" s="153">
        <f t="shared" si="2"/>
        <v>33.90227576974565</v>
      </c>
    </row>
    <row r="23" spans="1:7" ht="12.75">
      <c r="A23" s="149" t="s">
        <v>428</v>
      </c>
      <c r="B23" s="150">
        <v>128</v>
      </c>
      <c r="C23" s="151">
        <f t="shared" si="1"/>
        <v>4.28380187416332</v>
      </c>
      <c r="D23" s="152"/>
      <c r="E23" s="152" t="s">
        <v>429</v>
      </c>
      <c r="F23" s="150">
        <v>720</v>
      </c>
      <c r="G23" s="153">
        <f t="shared" si="2"/>
        <v>24.096385542168676</v>
      </c>
    </row>
    <row r="24" spans="1:7" ht="12.75">
      <c r="A24" s="149" t="s">
        <v>430</v>
      </c>
      <c r="B24" s="150">
        <v>29</v>
      </c>
      <c r="C24" s="151">
        <f t="shared" si="1"/>
        <v>0.9705488621151271</v>
      </c>
      <c r="D24" s="152"/>
      <c r="E24" s="152" t="s">
        <v>431</v>
      </c>
      <c r="F24" s="150">
        <v>158</v>
      </c>
      <c r="G24" s="153">
        <f t="shared" si="2"/>
        <v>5.287817938420348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54</v>
      </c>
      <c r="G25" s="153">
        <f t="shared" si="2"/>
        <v>1.8072289156626506</v>
      </c>
    </row>
    <row r="26" spans="1:7" ht="12.75">
      <c r="A26" s="149" t="s">
        <v>433</v>
      </c>
      <c r="B26" s="155">
        <v>38.3</v>
      </c>
      <c r="C26" s="156" t="s">
        <v>261</v>
      </c>
      <c r="D26" s="152"/>
      <c r="E26" s="157" t="s">
        <v>434</v>
      </c>
      <c r="F26" s="158">
        <v>92</v>
      </c>
      <c r="G26" s="153">
        <f t="shared" si="2"/>
        <v>3.0789825970548863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32</v>
      </c>
      <c r="G27" s="153">
        <f t="shared" si="2"/>
        <v>1.07095046854083</v>
      </c>
    </row>
    <row r="28" spans="1:7" ht="12.75">
      <c r="A28" s="149" t="s">
        <v>262</v>
      </c>
      <c r="B28" s="150">
        <v>2207</v>
      </c>
      <c r="C28" s="151">
        <f aca="true" t="shared" si="3" ref="C28:C35">B28*100/B$7</f>
        <v>73.86211512717537</v>
      </c>
      <c r="D28" s="152"/>
      <c r="E28" s="152" t="s">
        <v>436</v>
      </c>
      <c r="F28" s="150">
        <v>16</v>
      </c>
      <c r="G28" s="153">
        <f t="shared" si="2"/>
        <v>0.535475234270415</v>
      </c>
    </row>
    <row r="29" spans="1:7" ht="12.75">
      <c r="A29" s="149" t="s">
        <v>0</v>
      </c>
      <c r="B29" s="150">
        <v>1050</v>
      </c>
      <c r="C29" s="151">
        <f t="shared" si="3"/>
        <v>35.140562248995984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1157</v>
      </c>
      <c r="C30" s="151">
        <f t="shared" si="3"/>
        <v>38.72155287817938</v>
      </c>
      <c r="D30" s="152"/>
      <c r="E30" s="152" t="s">
        <v>3</v>
      </c>
      <c r="F30" s="150">
        <v>16</v>
      </c>
      <c r="G30" s="153">
        <f t="shared" si="2"/>
        <v>0.535475234270415</v>
      </c>
    </row>
    <row r="31" spans="1:7" ht="12.75">
      <c r="A31" s="149" t="s">
        <v>4</v>
      </c>
      <c r="B31" s="150">
        <v>2113</v>
      </c>
      <c r="C31" s="151">
        <f t="shared" si="3"/>
        <v>70.71619812583668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452</v>
      </c>
      <c r="C32" s="151">
        <f t="shared" si="3"/>
        <v>15.127175368139223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396</v>
      </c>
      <c r="C33" s="151">
        <f t="shared" si="3"/>
        <v>13.25301204819277</v>
      </c>
      <c r="D33" s="152"/>
      <c r="E33" s="143" t="s">
        <v>8</v>
      </c>
      <c r="F33" s="141">
        <v>1027</v>
      </c>
      <c r="G33" s="148">
        <v>100</v>
      </c>
    </row>
    <row r="34" spans="1:7" ht="12.75">
      <c r="A34" s="149" t="s">
        <v>0</v>
      </c>
      <c r="B34" s="150">
        <v>170</v>
      </c>
      <c r="C34" s="151">
        <f t="shared" si="3"/>
        <v>5.689424364123159</v>
      </c>
      <c r="D34" s="152"/>
      <c r="E34" s="152" t="s">
        <v>9</v>
      </c>
      <c r="F34" s="150">
        <v>826</v>
      </c>
      <c r="G34" s="153">
        <f aca="true" t="shared" si="4" ref="G34:G42">F34*100/F$33</f>
        <v>80.4284323271665</v>
      </c>
    </row>
    <row r="35" spans="1:7" ht="12.75">
      <c r="A35" s="149" t="s">
        <v>2</v>
      </c>
      <c r="B35" s="150">
        <v>226</v>
      </c>
      <c r="C35" s="151">
        <f t="shared" si="3"/>
        <v>7.563587684069612</v>
      </c>
      <c r="D35" s="152"/>
      <c r="E35" s="152" t="s">
        <v>10</v>
      </c>
      <c r="F35" s="150">
        <v>392</v>
      </c>
      <c r="G35" s="153">
        <f t="shared" si="4"/>
        <v>38.169425511197666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682</v>
      </c>
      <c r="G36" s="153">
        <f t="shared" si="4"/>
        <v>66.40701071080818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326</v>
      </c>
      <c r="G37" s="153">
        <f t="shared" si="4"/>
        <v>31.7429406037001</v>
      </c>
    </row>
    <row r="38" spans="1:7" ht="12.75">
      <c r="A38" s="163" t="s">
        <v>13</v>
      </c>
      <c r="B38" s="150">
        <v>2977</v>
      </c>
      <c r="C38" s="151">
        <f aca="true" t="shared" si="5" ref="C38:C56">B38*100/B$7</f>
        <v>99.63186077643908</v>
      </c>
      <c r="D38" s="152"/>
      <c r="E38" s="152" t="s">
        <v>14</v>
      </c>
      <c r="F38" s="150">
        <v>99</v>
      </c>
      <c r="G38" s="153">
        <f t="shared" si="4"/>
        <v>9.639727361246349</v>
      </c>
    </row>
    <row r="39" spans="1:7" ht="12.75">
      <c r="A39" s="149" t="s">
        <v>15</v>
      </c>
      <c r="B39" s="150">
        <v>2879</v>
      </c>
      <c r="C39" s="151">
        <f t="shared" si="5"/>
        <v>96.3520749665328</v>
      </c>
      <c r="D39" s="152"/>
      <c r="E39" s="152" t="s">
        <v>10</v>
      </c>
      <c r="F39" s="150">
        <v>48</v>
      </c>
      <c r="G39" s="153">
        <f t="shared" si="4"/>
        <v>4.673807205452775</v>
      </c>
    </row>
    <row r="40" spans="1:7" ht="12.75">
      <c r="A40" s="149" t="s">
        <v>16</v>
      </c>
      <c r="B40" s="150">
        <v>46</v>
      </c>
      <c r="C40" s="151">
        <f t="shared" si="5"/>
        <v>1.5394912985274432</v>
      </c>
      <c r="D40" s="152"/>
      <c r="E40" s="152" t="s">
        <v>17</v>
      </c>
      <c r="F40" s="150">
        <v>201</v>
      </c>
      <c r="G40" s="153">
        <f t="shared" si="4"/>
        <v>19.571567672833496</v>
      </c>
    </row>
    <row r="41" spans="1:7" ht="12.75">
      <c r="A41" s="149" t="s">
        <v>18</v>
      </c>
      <c r="B41" s="150">
        <v>8</v>
      </c>
      <c r="C41" s="151">
        <f t="shared" si="5"/>
        <v>0.2677376171352075</v>
      </c>
      <c r="D41" s="152"/>
      <c r="E41" s="152" t="s">
        <v>19</v>
      </c>
      <c r="F41" s="150">
        <v>171</v>
      </c>
      <c r="G41" s="153">
        <f t="shared" si="4"/>
        <v>16.65043816942551</v>
      </c>
    </row>
    <row r="42" spans="1:7" ht="12.75">
      <c r="A42" s="149" t="s">
        <v>20</v>
      </c>
      <c r="B42" s="150">
        <v>30</v>
      </c>
      <c r="C42" s="151">
        <f t="shared" si="5"/>
        <v>1.0040160642570282</v>
      </c>
      <c r="D42" s="152"/>
      <c r="E42" s="152" t="s">
        <v>21</v>
      </c>
      <c r="F42" s="150">
        <v>83</v>
      </c>
      <c r="G42" s="153">
        <f t="shared" si="4"/>
        <v>8.081791626095423</v>
      </c>
    </row>
    <row r="43" spans="1:7" ht="12.75">
      <c r="A43" s="149" t="s">
        <v>22</v>
      </c>
      <c r="B43" s="150">
        <v>14</v>
      </c>
      <c r="C43" s="151">
        <f t="shared" si="5"/>
        <v>0.4685408299866131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5</v>
      </c>
      <c r="C44" s="151">
        <f t="shared" si="5"/>
        <v>0.16733601070950468</v>
      </c>
      <c r="D44" s="152"/>
      <c r="E44" s="152" t="s">
        <v>24</v>
      </c>
      <c r="F44" s="160">
        <v>421</v>
      </c>
      <c r="G44" s="164">
        <f>F44*100/F33</f>
        <v>40.99318403115871</v>
      </c>
    </row>
    <row r="45" spans="1:7" ht="12.75">
      <c r="A45" s="149" t="s">
        <v>25</v>
      </c>
      <c r="B45" s="150">
        <v>5</v>
      </c>
      <c r="C45" s="151">
        <f t="shared" si="5"/>
        <v>0.16733601070950468</v>
      </c>
      <c r="D45" s="152"/>
      <c r="E45" s="152" t="s">
        <v>26</v>
      </c>
      <c r="F45" s="160">
        <v>286</v>
      </c>
      <c r="G45" s="164">
        <f>F45*100/F33</f>
        <v>27.848101265822784</v>
      </c>
    </row>
    <row r="46" spans="1:7" ht="12.75">
      <c r="A46" s="149" t="s">
        <v>27</v>
      </c>
      <c r="B46" s="150">
        <v>1</v>
      </c>
      <c r="C46" s="151">
        <f t="shared" si="5"/>
        <v>0.03346720214190094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</v>
      </c>
      <c r="C47" s="151">
        <f t="shared" si="5"/>
        <v>0.06693440428380187</v>
      </c>
      <c r="D47" s="152"/>
      <c r="E47" s="152" t="s">
        <v>29</v>
      </c>
      <c r="F47" s="165">
        <v>2.89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3.24</v>
      </c>
      <c r="G48" s="166" t="s">
        <v>261</v>
      </c>
    </row>
    <row r="49" spans="1:7" ht="14.25">
      <c r="A49" s="149" t="s">
        <v>32</v>
      </c>
      <c r="B49" s="150">
        <v>3</v>
      </c>
      <c r="C49" s="151">
        <f t="shared" si="5"/>
        <v>0.10040160642570281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1045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1027</v>
      </c>
      <c r="G52" s="153">
        <f>F52*100/F$51</f>
        <v>98.27751196172248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18</v>
      </c>
      <c r="G53" s="153">
        <f>F53*100/F$51</f>
        <v>1.722488038277512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</v>
      </c>
      <c r="G54" s="153">
        <f>F54*100/F$51</f>
        <v>0.09569377990430622</v>
      </c>
    </row>
    <row r="55" spans="1:7" ht="12.75">
      <c r="A55" s="149" t="s">
        <v>43</v>
      </c>
      <c r="B55" s="150">
        <v>14</v>
      </c>
      <c r="C55" s="151">
        <f t="shared" si="5"/>
        <v>0.4685408299866131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11</v>
      </c>
      <c r="C56" s="151">
        <f t="shared" si="5"/>
        <v>0.36813922356091033</v>
      </c>
      <c r="D56" s="152"/>
      <c r="E56" s="152" t="s">
        <v>45</v>
      </c>
      <c r="F56" s="167">
        <v>0.8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3.8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/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2890</v>
      </c>
      <c r="C60" s="168">
        <f>B60*100/B7</f>
        <v>96.72021419009371</v>
      </c>
      <c r="D60" s="152"/>
      <c r="E60" s="143" t="s">
        <v>51</v>
      </c>
      <c r="F60" s="141">
        <v>1027</v>
      </c>
      <c r="G60" s="148">
        <v>100</v>
      </c>
    </row>
    <row r="61" spans="1:7" ht="12.75">
      <c r="A61" s="149" t="s">
        <v>52</v>
      </c>
      <c r="B61" s="160">
        <v>47</v>
      </c>
      <c r="C61" s="168">
        <f>B61*100/B7</f>
        <v>1.572958500669344</v>
      </c>
      <c r="D61" s="152"/>
      <c r="E61" s="152" t="s">
        <v>53</v>
      </c>
      <c r="F61" s="150">
        <v>951</v>
      </c>
      <c r="G61" s="153">
        <f>F61*100/F$60</f>
        <v>92.5998052580331</v>
      </c>
    </row>
    <row r="62" spans="1:7" ht="12.75">
      <c r="A62" s="149" t="s">
        <v>54</v>
      </c>
      <c r="B62" s="160">
        <v>9</v>
      </c>
      <c r="C62" s="168">
        <f>B62*100/B7</f>
        <v>0.30120481927710846</v>
      </c>
      <c r="D62" s="152"/>
      <c r="E62" s="152" t="s">
        <v>55</v>
      </c>
      <c r="F62" s="150">
        <v>76</v>
      </c>
      <c r="G62" s="153">
        <f>F62*100/F$60</f>
        <v>7.400194741966894</v>
      </c>
    </row>
    <row r="63" spans="1:7" ht="12.75">
      <c r="A63" s="149" t="s">
        <v>56</v>
      </c>
      <c r="B63" s="160">
        <v>33</v>
      </c>
      <c r="C63" s="168">
        <f>B63*100/B7</f>
        <v>1.104417670682731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4</v>
      </c>
      <c r="C64" s="168">
        <f>B64*100/B7</f>
        <v>0.13386880856760375</v>
      </c>
      <c r="D64" s="152"/>
      <c r="E64" s="152" t="s">
        <v>58</v>
      </c>
      <c r="F64" s="145">
        <v>2.95</v>
      </c>
      <c r="G64" s="166" t="s">
        <v>261</v>
      </c>
    </row>
    <row r="65" spans="1:7" ht="13.5" thickBot="1">
      <c r="A65" s="171" t="s">
        <v>59</v>
      </c>
      <c r="B65" s="172">
        <v>16</v>
      </c>
      <c r="C65" s="173">
        <f>B65*100/B7</f>
        <v>0.535475234270415</v>
      </c>
      <c r="D65" s="174"/>
      <c r="E65" s="174" t="s">
        <v>60</v>
      </c>
      <c r="F65" s="175">
        <v>2.2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2988</v>
      </c>
      <c r="G9" s="33">
        <f>(F9/$F$9)*100</f>
        <v>100</v>
      </c>
    </row>
    <row r="10" spans="1:7" ht="12.75">
      <c r="A10" s="29" t="s">
        <v>269</v>
      </c>
      <c r="B10" s="93">
        <v>814</v>
      </c>
      <c r="C10" s="33">
        <f aca="true" t="shared" si="0" ref="C10:C15">(B10/$B$10)*100</f>
        <v>100</v>
      </c>
      <c r="E10" s="34" t="s">
        <v>270</v>
      </c>
      <c r="F10" s="97">
        <v>2896</v>
      </c>
      <c r="G10" s="84">
        <f aca="true" t="shared" si="1" ref="G10:G16">(F10/$F$9)*100</f>
        <v>96.92101740294511</v>
      </c>
    </row>
    <row r="11" spans="1:7" ht="12.75">
      <c r="A11" s="36" t="s">
        <v>271</v>
      </c>
      <c r="B11" s="98">
        <v>65</v>
      </c>
      <c r="C11" s="35">
        <f t="shared" si="0"/>
        <v>7.985257985257984</v>
      </c>
      <c r="E11" s="34" t="s">
        <v>272</v>
      </c>
      <c r="F11" s="97">
        <v>2889</v>
      </c>
      <c r="G11" s="84">
        <f t="shared" si="1"/>
        <v>96.6867469879518</v>
      </c>
    </row>
    <row r="12" spans="1:7" ht="12.75">
      <c r="A12" s="36" t="s">
        <v>273</v>
      </c>
      <c r="B12" s="98">
        <v>23</v>
      </c>
      <c r="C12" s="35">
        <f t="shared" si="0"/>
        <v>2.8255528255528257</v>
      </c>
      <c r="E12" s="34" t="s">
        <v>274</v>
      </c>
      <c r="F12" s="97">
        <v>1662</v>
      </c>
      <c r="G12" s="84">
        <f t="shared" si="1"/>
        <v>55.62248995983936</v>
      </c>
    </row>
    <row r="13" spans="1:7" ht="12.75">
      <c r="A13" s="36" t="s">
        <v>275</v>
      </c>
      <c r="B13" s="98">
        <v>399</v>
      </c>
      <c r="C13" s="35">
        <f t="shared" si="0"/>
        <v>49.01719901719901</v>
      </c>
      <c r="E13" s="34" t="s">
        <v>276</v>
      </c>
      <c r="F13" s="97">
        <v>1227</v>
      </c>
      <c r="G13" s="84">
        <f t="shared" si="1"/>
        <v>41.06425702811245</v>
      </c>
    </row>
    <row r="14" spans="1:7" ht="12.75">
      <c r="A14" s="36" t="s">
        <v>277</v>
      </c>
      <c r="B14" s="98">
        <v>185</v>
      </c>
      <c r="C14" s="35">
        <f t="shared" si="0"/>
        <v>22.727272727272727</v>
      </c>
      <c r="E14" s="34" t="s">
        <v>166</v>
      </c>
      <c r="F14" s="97">
        <v>7</v>
      </c>
      <c r="G14" s="84">
        <f t="shared" si="1"/>
        <v>0.23427041499330656</v>
      </c>
    </row>
    <row r="15" spans="1:7" ht="12.75">
      <c r="A15" s="36" t="s">
        <v>324</v>
      </c>
      <c r="B15" s="97">
        <v>142</v>
      </c>
      <c r="C15" s="35">
        <f t="shared" si="0"/>
        <v>17.444717444717444</v>
      </c>
      <c r="E15" s="34" t="s">
        <v>278</v>
      </c>
      <c r="F15" s="97">
        <v>92</v>
      </c>
      <c r="G15" s="84">
        <f t="shared" si="1"/>
        <v>3.0789825970548863</v>
      </c>
    </row>
    <row r="16" spans="1:7" ht="12.75">
      <c r="A16" s="36"/>
      <c r="B16" s="93" t="s">
        <v>250</v>
      </c>
      <c r="C16" s="10"/>
      <c r="E16" s="34" t="s">
        <v>279</v>
      </c>
      <c r="F16" s="98">
        <v>11</v>
      </c>
      <c r="G16" s="84">
        <f t="shared" si="1"/>
        <v>0.3681392235609103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56</v>
      </c>
      <c r="G17" s="84">
        <f>(F17/$F$9)*100</f>
        <v>1.8741633199464525</v>
      </c>
    </row>
    <row r="18" spans="1:7" ht="12.75">
      <c r="A18" s="29" t="s">
        <v>282</v>
      </c>
      <c r="B18" s="93">
        <v>2012</v>
      </c>
      <c r="C18" s="33">
        <f>(B18/$B$18)*100</f>
        <v>100</v>
      </c>
      <c r="E18" s="34" t="s">
        <v>283</v>
      </c>
      <c r="F18" s="97">
        <v>36</v>
      </c>
      <c r="G18" s="84">
        <f>(F18/$F$9)*100</f>
        <v>1.2048192771084338</v>
      </c>
    </row>
    <row r="19" spans="1:7" ht="12.75">
      <c r="A19" s="36" t="s">
        <v>284</v>
      </c>
      <c r="B19" s="97">
        <v>83</v>
      </c>
      <c r="C19" s="84">
        <f aca="true" t="shared" si="2" ref="C19:C25">(B19/$B$18)*100</f>
        <v>4.1252485089463224</v>
      </c>
      <c r="E19" s="34"/>
      <c r="F19" s="97" t="s">
        <v>250</v>
      </c>
      <c r="G19" s="84"/>
    </row>
    <row r="20" spans="1:7" ht="12.75">
      <c r="A20" s="36" t="s">
        <v>285</v>
      </c>
      <c r="B20" s="97">
        <v>188</v>
      </c>
      <c r="C20" s="84">
        <f t="shared" si="2"/>
        <v>9.343936381709742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682</v>
      </c>
      <c r="C21" s="84">
        <f t="shared" si="2"/>
        <v>33.89662027833002</v>
      </c>
      <c r="E21" s="38" t="s">
        <v>167</v>
      </c>
      <c r="F21" s="80">
        <v>92</v>
      </c>
      <c r="G21" s="33">
        <f>(F21/$F$21)*100</f>
        <v>100</v>
      </c>
    </row>
    <row r="22" spans="1:7" ht="12.75">
      <c r="A22" s="36" t="s">
        <v>302</v>
      </c>
      <c r="B22" s="97">
        <v>480</v>
      </c>
      <c r="C22" s="84">
        <f t="shared" si="2"/>
        <v>23.856858846918488</v>
      </c>
      <c r="E22" s="34" t="s">
        <v>303</v>
      </c>
      <c r="F22" s="97">
        <v>43</v>
      </c>
      <c r="G22" s="84">
        <f aca="true" t="shared" si="3" ref="G22:G27">(F22/$F$21)*100</f>
        <v>46.73913043478261</v>
      </c>
    </row>
    <row r="23" spans="1:7" ht="12.75">
      <c r="A23" s="36" t="s">
        <v>304</v>
      </c>
      <c r="B23" s="97">
        <v>118</v>
      </c>
      <c r="C23" s="84">
        <f t="shared" si="2"/>
        <v>5.864811133200795</v>
      </c>
      <c r="E23" s="34" t="s">
        <v>305</v>
      </c>
      <c r="F23" s="97">
        <v>38</v>
      </c>
      <c r="G23" s="84">
        <f t="shared" si="3"/>
        <v>41.30434782608695</v>
      </c>
    </row>
    <row r="24" spans="1:7" ht="12.75">
      <c r="A24" s="36" t="s">
        <v>306</v>
      </c>
      <c r="B24" s="97">
        <v>305</v>
      </c>
      <c r="C24" s="84">
        <f t="shared" si="2"/>
        <v>15.159045725646122</v>
      </c>
      <c r="E24" s="34" t="s">
        <v>307</v>
      </c>
      <c r="F24" s="97">
        <v>4</v>
      </c>
      <c r="G24" s="84">
        <f t="shared" si="3"/>
        <v>4.3478260869565215</v>
      </c>
    </row>
    <row r="25" spans="1:7" ht="12.75">
      <c r="A25" s="36" t="s">
        <v>308</v>
      </c>
      <c r="B25" s="97">
        <v>156</v>
      </c>
      <c r="C25" s="84">
        <f t="shared" si="2"/>
        <v>7.75347912524851</v>
      </c>
      <c r="E25" s="34" t="s">
        <v>309</v>
      </c>
      <c r="F25" s="97">
        <v>7</v>
      </c>
      <c r="G25" s="84">
        <f t="shared" si="3"/>
        <v>7.608695652173914</v>
      </c>
    </row>
    <row r="26" spans="1:7" ht="12.75">
      <c r="A26" s="36"/>
      <c r="B26" s="93" t="s">
        <v>250</v>
      </c>
      <c r="C26" s="35"/>
      <c r="E26" s="34" t="s">
        <v>310</v>
      </c>
      <c r="F26" s="97">
        <v>0</v>
      </c>
      <c r="G26" s="84">
        <f t="shared" si="3"/>
        <v>0</v>
      </c>
    </row>
    <row r="27" spans="1:7" ht="12.75">
      <c r="A27" s="36" t="s">
        <v>311</v>
      </c>
      <c r="B27" s="108">
        <v>86.5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22.9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2810</v>
      </c>
      <c r="G30" s="33">
        <f>(F30/$F$30)*100</f>
        <v>100</v>
      </c>
      <c r="J30" s="39"/>
    </row>
    <row r="31" spans="1:10" ht="12.75">
      <c r="A31" s="95" t="s">
        <v>296</v>
      </c>
      <c r="B31" s="93">
        <v>2349</v>
      </c>
      <c r="C31" s="33">
        <f>(B31/$B$31)*100</f>
        <v>100</v>
      </c>
      <c r="E31" s="34" t="s">
        <v>317</v>
      </c>
      <c r="F31" s="97">
        <v>2656</v>
      </c>
      <c r="G31" s="101">
        <f>(F31/$F$30)*100</f>
        <v>94.51957295373666</v>
      </c>
      <c r="J31" s="39"/>
    </row>
    <row r="32" spans="1:10" ht="12.75">
      <c r="A32" s="36" t="s">
        <v>318</v>
      </c>
      <c r="B32" s="97">
        <v>510</v>
      </c>
      <c r="C32" s="10">
        <f>(B32/$B$31)*100</f>
        <v>21.711366538952745</v>
      </c>
      <c r="E32" s="34" t="s">
        <v>319</v>
      </c>
      <c r="F32" s="97">
        <v>154</v>
      </c>
      <c r="G32" s="101">
        <f aca="true" t="shared" si="4" ref="G32:G39">(F32/$F$30)*100</f>
        <v>5.480427046263346</v>
      </c>
      <c r="J32" s="39"/>
    </row>
    <row r="33" spans="1:10" ht="12.75">
      <c r="A33" s="36" t="s">
        <v>320</v>
      </c>
      <c r="B33" s="97">
        <v>1568</v>
      </c>
      <c r="C33" s="10">
        <f aca="true" t="shared" si="5" ref="C33:C38">(B33/$B$31)*100</f>
        <v>66.75180928054492</v>
      </c>
      <c r="E33" s="34" t="s">
        <v>321</v>
      </c>
      <c r="F33" s="97">
        <v>56</v>
      </c>
      <c r="G33" s="101">
        <f t="shared" si="4"/>
        <v>1.99288256227758</v>
      </c>
      <c r="J33" s="39"/>
    </row>
    <row r="34" spans="1:7" ht="12.75">
      <c r="A34" s="36" t="s">
        <v>322</v>
      </c>
      <c r="B34" s="97">
        <v>26</v>
      </c>
      <c r="C34" s="10">
        <f t="shared" si="5"/>
        <v>1.1068539804171988</v>
      </c>
      <c r="E34" s="34" t="s">
        <v>323</v>
      </c>
      <c r="F34" s="97">
        <v>16</v>
      </c>
      <c r="G34" s="101">
        <f t="shared" si="4"/>
        <v>0.5693950177935944</v>
      </c>
    </row>
    <row r="35" spans="1:7" ht="12.75">
      <c r="A35" s="36" t="s">
        <v>325</v>
      </c>
      <c r="B35" s="97">
        <v>161</v>
      </c>
      <c r="C35" s="10">
        <f t="shared" si="5"/>
        <v>6.853980417198809</v>
      </c>
      <c r="E35" s="34" t="s">
        <v>321</v>
      </c>
      <c r="F35" s="97">
        <v>12</v>
      </c>
      <c r="G35" s="101">
        <f t="shared" si="4"/>
        <v>0.42704626334519574</v>
      </c>
    </row>
    <row r="36" spans="1:7" ht="12.75">
      <c r="A36" s="36" t="s">
        <v>297</v>
      </c>
      <c r="B36" s="97">
        <v>148</v>
      </c>
      <c r="C36" s="10">
        <f t="shared" si="5"/>
        <v>6.300553426990209</v>
      </c>
      <c r="E36" s="34" t="s">
        <v>327</v>
      </c>
      <c r="F36" s="97">
        <v>101</v>
      </c>
      <c r="G36" s="101">
        <f t="shared" si="4"/>
        <v>3.594306049822064</v>
      </c>
    </row>
    <row r="37" spans="1:7" ht="12.75">
      <c r="A37" s="36" t="s">
        <v>326</v>
      </c>
      <c r="B37" s="97">
        <v>84</v>
      </c>
      <c r="C37" s="10">
        <f t="shared" si="5"/>
        <v>3.5759897828863343</v>
      </c>
      <c r="E37" s="34" t="s">
        <v>321</v>
      </c>
      <c r="F37" s="97">
        <v>36</v>
      </c>
      <c r="G37" s="101">
        <f t="shared" si="4"/>
        <v>1.2811387900355873</v>
      </c>
    </row>
    <row r="38" spans="1:7" ht="12.75">
      <c r="A38" s="36" t="s">
        <v>297</v>
      </c>
      <c r="B38" s="97">
        <v>33</v>
      </c>
      <c r="C38" s="10">
        <f t="shared" si="5"/>
        <v>1.40485312899106</v>
      </c>
      <c r="E38" s="34" t="s">
        <v>259</v>
      </c>
      <c r="F38" s="97">
        <v>37</v>
      </c>
      <c r="G38" s="101">
        <f t="shared" si="4"/>
        <v>1.3167259786476868</v>
      </c>
    </row>
    <row r="39" spans="1:7" ht="12.75">
      <c r="A39" s="36"/>
      <c r="B39" s="97" t="s">
        <v>250</v>
      </c>
      <c r="C39" s="10"/>
      <c r="E39" s="34" t="s">
        <v>321</v>
      </c>
      <c r="F39" s="97">
        <v>8</v>
      </c>
      <c r="G39" s="101">
        <f t="shared" si="4"/>
        <v>0.2846975088967972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26</v>
      </c>
      <c r="C42" s="33">
        <f>(B42/$B$42)*100</f>
        <v>100</v>
      </c>
      <c r="E42" s="31" t="s">
        <v>268</v>
      </c>
      <c r="F42" s="80">
        <v>2988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>
        <f>(B43/$B$42)*100</f>
        <v>0</v>
      </c>
      <c r="E43" s="60" t="s">
        <v>168</v>
      </c>
      <c r="F43" s="106">
        <v>4185</v>
      </c>
      <c r="G43" s="107">
        <f aca="true" t="shared" si="6" ref="G43:G71">(F43/$F$42)*100</f>
        <v>140.06024096385542</v>
      </c>
    </row>
    <row r="44" spans="1:7" ht="12.75">
      <c r="A44" s="36"/>
      <c r="B44" s="93" t="s">
        <v>250</v>
      </c>
      <c r="C44" s="10"/>
      <c r="E44" s="1" t="s">
        <v>329</v>
      </c>
      <c r="F44" s="97">
        <v>25</v>
      </c>
      <c r="G44" s="101">
        <f t="shared" si="6"/>
        <v>0.8366800535475234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18</v>
      </c>
      <c r="G45" s="101">
        <f t="shared" si="6"/>
        <v>0.6024096385542169</v>
      </c>
    </row>
    <row r="46" spans="1:7" ht="12.75">
      <c r="A46" s="29" t="s">
        <v>331</v>
      </c>
      <c r="B46" s="93">
        <v>2200</v>
      </c>
      <c r="C46" s="33">
        <f>(B46/$B$46)*100</f>
        <v>100</v>
      </c>
      <c r="E46" s="1" t="s">
        <v>332</v>
      </c>
      <c r="F46" s="97">
        <v>4</v>
      </c>
      <c r="G46" s="101">
        <f t="shared" si="6"/>
        <v>0.13386880856760375</v>
      </c>
    </row>
    <row r="47" spans="1:7" ht="12.75">
      <c r="A47" s="36" t="s">
        <v>333</v>
      </c>
      <c r="B47" s="97">
        <v>361</v>
      </c>
      <c r="C47" s="10">
        <f>(B47/$B$46)*100</f>
        <v>16.40909090909091</v>
      </c>
      <c r="E47" s="1" t="s">
        <v>334</v>
      </c>
      <c r="F47" s="97">
        <v>27</v>
      </c>
      <c r="G47" s="101">
        <f t="shared" si="6"/>
        <v>0.9036144578313252</v>
      </c>
    </row>
    <row r="48" spans="1:7" ht="12.75">
      <c r="A48" s="36"/>
      <c r="B48" s="93" t="s">
        <v>250</v>
      </c>
      <c r="C48" s="10"/>
      <c r="E48" s="1" t="s">
        <v>335</v>
      </c>
      <c r="F48" s="97">
        <v>470</v>
      </c>
      <c r="G48" s="101">
        <f t="shared" si="6"/>
        <v>15.729585006693442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99</v>
      </c>
      <c r="G49" s="101">
        <f t="shared" si="6"/>
        <v>3.313253012048193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19</v>
      </c>
      <c r="G50" s="101">
        <f t="shared" si="6"/>
        <v>0.6358768406961178</v>
      </c>
    </row>
    <row r="51" spans="1:7" ht="12.75">
      <c r="A51" s="5" t="s">
        <v>338</v>
      </c>
      <c r="B51" s="93">
        <v>700</v>
      </c>
      <c r="C51" s="33">
        <f>(B51/$B$51)*100</f>
        <v>100</v>
      </c>
      <c r="E51" s="1" t="s">
        <v>339</v>
      </c>
      <c r="F51" s="97">
        <v>771</v>
      </c>
      <c r="G51" s="101">
        <f t="shared" si="6"/>
        <v>25.803212851405622</v>
      </c>
    </row>
    <row r="52" spans="1:7" ht="12.75">
      <c r="A52" s="4" t="s">
        <v>340</v>
      </c>
      <c r="B52" s="98">
        <v>39</v>
      </c>
      <c r="C52" s="10">
        <f>(B52/$B$51)*100</f>
        <v>5.571428571428571</v>
      </c>
      <c r="E52" s="1" t="s">
        <v>341</v>
      </c>
      <c r="F52" s="97">
        <v>6</v>
      </c>
      <c r="G52" s="101">
        <f t="shared" si="6"/>
        <v>0.2008032128514056</v>
      </c>
    </row>
    <row r="53" spans="1:7" ht="12.75">
      <c r="A53" s="4"/>
      <c r="B53" s="93" t="s">
        <v>250</v>
      </c>
      <c r="C53" s="10"/>
      <c r="E53" s="1" t="s">
        <v>342</v>
      </c>
      <c r="F53" s="97">
        <v>19</v>
      </c>
      <c r="G53" s="101">
        <f t="shared" si="6"/>
        <v>0.6358768406961178</v>
      </c>
    </row>
    <row r="54" spans="1:7" ht="14.25">
      <c r="A54" s="5" t="s">
        <v>343</v>
      </c>
      <c r="B54" s="93">
        <v>1715</v>
      </c>
      <c r="C54" s="33">
        <f>(B54/$B$54)*100</f>
        <v>100</v>
      </c>
      <c r="E54" s="1" t="s">
        <v>201</v>
      </c>
      <c r="F54" s="97">
        <v>1049</v>
      </c>
      <c r="G54" s="101">
        <f t="shared" si="6"/>
        <v>35.107095046854084</v>
      </c>
    </row>
    <row r="55" spans="1:7" ht="12.75">
      <c r="A55" s="4" t="s">
        <v>340</v>
      </c>
      <c r="B55" s="98">
        <v>225</v>
      </c>
      <c r="C55" s="10">
        <f>(B55/$B$54)*100</f>
        <v>13.119533527696792</v>
      </c>
      <c r="E55" s="1" t="s">
        <v>344</v>
      </c>
      <c r="F55" s="97">
        <v>905</v>
      </c>
      <c r="G55" s="101">
        <f t="shared" si="6"/>
        <v>30.287817938420346</v>
      </c>
    </row>
    <row r="56" spans="1:7" ht="12.75">
      <c r="A56" s="4" t="s">
        <v>345</v>
      </c>
      <c r="B56" s="119">
        <v>68.9</v>
      </c>
      <c r="C56" s="37" t="s">
        <v>261</v>
      </c>
      <c r="E56" s="1" t="s">
        <v>346</v>
      </c>
      <c r="F56" s="97">
        <v>39</v>
      </c>
      <c r="G56" s="101">
        <f t="shared" si="6"/>
        <v>1.3052208835341366</v>
      </c>
    </row>
    <row r="57" spans="1:7" ht="12.75">
      <c r="A57" s="4" t="s">
        <v>347</v>
      </c>
      <c r="B57" s="98">
        <v>1490</v>
      </c>
      <c r="C57" s="10">
        <f>(B57/$B$54)*100</f>
        <v>86.88046647230321</v>
      </c>
      <c r="E57" s="1" t="s">
        <v>348</v>
      </c>
      <c r="F57" s="97">
        <v>38</v>
      </c>
      <c r="G57" s="101">
        <f t="shared" si="6"/>
        <v>1.2717536813922357</v>
      </c>
    </row>
    <row r="58" spans="1:7" ht="12.75">
      <c r="A58" s="4" t="s">
        <v>345</v>
      </c>
      <c r="B58" s="119">
        <v>82.4</v>
      </c>
      <c r="C58" s="37" t="s">
        <v>261</v>
      </c>
      <c r="E58" s="1" t="s">
        <v>349</v>
      </c>
      <c r="F58" s="97">
        <v>164</v>
      </c>
      <c r="G58" s="101">
        <f t="shared" si="6"/>
        <v>5.4886211512717535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395</v>
      </c>
      <c r="C60" s="33">
        <f>(B60/$B$60)*100</f>
        <v>100</v>
      </c>
      <c r="E60" s="1" t="s">
        <v>352</v>
      </c>
      <c r="F60" s="97">
        <v>21</v>
      </c>
      <c r="G60" s="101">
        <f t="shared" si="6"/>
        <v>0.7028112449799196</v>
      </c>
    </row>
    <row r="61" spans="1:7" ht="12.75">
      <c r="A61" s="4" t="s">
        <v>340</v>
      </c>
      <c r="B61" s="97">
        <v>134</v>
      </c>
      <c r="C61" s="10">
        <f>(B61/$B$60)*100</f>
        <v>33.92405063291139</v>
      </c>
      <c r="E61" s="1" t="s">
        <v>353</v>
      </c>
      <c r="F61" s="97">
        <v>82</v>
      </c>
      <c r="G61" s="101">
        <f t="shared" si="6"/>
        <v>2.7443105756358768</v>
      </c>
    </row>
    <row r="62" spans="1:7" ht="12.75">
      <c r="A62" s="4"/>
      <c r="B62" s="93" t="s">
        <v>250</v>
      </c>
      <c r="C62" s="10"/>
      <c r="E62" s="1" t="s">
        <v>354</v>
      </c>
      <c r="F62" s="97">
        <v>87</v>
      </c>
      <c r="G62" s="101">
        <f t="shared" si="6"/>
        <v>2.9116465863453818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2810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2104</v>
      </c>
      <c r="C65" s="10">
        <f>(B65/$B$64)*100</f>
        <v>74.87544483985765</v>
      </c>
      <c r="E65" s="1" t="s">
        <v>359</v>
      </c>
      <c r="F65" s="97">
        <v>29</v>
      </c>
      <c r="G65" s="101">
        <f t="shared" si="6"/>
        <v>0.9705488621151271</v>
      </c>
    </row>
    <row r="66" spans="1:7" ht="12.75">
      <c r="A66" s="4" t="s">
        <v>257</v>
      </c>
      <c r="B66" s="97">
        <v>695</v>
      </c>
      <c r="C66" s="10">
        <f aca="true" t="shared" si="7" ref="C66:C71">(B66/$B$64)*100</f>
        <v>24.733096085409255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559</v>
      </c>
      <c r="C67" s="10">
        <f t="shared" si="7"/>
        <v>19.893238434163703</v>
      </c>
      <c r="E67" s="1" t="s">
        <v>362</v>
      </c>
      <c r="F67" s="97">
        <v>4</v>
      </c>
      <c r="G67" s="101">
        <f t="shared" si="6"/>
        <v>0.13386880856760375</v>
      </c>
    </row>
    <row r="68" spans="1:7" ht="12.75">
      <c r="A68" s="4" t="s">
        <v>363</v>
      </c>
      <c r="B68" s="97">
        <v>136</v>
      </c>
      <c r="C68" s="10">
        <f t="shared" si="7"/>
        <v>4.839857651245551</v>
      </c>
      <c r="E68" s="1" t="s">
        <v>364</v>
      </c>
      <c r="F68" s="97">
        <v>83</v>
      </c>
      <c r="G68" s="101">
        <f t="shared" si="6"/>
        <v>2.7777777777777777</v>
      </c>
    </row>
    <row r="69" spans="1:7" ht="12.75">
      <c r="A69" s="4" t="s">
        <v>365</v>
      </c>
      <c r="B69" s="97">
        <v>92</v>
      </c>
      <c r="C69" s="10">
        <f t="shared" si="7"/>
        <v>3.2740213523131674</v>
      </c>
      <c r="E69" s="1" t="s">
        <v>366</v>
      </c>
      <c r="F69" s="97">
        <v>27</v>
      </c>
      <c r="G69" s="101">
        <f t="shared" si="6"/>
        <v>0.9036144578313252</v>
      </c>
    </row>
    <row r="70" spans="1:7" ht="12.75">
      <c r="A70" s="4" t="s">
        <v>367</v>
      </c>
      <c r="B70" s="97">
        <v>44</v>
      </c>
      <c r="C70" s="10">
        <f t="shared" si="7"/>
        <v>1.5658362989323844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11</v>
      </c>
      <c r="C71" s="40">
        <f t="shared" si="7"/>
        <v>0.3914590747330961</v>
      </c>
      <c r="D71" s="41"/>
      <c r="E71" s="9" t="s">
        <v>369</v>
      </c>
      <c r="F71" s="103">
        <v>199</v>
      </c>
      <c r="G71" s="104">
        <f t="shared" si="6"/>
        <v>6.659973226238286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2287</v>
      </c>
      <c r="C9" s="81">
        <f>(B9/$B$9)*100</f>
        <v>100</v>
      </c>
      <c r="D9" s="65"/>
      <c r="E9" s="79" t="s">
        <v>381</v>
      </c>
      <c r="F9" s="80">
        <v>1031</v>
      </c>
      <c r="G9" s="81">
        <f>(F9/$F$9)*100</f>
        <v>100</v>
      </c>
    </row>
    <row r="10" spans="1:7" ht="12.75">
      <c r="A10" s="82" t="s">
        <v>382</v>
      </c>
      <c r="B10" s="97">
        <v>1537</v>
      </c>
      <c r="C10" s="105">
        <f>(B10/$B$9)*100</f>
        <v>67.20594665500656</v>
      </c>
      <c r="D10" s="65"/>
      <c r="E10" s="78" t="s">
        <v>383</v>
      </c>
      <c r="F10" s="97">
        <v>46</v>
      </c>
      <c r="G10" s="105">
        <f aca="true" t="shared" si="0" ref="G10:G19">(F10/$F$9)*100</f>
        <v>4.461687681862269</v>
      </c>
    </row>
    <row r="11" spans="1:7" ht="12.75">
      <c r="A11" s="82" t="s">
        <v>384</v>
      </c>
      <c r="B11" s="97">
        <v>1537</v>
      </c>
      <c r="C11" s="105">
        <f aca="true" t="shared" si="1" ref="C11:C16">(B11/$B$9)*100</f>
        <v>67.20594665500656</v>
      </c>
      <c r="D11" s="65"/>
      <c r="E11" s="78" t="s">
        <v>385</v>
      </c>
      <c r="F11" s="97">
        <v>42</v>
      </c>
      <c r="G11" s="105">
        <f t="shared" si="0"/>
        <v>4.073714839961203</v>
      </c>
    </row>
    <row r="12" spans="1:7" ht="12.75">
      <c r="A12" s="82" t="s">
        <v>386</v>
      </c>
      <c r="B12" s="97">
        <v>1476</v>
      </c>
      <c r="C12" s="105">
        <f>(B12/$B$9)*100</f>
        <v>64.5386969829471</v>
      </c>
      <c r="D12" s="65"/>
      <c r="E12" s="78" t="s">
        <v>387</v>
      </c>
      <c r="F12" s="97">
        <v>109</v>
      </c>
      <c r="G12" s="105">
        <f t="shared" si="0"/>
        <v>10.572259941804074</v>
      </c>
    </row>
    <row r="13" spans="1:7" ht="12.75">
      <c r="A13" s="82" t="s">
        <v>388</v>
      </c>
      <c r="B13" s="97">
        <v>61</v>
      </c>
      <c r="C13" s="105">
        <f>(B13/$B$9)*100</f>
        <v>2.6672496720594663</v>
      </c>
      <c r="D13" s="65"/>
      <c r="E13" s="78" t="s">
        <v>389</v>
      </c>
      <c r="F13" s="97">
        <v>80</v>
      </c>
      <c r="G13" s="105">
        <f t="shared" si="0"/>
        <v>7.75945683802134</v>
      </c>
    </row>
    <row r="14" spans="1:7" ht="12.75">
      <c r="A14" s="82" t="s">
        <v>390</v>
      </c>
      <c r="B14" s="120">
        <v>4</v>
      </c>
      <c r="C14" s="112" t="s">
        <v>261</v>
      </c>
      <c r="D14" s="65"/>
      <c r="E14" s="78" t="s">
        <v>391</v>
      </c>
      <c r="F14" s="97">
        <v>143</v>
      </c>
      <c r="G14" s="105">
        <f t="shared" si="0"/>
        <v>13.870029097963144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230</v>
      </c>
      <c r="G15" s="105">
        <f t="shared" si="0"/>
        <v>22.30843840931135</v>
      </c>
    </row>
    <row r="16" spans="1:7" ht="12.75">
      <c r="A16" s="82" t="s">
        <v>67</v>
      </c>
      <c r="B16" s="97">
        <v>750</v>
      </c>
      <c r="C16" s="105">
        <f t="shared" si="1"/>
        <v>32.79405334499344</v>
      </c>
      <c r="D16" s="65"/>
      <c r="E16" s="78" t="s">
        <v>68</v>
      </c>
      <c r="F16" s="97">
        <v>177</v>
      </c>
      <c r="G16" s="105">
        <f t="shared" si="0"/>
        <v>17.16779825412221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151</v>
      </c>
      <c r="G17" s="105">
        <f t="shared" si="0"/>
        <v>14.645974781765275</v>
      </c>
    </row>
    <row r="18" spans="1:7" ht="12.75">
      <c r="A18" s="77" t="s">
        <v>70</v>
      </c>
      <c r="B18" s="80">
        <v>1205</v>
      </c>
      <c r="C18" s="81">
        <f>(B18/$B$18)*100</f>
        <v>100</v>
      </c>
      <c r="D18" s="65"/>
      <c r="E18" s="78" t="s">
        <v>170</v>
      </c>
      <c r="F18" s="97">
        <v>31</v>
      </c>
      <c r="G18" s="105">
        <f t="shared" si="0"/>
        <v>3.0067895247332688</v>
      </c>
    </row>
    <row r="19" spans="1:9" ht="12.75">
      <c r="A19" s="82" t="s">
        <v>382</v>
      </c>
      <c r="B19" s="97">
        <v>718</v>
      </c>
      <c r="C19" s="105">
        <f>(B19/$B$18)*100</f>
        <v>59.5850622406639</v>
      </c>
      <c r="D19" s="65"/>
      <c r="E19" s="78" t="s">
        <v>169</v>
      </c>
      <c r="F19" s="98">
        <v>22</v>
      </c>
      <c r="G19" s="105">
        <f t="shared" si="0"/>
        <v>2.133850630455868</v>
      </c>
      <c r="I19" s="117"/>
    </row>
    <row r="20" spans="1:7" ht="12.75">
      <c r="A20" s="82" t="s">
        <v>384</v>
      </c>
      <c r="B20" s="97">
        <v>718</v>
      </c>
      <c r="C20" s="105">
        <f>(B20/$B$18)*100</f>
        <v>59.5850622406639</v>
      </c>
      <c r="D20" s="65"/>
      <c r="E20" s="78" t="s">
        <v>71</v>
      </c>
      <c r="F20" s="97">
        <v>63266</v>
      </c>
      <c r="G20" s="112" t="s">
        <v>261</v>
      </c>
    </row>
    <row r="21" spans="1:7" ht="12.75">
      <c r="A21" s="82" t="s">
        <v>386</v>
      </c>
      <c r="B21" s="97">
        <v>670</v>
      </c>
      <c r="C21" s="105">
        <f>(B21/$B$18)*100</f>
        <v>55.601659751037346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824</v>
      </c>
      <c r="G22" s="105">
        <f>(F22/$F$9)*100</f>
        <v>79.9224054316198</v>
      </c>
    </row>
    <row r="23" spans="1:7" ht="12.75">
      <c r="A23" s="77" t="s">
        <v>73</v>
      </c>
      <c r="B23" s="80">
        <v>208</v>
      </c>
      <c r="C23" s="81">
        <f>(B23/$B$23)*100</f>
        <v>100</v>
      </c>
      <c r="D23" s="65"/>
      <c r="E23" s="78" t="s">
        <v>74</v>
      </c>
      <c r="F23" s="97">
        <v>74788</v>
      </c>
      <c r="G23" s="112" t="s">
        <v>261</v>
      </c>
    </row>
    <row r="24" spans="1:7" ht="12.75">
      <c r="A24" s="82" t="s">
        <v>75</v>
      </c>
      <c r="B24" s="97">
        <v>144</v>
      </c>
      <c r="C24" s="105">
        <f>(B24/$B$23)*100</f>
        <v>69.23076923076923</v>
      </c>
      <c r="D24" s="65"/>
      <c r="E24" s="78" t="s">
        <v>76</v>
      </c>
      <c r="F24" s="97">
        <v>284</v>
      </c>
      <c r="G24" s="105">
        <f>(F24/$F$9)*100</f>
        <v>27.54607177497575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13328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25</v>
      </c>
      <c r="G26" s="105">
        <f>(F26/$F$9)*100</f>
        <v>2.424830261881668</v>
      </c>
    </row>
    <row r="27" spans="1:7" ht="12.75">
      <c r="A27" s="77" t="s">
        <v>85</v>
      </c>
      <c r="B27" s="80">
        <v>1457</v>
      </c>
      <c r="C27" s="81">
        <f>(B27/$B$27)*100</f>
        <v>100</v>
      </c>
      <c r="D27" s="65"/>
      <c r="E27" s="78" t="s">
        <v>78</v>
      </c>
      <c r="F27" s="98">
        <v>4976</v>
      </c>
      <c r="G27" s="112" t="s">
        <v>261</v>
      </c>
    </row>
    <row r="28" spans="1:7" ht="12.75">
      <c r="A28" s="82" t="s">
        <v>86</v>
      </c>
      <c r="B28" s="97">
        <v>1238</v>
      </c>
      <c r="C28" s="105">
        <f aca="true" t="shared" si="2" ref="C28:C33">(B28/$B$27)*100</f>
        <v>84.9691146190803</v>
      </c>
      <c r="D28" s="65"/>
      <c r="E28" s="78" t="s">
        <v>79</v>
      </c>
      <c r="F28" s="97">
        <v>14</v>
      </c>
      <c r="G28" s="105">
        <f>(F28/$F$9)*100</f>
        <v>1.3579049466537343</v>
      </c>
    </row>
    <row r="29" spans="1:7" ht="12.75">
      <c r="A29" s="82" t="s">
        <v>87</v>
      </c>
      <c r="B29" s="97">
        <v>129</v>
      </c>
      <c r="C29" s="105">
        <f t="shared" si="2"/>
        <v>8.853809196980096</v>
      </c>
      <c r="D29" s="65"/>
      <c r="E29" s="78" t="s">
        <v>80</v>
      </c>
      <c r="F29" s="97">
        <v>2029</v>
      </c>
      <c r="G29" s="112" t="s">
        <v>261</v>
      </c>
    </row>
    <row r="30" spans="1:7" ht="12.75">
      <c r="A30" s="82" t="s">
        <v>88</v>
      </c>
      <c r="B30" s="97">
        <v>46</v>
      </c>
      <c r="C30" s="105">
        <f t="shared" si="2"/>
        <v>3.157172271791352</v>
      </c>
      <c r="D30" s="65"/>
      <c r="E30" s="78" t="s">
        <v>81</v>
      </c>
      <c r="F30" s="97">
        <v>190</v>
      </c>
      <c r="G30" s="105">
        <f>(F30/$F$9)*100</f>
        <v>18.42870999030068</v>
      </c>
    </row>
    <row r="31" spans="1:7" ht="12.75">
      <c r="A31" s="82" t="s">
        <v>115</v>
      </c>
      <c r="B31" s="97">
        <v>13</v>
      </c>
      <c r="C31" s="105">
        <f t="shared" si="2"/>
        <v>0.8922443376801648</v>
      </c>
      <c r="D31" s="65"/>
      <c r="E31" s="78" t="s">
        <v>82</v>
      </c>
      <c r="F31" s="97">
        <v>14774</v>
      </c>
      <c r="G31" s="112" t="s">
        <v>261</v>
      </c>
    </row>
    <row r="32" spans="1:7" ht="12.75">
      <c r="A32" s="82" t="s">
        <v>89</v>
      </c>
      <c r="B32" s="97">
        <v>9</v>
      </c>
      <c r="C32" s="105">
        <f t="shared" si="2"/>
        <v>0.6177076183939602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22</v>
      </c>
      <c r="C33" s="105">
        <f t="shared" si="2"/>
        <v>1.5099519560741248</v>
      </c>
      <c r="D33" s="65"/>
      <c r="E33" s="79" t="s">
        <v>84</v>
      </c>
      <c r="F33" s="80">
        <v>838</v>
      </c>
      <c r="G33" s="81">
        <f>(F33/$F$33)*100</f>
        <v>100</v>
      </c>
    </row>
    <row r="34" spans="1:7" ht="12.75">
      <c r="A34" s="82" t="s">
        <v>91</v>
      </c>
      <c r="B34" s="120">
        <v>26.6</v>
      </c>
      <c r="C34" s="112" t="s">
        <v>261</v>
      </c>
      <c r="D34" s="65"/>
      <c r="E34" s="78" t="s">
        <v>383</v>
      </c>
      <c r="F34" s="97">
        <v>15</v>
      </c>
      <c r="G34" s="105">
        <f aca="true" t="shared" si="3" ref="G34:G43">(F34/$F$33)*100</f>
        <v>1.7899761336515514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0</v>
      </c>
      <c r="G35" s="105">
        <f t="shared" si="3"/>
        <v>0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88</v>
      </c>
      <c r="G36" s="105">
        <f t="shared" si="3"/>
        <v>10.501193317422434</v>
      </c>
    </row>
    <row r="37" spans="1:7" ht="12.75">
      <c r="A37" s="77" t="s">
        <v>94</v>
      </c>
      <c r="B37" s="80">
        <v>1476</v>
      </c>
      <c r="C37" s="81">
        <f>(B37/$B$37)*100</f>
        <v>100</v>
      </c>
      <c r="D37" s="65"/>
      <c r="E37" s="78" t="s">
        <v>389</v>
      </c>
      <c r="F37" s="97">
        <v>62</v>
      </c>
      <c r="G37" s="105">
        <f t="shared" si="3"/>
        <v>7.398568019093078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113</v>
      </c>
      <c r="G38" s="105">
        <f t="shared" si="3"/>
        <v>13.484486873508352</v>
      </c>
    </row>
    <row r="39" spans="1:7" ht="12.75">
      <c r="A39" s="82" t="s">
        <v>97</v>
      </c>
      <c r="B39" s="98">
        <v>439</v>
      </c>
      <c r="C39" s="105">
        <f>(B39/$B$37)*100</f>
        <v>29.742547425474253</v>
      </c>
      <c r="D39" s="65"/>
      <c r="E39" s="78" t="s">
        <v>393</v>
      </c>
      <c r="F39" s="97">
        <v>201</v>
      </c>
      <c r="G39" s="105">
        <f t="shared" si="3"/>
        <v>23.98568019093079</v>
      </c>
    </row>
    <row r="40" spans="1:7" ht="12.75">
      <c r="A40" s="82" t="s">
        <v>98</v>
      </c>
      <c r="B40" s="98">
        <v>162</v>
      </c>
      <c r="C40" s="105">
        <f>(B40/$B$37)*100</f>
        <v>10.975609756097562</v>
      </c>
      <c r="D40" s="65"/>
      <c r="E40" s="78" t="s">
        <v>68</v>
      </c>
      <c r="F40" s="97">
        <v>165</v>
      </c>
      <c r="G40" s="105">
        <f t="shared" si="3"/>
        <v>19.689737470167064</v>
      </c>
    </row>
    <row r="41" spans="1:7" ht="12.75">
      <c r="A41" s="82" t="s">
        <v>100</v>
      </c>
      <c r="B41" s="98">
        <v>473</v>
      </c>
      <c r="C41" s="105">
        <f>(B41/$B$37)*100</f>
        <v>32.046070460704605</v>
      </c>
      <c r="D41" s="65"/>
      <c r="E41" s="78" t="s">
        <v>69</v>
      </c>
      <c r="F41" s="97">
        <v>141</v>
      </c>
      <c r="G41" s="105">
        <f t="shared" si="3"/>
        <v>16.82577565632458</v>
      </c>
    </row>
    <row r="42" spans="1:7" ht="12.75">
      <c r="A42" s="82" t="s">
        <v>260</v>
      </c>
      <c r="B42" s="98">
        <v>6</v>
      </c>
      <c r="C42" s="105">
        <f>(B42/$B$37)*100</f>
        <v>0.40650406504065045</v>
      </c>
      <c r="D42" s="65"/>
      <c r="E42" s="78" t="s">
        <v>170</v>
      </c>
      <c r="F42" s="97">
        <v>31</v>
      </c>
      <c r="G42" s="105">
        <f t="shared" si="3"/>
        <v>3.699284009546539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22</v>
      </c>
      <c r="G43" s="105">
        <f t="shared" si="3"/>
        <v>2.6252983293556085</v>
      </c>
    </row>
    <row r="44" spans="1:7" ht="12.75">
      <c r="A44" s="82" t="s">
        <v>291</v>
      </c>
      <c r="B44" s="98">
        <v>175</v>
      </c>
      <c r="C44" s="105">
        <f>(B44/$B$37)*100</f>
        <v>11.856368563685638</v>
      </c>
      <c r="D44" s="65"/>
      <c r="E44" s="78" t="s">
        <v>93</v>
      </c>
      <c r="F44" s="97">
        <v>70167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221</v>
      </c>
      <c r="C46" s="105">
        <f>(B46/$B$37)*100</f>
        <v>14.972899728997291</v>
      </c>
      <c r="D46" s="65"/>
      <c r="E46" s="78" t="s">
        <v>96</v>
      </c>
      <c r="F46" s="97">
        <v>24001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51342</v>
      </c>
      <c r="G48" s="112" t="s">
        <v>261</v>
      </c>
    </row>
    <row r="49" spans="1:7" ht="13.5" thickBot="1">
      <c r="A49" s="82" t="s">
        <v>292</v>
      </c>
      <c r="B49" s="98">
        <v>6</v>
      </c>
      <c r="C49" s="105">
        <f aca="true" t="shared" si="4" ref="C49:C55">(B49/$B$37)*100</f>
        <v>0.40650406504065045</v>
      </c>
      <c r="D49" s="87"/>
      <c r="E49" s="88" t="s">
        <v>102</v>
      </c>
      <c r="F49" s="113">
        <v>33220</v>
      </c>
      <c r="G49" s="114" t="s">
        <v>261</v>
      </c>
    </row>
    <row r="50" spans="1:7" ht="13.5" thickTop="1">
      <c r="A50" s="82" t="s">
        <v>116</v>
      </c>
      <c r="B50" s="98">
        <v>195</v>
      </c>
      <c r="C50" s="105">
        <f t="shared" si="4"/>
        <v>13.211382113821138</v>
      </c>
      <c r="D50" s="65"/>
      <c r="E50" s="78"/>
      <c r="F50" s="86"/>
      <c r="G50" s="85"/>
    </row>
    <row r="51" spans="1:7" ht="12.75">
      <c r="A51" s="82" t="s">
        <v>117</v>
      </c>
      <c r="B51" s="98">
        <v>163</v>
      </c>
      <c r="C51" s="105">
        <f t="shared" si="4"/>
        <v>11.043360433604336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59</v>
      </c>
      <c r="C52" s="105">
        <f t="shared" si="4"/>
        <v>3.997289972899729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153</v>
      </c>
      <c r="C53" s="105">
        <f t="shared" si="4"/>
        <v>10.365853658536585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109</v>
      </c>
      <c r="C54" s="105">
        <f t="shared" si="4"/>
        <v>7.384823848238482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34</v>
      </c>
      <c r="C55" s="105">
        <f t="shared" si="4"/>
        <v>2.303523035230352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78</v>
      </c>
      <c r="C57" s="105">
        <f>(B57/$B$37)*100</f>
        <v>5.284552845528456</v>
      </c>
      <c r="D57" s="65"/>
      <c r="E57" s="79" t="s">
        <v>84</v>
      </c>
      <c r="F57" s="80">
        <v>20</v>
      </c>
      <c r="G57" s="105">
        <f>(F57/L57)*100</f>
        <v>2.386634844868735</v>
      </c>
      <c r="H57" s="79" t="s">
        <v>84</v>
      </c>
      <c r="L57" s="15">
        <v>838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20</v>
      </c>
      <c r="G58" s="105">
        <f>(F58/L58)*100</f>
        <v>4.739336492890995</v>
      </c>
      <c r="H58" s="78" t="s">
        <v>118</v>
      </c>
      <c r="L58" s="15">
        <v>422</v>
      </c>
    </row>
    <row r="59" spans="1:12" ht="12.75">
      <c r="A59" s="82" t="s">
        <v>112</v>
      </c>
      <c r="B59" s="98">
        <v>142</v>
      </c>
      <c r="C59" s="105">
        <f>(B59/$B$37)*100</f>
        <v>9.620596205962059</v>
      </c>
      <c r="D59" s="65"/>
      <c r="E59" s="78" t="s">
        <v>120</v>
      </c>
      <c r="F59" s="97">
        <v>20</v>
      </c>
      <c r="G59" s="105">
        <f>(F59/L59)*100</f>
        <v>12.048192771084338</v>
      </c>
      <c r="H59" s="78" t="s">
        <v>120</v>
      </c>
      <c r="L59" s="15">
        <v>166</v>
      </c>
    </row>
    <row r="60" spans="1:7" ht="12.75">
      <c r="A60" s="82" t="s">
        <v>113</v>
      </c>
      <c r="B60" s="98">
        <v>356</v>
      </c>
      <c r="C60" s="105">
        <f>(B60/$B$37)*100</f>
        <v>24.119241192411923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47</v>
      </c>
      <c r="C62" s="105">
        <f>(B62/$B$37)*100</f>
        <v>3.1842818428184283</v>
      </c>
      <c r="D62" s="65"/>
      <c r="E62" s="79" t="s">
        <v>123</v>
      </c>
      <c r="F62" s="80">
        <v>20</v>
      </c>
      <c r="G62" s="105">
        <f>(F62/L62)*100</f>
        <v>26.31578947368421</v>
      </c>
      <c r="H62" s="79" t="s">
        <v>394</v>
      </c>
      <c r="L62" s="15">
        <v>76</v>
      </c>
    </row>
    <row r="63" spans="1:12" ht="12.75">
      <c r="A63" s="61" t="s">
        <v>293</v>
      </c>
      <c r="B63" s="98">
        <v>69</v>
      </c>
      <c r="C63" s="105">
        <f>(B63/$B$37)*100</f>
        <v>4.67479674796748</v>
      </c>
      <c r="D63" s="65"/>
      <c r="E63" s="78" t="s">
        <v>118</v>
      </c>
      <c r="F63" s="97">
        <v>20</v>
      </c>
      <c r="G63" s="105">
        <f>(F63/L63)*100</f>
        <v>40</v>
      </c>
      <c r="H63" s="78" t="s">
        <v>118</v>
      </c>
      <c r="L63" s="15">
        <v>50</v>
      </c>
    </row>
    <row r="64" spans="1:12" ht="12.75">
      <c r="A64" s="82" t="s">
        <v>114</v>
      </c>
      <c r="B64" s="98">
        <v>65</v>
      </c>
      <c r="C64" s="105">
        <f>(B64/$B$37)*100</f>
        <v>4.403794037940379</v>
      </c>
      <c r="D64" s="65"/>
      <c r="E64" s="78" t="s">
        <v>120</v>
      </c>
      <c r="F64" s="97">
        <v>20</v>
      </c>
      <c r="G64" s="105">
        <f>(F64/L64)*100</f>
        <v>48.78048780487805</v>
      </c>
      <c r="H64" s="78" t="s">
        <v>120</v>
      </c>
      <c r="L64" s="15">
        <v>41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121</v>
      </c>
      <c r="G66" s="105">
        <f aca="true" t="shared" si="5" ref="G66:G71">(F66/L66)*100</f>
        <v>4.061765693185633</v>
      </c>
      <c r="H66" s="79" t="s">
        <v>124</v>
      </c>
      <c r="L66" s="15">
        <v>2979</v>
      </c>
    </row>
    <row r="67" spans="1:12" ht="12.75">
      <c r="A67" s="82" t="s">
        <v>126</v>
      </c>
      <c r="B67" s="97">
        <v>1218</v>
      </c>
      <c r="C67" s="105">
        <f>(B67/$B$37)*100</f>
        <v>82.52032520325203</v>
      </c>
      <c r="D67" s="65"/>
      <c r="E67" s="78" t="s">
        <v>262</v>
      </c>
      <c r="F67" s="97">
        <v>92</v>
      </c>
      <c r="G67" s="105">
        <f t="shared" si="5"/>
        <v>4.181818181818182</v>
      </c>
      <c r="H67" s="78" t="s">
        <v>262</v>
      </c>
      <c r="L67" s="15">
        <v>2200</v>
      </c>
    </row>
    <row r="68" spans="1:12" ht="12.75">
      <c r="A68" s="82" t="s">
        <v>128</v>
      </c>
      <c r="B68" s="97">
        <v>189</v>
      </c>
      <c r="C68" s="105">
        <f>(B68/$B$37)*100</f>
        <v>12.804878048780488</v>
      </c>
      <c r="D68" s="65"/>
      <c r="E68" s="78" t="s">
        <v>127</v>
      </c>
      <c r="F68" s="97">
        <v>11</v>
      </c>
      <c r="G68" s="105">
        <f t="shared" si="5"/>
        <v>2.7848101265822782</v>
      </c>
      <c r="H68" s="78" t="s">
        <v>127</v>
      </c>
      <c r="L68" s="15">
        <v>395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29</v>
      </c>
      <c r="G69" s="105">
        <f t="shared" si="5"/>
        <v>3.7227214377406934</v>
      </c>
      <c r="H69" s="78" t="s">
        <v>129</v>
      </c>
      <c r="L69" s="15">
        <v>779</v>
      </c>
    </row>
    <row r="70" spans="1:12" ht="12.75">
      <c r="A70" s="82" t="s">
        <v>376</v>
      </c>
      <c r="B70" s="97">
        <v>69</v>
      </c>
      <c r="C70" s="105">
        <f>(B70/$B$37)*100</f>
        <v>4.67479674796748</v>
      </c>
      <c r="D70" s="65"/>
      <c r="E70" s="78" t="s">
        <v>130</v>
      </c>
      <c r="F70" s="97">
        <v>10</v>
      </c>
      <c r="G70" s="105">
        <f t="shared" si="5"/>
        <v>1.639344262295082</v>
      </c>
      <c r="H70" s="78" t="s">
        <v>130</v>
      </c>
      <c r="L70" s="15">
        <v>610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60</v>
      </c>
      <c r="G71" s="118">
        <f t="shared" si="5"/>
        <v>22.55639097744361</v>
      </c>
      <c r="H71" s="92" t="s">
        <v>131</v>
      </c>
      <c r="L71" s="15">
        <v>266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1045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1027</v>
      </c>
      <c r="G9" s="81">
        <f>(F9/$F$9)*100</f>
        <v>100</v>
      </c>
      <c r="I9" s="53"/>
    </row>
    <row r="10" spans="1:7" ht="12.75">
      <c r="A10" s="36" t="s">
        <v>137</v>
      </c>
      <c r="B10" s="97">
        <v>989</v>
      </c>
      <c r="C10" s="105">
        <f aca="true" t="shared" si="0" ref="C10:C18">(B10/$B$8)*100</f>
        <v>94.64114832535884</v>
      </c>
      <c r="E10" s="32" t="s">
        <v>138</v>
      </c>
      <c r="F10" s="97">
        <v>1012</v>
      </c>
      <c r="G10" s="105">
        <f>(F10/$F$9)*100</f>
        <v>98.539435248296</v>
      </c>
    </row>
    <row r="11" spans="1:7" ht="12.75">
      <c r="A11" s="36" t="s">
        <v>139</v>
      </c>
      <c r="B11" s="97">
        <v>0</v>
      </c>
      <c r="C11" s="105">
        <f t="shared" si="0"/>
        <v>0</v>
      </c>
      <c r="E11" s="32" t="s">
        <v>140</v>
      </c>
      <c r="F11" s="97">
        <v>8</v>
      </c>
      <c r="G11" s="105">
        <f>(F11/$F$9)*100</f>
        <v>0.7789678675754625</v>
      </c>
    </row>
    <row r="12" spans="1:7" ht="12.75">
      <c r="A12" s="36" t="s">
        <v>141</v>
      </c>
      <c r="B12" s="97">
        <v>44</v>
      </c>
      <c r="C12" s="105">
        <f t="shared" si="0"/>
        <v>4.2105263157894735</v>
      </c>
      <c r="E12" s="32" t="s">
        <v>142</v>
      </c>
      <c r="F12" s="97">
        <v>7</v>
      </c>
      <c r="G12" s="105">
        <f>(F12/$F$9)*100</f>
        <v>0.6815968841285297</v>
      </c>
    </row>
    <row r="13" spans="1:7" ht="12.75">
      <c r="A13" s="36" t="s">
        <v>143</v>
      </c>
      <c r="B13" s="97">
        <v>12</v>
      </c>
      <c r="C13" s="105">
        <f t="shared" si="0"/>
        <v>1.1483253588516746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913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7</v>
      </c>
      <c r="G16" s="105">
        <f>(F16/$F$14)*100</f>
        <v>0.7667031763417306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96</v>
      </c>
      <c r="G17" s="105">
        <f aca="true" t="shared" si="1" ref="G17:G23">(F17/$F$14)*100</f>
        <v>10.514786418400876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680</v>
      </c>
      <c r="G18" s="105">
        <f t="shared" si="1"/>
        <v>74.47973713033954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90</v>
      </c>
      <c r="G19" s="105">
        <f t="shared" si="1"/>
        <v>9.857612267250822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21</v>
      </c>
      <c r="G20" s="105">
        <f t="shared" si="1"/>
        <v>2.3001095290251916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19</v>
      </c>
      <c r="G21" s="105">
        <f t="shared" si="1"/>
        <v>2.08105147864184</v>
      </c>
    </row>
    <row r="22" spans="1:7" ht="12.75">
      <c r="A22" s="36" t="s">
        <v>158</v>
      </c>
      <c r="B22" s="98">
        <v>6</v>
      </c>
      <c r="C22" s="105">
        <f t="shared" si="2"/>
        <v>0.5741626794258373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0</v>
      </c>
      <c r="C23" s="105">
        <f t="shared" si="2"/>
        <v>0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63</v>
      </c>
      <c r="C24" s="105">
        <f t="shared" si="2"/>
        <v>6.028708133971292</v>
      </c>
      <c r="E24" s="1" t="s">
        <v>163</v>
      </c>
      <c r="F24" s="97">
        <v>124300</v>
      </c>
      <c r="G24" s="112" t="s">
        <v>261</v>
      </c>
    </row>
    <row r="25" spans="1:7" ht="12.75">
      <c r="A25" s="36" t="s">
        <v>164</v>
      </c>
      <c r="B25" s="97">
        <v>119</v>
      </c>
      <c r="C25" s="105">
        <f t="shared" si="2"/>
        <v>11.38755980861244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386</v>
      </c>
      <c r="C26" s="105">
        <f t="shared" si="2"/>
        <v>36.9377990430622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286</v>
      </c>
      <c r="C27" s="105">
        <f t="shared" si="2"/>
        <v>27.368421052631582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185</v>
      </c>
      <c r="C28" s="105">
        <f t="shared" si="2"/>
        <v>17.703349282296653</v>
      </c>
      <c r="E28" s="32" t="s">
        <v>176</v>
      </c>
      <c r="F28" s="97">
        <v>701</v>
      </c>
      <c r="G28" s="105">
        <f aca="true" t="shared" si="3" ref="G28:G35">(F28/$F$14)*100</f>
        <v>76.77984665936474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7</v>
      </c>
      <c r="G30" s="105">
        <f t="shared" si="3"/>
        <v>0.7667031763417306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22</v>
      </c>
      <c r="G31" s="105">
        <f t="shared" si="3"/>
        <v>2.4096385542168677</v>
      </c>
    </row>
    <row r="32" spans="1:7" ht="12.75">
      <c r="A32" s="36" t="s">
        <v>182</v>
      </c>
      <c r="B32" s="97">
        <v>14</v>
      </c>
      <c r="C32" s="105">
        <f t="shared" si="4"/>
        <v>1.3397129186602872</v>
      </c>
      <c r="E32" s="32" t="s">
        <v>183</v>
      </c>
      <c r="F32" s="97">
        <v>87</v>
      </c>
      <c r="G32" s="105">
        <f t="shared" si="3"/>
        <v>9.529025191675794</v>
      </c>
    </row>
    <row r="33" spans="1:7" ht="12.75">
      <c r="A33" s="36" t="s">
        <v>184</v>
      </c>
      <c r="B33" s="97">
        <v>28</v>
      </c>
      <c r="C33" s="105">
        <f t="shared" si="4"/>
        <v>2.6794258373205744</v>
      </c>
      <c r="E33" s="32" t="s">
        <v>185</v>
      </c>
      <c r="F33" s="97">
        <v>378</v>
      </c>
      <c r="G33" s="105">
        <f t="shared" si="3"/>
        <v>41.40197152245345</v>
      </c>
    </row>
    <row r="34" spans="1:7" ht="12.75">
      <c r="A34" s="36" t="s">
        <v>186</v>
      </c>
      <c r="B34" s="97">
        <v>36</v>
      </c>
      <c r="C34" s="105">
        <f t="shared" si="4"/>
        <v>3.4449760765550237</v>
      </c>
      <c r="E34" s="32" t="s">
        <v>187</v>
      </c>
      <c r="F34" s="97">
        <v>158</v>
      </c>
      <c r="G34" s="105">
        <f t="shared" si="3"/>
        <v>17.305585980284775</v>
      </c>
    </row>
    <row r="35" spans="1:7" ht="12.75">
      <c r="A35" s="36" t="s">
        <v>188</v>
      </c>
      <c r="B35" s="97">
        <v>55</v>
      </c>
      <c r="C35" s="105">
        <f t="shared" si="4"/>
        <v>5.263157894736842</v>
      </c>
      <c r="E35" s="32" t="s">
        <v>189</v>
      </c>
      <c r="F35" s="97">
        <v>49</v>
      </c>
      <c r="G35" s="105">
        <f t="shared" si="3"/>
        <v>5.3669222343921135</v>
      </c>
    </row>
    <row r="36" spans="1:7" ht="12.75">
      <c r="A36" s="36" t="s">
        <v>190</v>
      </c>
      <c r="B36" s="97">
        <v>152</v>
      </c>
      <c r="C36" s="105">
        <f t="shared" si="4"/>
        <v>14.545454545454545</v>
      </c>
      <c r="E36" s="32" t="s">
        <v>191</v>
      </c>
      <c r="F36" s="97">
        <v>1242</v>
      </c>
      <c r="G36" s="112" t="s">
        <v>261</v>
      </c>
    </row>
    <row r="37" spans="1:7" ht="12.75">
      <c r="A37" s="36" t="s">
        <v>192</v>
      </c>
      <c r="B37" s="97">
        <v>234</v>
      </c>
      <c r="C37" s="105">
        <f t="shared" si="4"/>
        <v>22.392344497607656</v>
      </c>
      <c r="E37" s="32" t="s">
        <v>193</v>
      </c>
      <c r="F37" s="97">
        <v>212</v>
      </c>
      <c r="G37" s="105">
        <f>(F37/$F$14)*100</f>
        <v>23.220153340635267</v>
      </c>
    </row>
    <row r="38" spans="1:7" ht="12.75">
      <c r="A38" s="36" t="s">
        <v>194</v>
      </c>
      <c r="B38" s="97">
        <v>282</v>
      </c>
      <c r="C38" s="105">
        <f t="shared" si="4"/>
        <v>26.98564593301435</v>
      </c>
      <c r="E38" s="32" t="s">
        <v>191</v>
      </c>
      <c r="F38" s="97">
        <v>507</v>
      </c>
      <c r="G38" s="112" t="s">
        <v>261</v>
      </c>
    </row>
    <row r="39" spans="1:7" ht="12.75">
      <c r="A39" s="36" t="s">
        <v>195</v>
      </c>
      <c r="B39" s="97">
        <v>244</v>
      </c>
      <c r="C39" s="105">
        <f t="shared" si="4"/>
        <v>23.349282296650717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1027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223</v>
      </c>
      <c r="G43" s="105">
        <f aca="true" t="shared" si="5" ref="G43:G48">(F43/$F$14)*100</f>
        <v>24.424972617743702</v>
      </c>
    </row>
    <row r="44" spans="1:7" ht="12.75">
      <c r="A44" s="36" t="s">
        <v>209</v>
      </c>
      <c r="B44" s="98">
        <v>88</v>
      </c>
      <c r="C44" s="105">
        <f aca="true" t="shared" si="6" ref="C44:C49">(B44/$B$42)*100</f>
        <v>8.568646543330088</v>
      </c>
      <c r="E44" s="32" t="s">
        <v>210</v>
      </c>
      <c r="F44" s="97">
        <v>206</v>
      </c>
      <c r="G44" s="105">
        <f t="shared" si="5"/>
        <v>22.562979189485212</v>
      </c>
    </row>
    <row r="45" spans="1:7" ht="12.75">
      <c r="A45" s="36" t="s">
        <v>211</v>
      </c>
      <c r="B45" s="98">
        <v>150</v>
      </c>
      <c r="C45" s="105">
        <f t="shared" si="6"/>
        <v>14.605647517039921</v>
      </c>
      <c r="E45" s="32" t="s">
        <v>212</v>
      </c>
      <c r="F45" s="97">
        <v>142</v>
      </c>
      <c r="G45" s="105">
        <f t="shared" si="5"/>
        <v>15.553121577217963</v>
      </c>
    </row>
    <row r="46" spans="1:7" ht="12.75">
      <c r="A46" s="36" t="s">
        <v>213</v>
      </c>
      <c r="B46" s="98">
        <v>163</v>
      </c>
      <c r="C46" s="105">
        <f t="shared" si="6"/>
        <v>15.87147030185005</v>
      </c>
      <c r="E46" s="32" t="s">
        <v>214</v>
      </c>
      <c r="F46" s="97">
        <v>80</v>
      </c>
      <c r="G46" s="105">
        <f t="shared" si="5"/>
        <v>8.762322015334064</v>
      </c>
    </row>
    <row r="47" spans="1:7" ht="12.75">
      <c r="A47" s="36" t="s">
        <v>215</v>
      </c>
      <c r="B47" s="97">
        <v>241</v>
      </c>
      <c r="C47" s="105">
        <f t="shared" si="6"/>
        <v>23.466407010710807</v>
      </c>
      <c r="E47" s="32" t="s">
        <v>216</v>
      </c>
      <c r="F47" s="97">
        <v>69</v>
      </c>
      <c r="G47" s="105">
        <f t="shared" si="5"/>
        <v>7.5575027382256295</v>
      </c>
    </row>
    <row r="48" spans="1:7" ht="12.75">
      <c r="A48" s="36" t="s">
        <v>217</v>
      </c>
      <c r="B48" s="97">
        <v>151</v>
      </c>
      <c r="C48" s="105">
        <f t="shared" si="6"/>
        <v>14.703018500486856</v>
      </c>
      <c r="E48" s="32" t="s">
        <v>218</v>
      </c>
      <c r="F48" s="97">
        <v>188</v>
      </c>
      <c r="G48" s="105">
        <f t="shared" si="5"/>
        <v>20.59145673603505</v>
      </c>
    </row>
    <row r="49" spans="1:7" ht="12.75">
      <c r="A49" s="36" t="s">
        <v>219</v>
      </c>
      <c r="B49" s="97">
        <v>234</v>
      </c>
      <c r="C49" s="105">
        <f t="shared" si="6"/>
        <v>22.78481012658228</v>
      </c>
      <c r="E49" s="32" t="s">
        <v>220</v>
      </c>
      <c r="F49" s="97">
        <v>5</v>
      </c>
      <c r="G49" s="105">
        <f>(F49/$F$14)*100</f>
        <v>0.547645125958379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78</v>
      </c>
      <c r="G51" s="81">
        <f>(F51/F$51)*100</f>
        <v>100</v>
      </c>
    </row>
    <row r="52" spans="1:7" ht="12.75">
      <c r="A52" s="4" t="s">
        <v>223</v>
      </c>
      <c r="B52" s="97">
        <v>30</v>
      </c>
      <c r="C52" s="105">
        <f>(B52/$B$42)*100</f>
        <v>2.9211295034079843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214</v>
      </c>
      <c r="C53" s="105">
        <f>(B53/$B$42)*100</f>
        <v>20.83739045764362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537</v>
      </c>
      <c r="C54" s="105">
        <f>(B54/$B$42)*100</f>
        <v>52.28821811100293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246</v>
      </c>
      <c r="C55" s="105">
        <f>(B55/$B$42)*100</f>
        <v>23.953261927945473</v>
      </c>
      <c r="E55" s="32" t="s">
        <v>230</v>
      </c>
      <c r="F55" s="97">
        <v>20</v>
      </c>
      <c r="G55" s="105">
        <f t="shared" si="7"/>
        <v>25.64102564102564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12</v>
      </c>
      <c r="G56" s="105">
        <f t="shared" si="7"/>
        <v>15.384615384615385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10</v>
      </c>
      <c r="G57" s="105">
        <f t="shared" si="7"/>
        <v>12.82051282051282</v>
      </c>
    </row>
    <row r="58" spans="1:7" ht="12.75">
      <c r="A58" s="36" t="s">
        <v>234</v>
      </c>
      <c r="B58" s="97">
        <v>732</v>
      </c>
      <c r="C58" s="105">
        <f aca="true" t="shared" si="8" ref="C58:C66">(B58/$B$42)*100</f>
        <v>71.27555988315481</v>
      </c>
      <c r="E58" s="32" t="s">
        <v>235</v>
      </c>
      <c r="F58" s="97">
        <v>12</v>
      </c>
      <c r="G58" s="105">
        <f t="shared" si="7"/>
        <v>15.384615384615385</v>
      </c>
    </row>
    <row r="59" spans="1:7" ht="12.75">
      <c r="A59" s="36" t="s">
        <v>236</v>
      </c>
      <c r="B59" s="97">
        <v>0</v>
      </c>
      <c r="C59" s="105">
        <f t="shared" si="8"/>
        <v>0</v>
      </c>
      <c r="E59" s="32" t="s">
        <v>237</v>
      </c>
      <c r="F59" s="98">
        <v>8</v>
      </c>
      <c r="G59" s="105">
        <f t="shared" si="7"/>
        <v>10.256410256410255</v>
      </c>
    </row>
    <row r="60" spans="1:7" ht="12.75">
      <c r="A60" s="36" t="s">
        <v>238</v>
      </c>
      <c r="B60" s="97">
        <v>53</v>
      </c>
      <c r="C60" s="105">
        <f t="shared" si="8"/>
        <v>5.160662122687439</v>
      </c>
      <c r="E60" s="32" t="s">
        <v>239</v>
      </c>
      <c r="F60" s="97">
        <v>16</v>
      </c>
      <c r="G60" s="105">
        <f t="shared" si="7"/>
        <v>20.51282051282051</v>
      </c>
    </row>
    <row r="61" spans="1:7" ht="12.75">
      <c r="A61" s="36" t="s">
        <v>240</v>
      </c>
      <c r="B61" s="97">
        <v>242</v>
      </c>
      <c r="C61" s="105">
        <f t="shared" si="8"/>
        <v>23.563777994157743</v>
      </c>
      <c r="E61" s="32" t="s">
        <v>163</v>
      </c>
      <c r="F61" s="97">
        <v>742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0</v>
      </c>
      <c r="G65" s="105">
        <f aca="true" t="shared" si="9" ref="G65:G71">(F65/F$51)*100</f>
        <v>0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14</v>
      </c>
      <c r="G66" s="105">
        <f t="shared" si="9"/>
        <v>17.94871794871795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0</v>
      </c>
      <c r="G67" s="105">
        <f t="shared" si="9"/>
        <v>0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0</v>
      </c>
      <c r="G68" s="105">
        <f t="shared" si="9"/>
        <v>0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16</v>
      </c>
      <c r="G69" s="105">
        <f t="shared" si="9"/>
        <v>20.51282051282051</v>
      </c>
    </row>
    <row r="70" spans="1:7" ht="12.75">
      <c r="A70" s="36" t="s">
        <v>251</v>
      </c>
      <c r="B70" s="97">
        <v>7</v>
      </c>
      <c r="C70" s="105">
        <f>(B70/$B$42)*100</f>
        <v>0.6815968841285297</v>
      </c>
      <c r="E70" s="32" t="s">
        <v>218</v>
      </c>
      <c r="F70" s="97">
        <v>26</v>
      </c>
      <c r="G70" s="105">
        <f t="shared" si="9"/>
        <v>33.33333333333333</v>
      </c>
    </row>
    <row r="71" spans="1:7" ht="12.75">
      <c r="A71" s="54" t="s">
        <v>252</v>
      </c>
      <c r="B71" s="103">
        <v>8</v>
      </c>
      <c r="C71" s="115">
        <f>(B71/$B$42)*100</f>
        <v>0.7789678675754625</v>
      </c>
      <c r="D71" s="41"/>
      <c r="E71" s="44" t="s">
        <v>220</v>
      </c>
      <c r="F71" s="103">
        <v>22</v>
      </c>
      <c r="G71" s="115">
        <f t="shared" si="9"/>
        <v>28.205128205128204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2002-06-11T17:19:51Z</dcterms:modified>
  <cp:category/>
  <cp:version/>
  <cp:contentType/>
  <cp:contentStatus/>
</cp:coreProperties>
</file>