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<sst xmlns="http://schemas.openxmlformats.org/spreadsheetml/2006/main" count="694" uniqueCount="437">
  <si>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</si>
  <si>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</si>
  <si>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</si>
  <si>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</si>
  <si>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</si>
  <si>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</si>
  <si>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</si>
  <si>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</si>
  <si>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</si>
  <si>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</si>
  <si>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</si>
  <si>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</si>
  <si>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</si>
  <si>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</si>
  <si>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</si>
  <si>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</si>
  <si>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</si>
  <si>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</si>
  <si>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</si>
  <si>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</si>
  <si>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</si>
  <si>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</si>
  <si>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</si>
  <si>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</si>
  <si>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</si>
  <si>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</si>
  <si>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</si>
  <si>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</si>
  <si>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</si>
  <si>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</si>
  <si>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</si>
  <si>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</si>
  <si>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</si>
  <si>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</si>
  <si>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</si>
  <si>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</si>
  <si>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</si>
  <si>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</si>
  <si>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</si>
  <si>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</si>
  <si>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</si>
  <si>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</si>
  <si>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</si>
  <si>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</si>
  <si>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</si>
  <si>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</si>
  <si>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</si>
  <si>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</si>
  <si>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</si>
  <si>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</si>
  <si>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</si>
  <si>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</si>
  <si>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</si>
  <si>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</si>
  <si>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</si>
  <si>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</si>
  <si>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</si>
  <si>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</si>
  <si>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</si>
  <si>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</si>
  <si>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</si>
  <si>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</si>
  <si>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</si>
  <si>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</si>
  <si>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</si>
  <si>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</si>
  <si>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</si>
  <si>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</si>
  <si>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</si>
  <si>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</si>
  <si>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</si>
  <si>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</si>
  <si>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</si>
  <si>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</si>
  <si>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</si>
  <si>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</si>
  <si>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</si>
  <si>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</si>
  <si>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</si>
  <si>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</si>
  <si>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</si>
  <si>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</si>
  <si>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</si>
  <si>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</si>
  <si>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</si>
  <si>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</si>
  <si>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</si>
  <si>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</si>
  <si>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</si>
  <si>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</si>
  <si>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</si>
  <si>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</si>
  <si>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</si>
  <si>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</si>
  <si>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</si>
  <si>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</si>
  <si>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</si>
  <si>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</si>
  <si>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</si>
  <si>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</si>
  <si>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</si>
  <si>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</si>
  <si>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</si>
  <si>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</si>
  <si>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</si>
  <si>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</si>
  <si>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</si>
  <si>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</si>
  <si>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</si>
  <si>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</si>
  <si>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</si>
  <si>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</si>
  <si>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</si>
  <si>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</si>
  <si>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</si>
  <si>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</si>
  <si>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</si>
  <si>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</si>
  <si>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</si>
  <si>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</si>
  <si>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</si>
  <si>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</si>
  <si>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</si>
  <si>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</si>
  <si>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</si>
  <si>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</si>
  <si>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</si>
  <si>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</si>
  <si>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</si>
  <si>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</si>
  <si>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</si>
  <si>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</si>
  <si>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</si>
  <si>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</si>
  <si>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</si>
  <si>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</si>
  <si>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</si>
  <si>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</si>
  <si>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</si>
  <si>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</si>
  <si>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</si>
  <si>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</si>
  <si>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</si>
  <si>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</si>
  <si>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</si>
  <si>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</si>
  <si>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</si>
  <si>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</si>
  <si>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</si>
  <si>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</si>
  <si>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</si>
  <si>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</si>
  <si>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</si>
  <si>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</si>
  <si>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</si>
  <si>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</si>
  <si>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</si>
  <si>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</si>
  <si>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</si>
  <si>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</si>
  <si>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</si>
  <si>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</si>
  <si>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</si>
  <si>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</si>
  <si>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</si>
  <si>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</si>
  <si>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</si>
  <si>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</si>
  <si>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</si>
  <si>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</si>
  <si>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</si>
  <si>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</si>
  <si>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</si>
  <si>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</si>
  <si>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</si>
  <si>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</si>
  <si>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</si>
  <si>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</si>
  <si>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</si>
  <si>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</si>
  <si>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</si>
  <si>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</si>
  <si>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</si>
  <si>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</si>
  <si>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</si>
  <si>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</si>
  <si>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</si>
  <si>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</si>
  <si>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</si>
  <si>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</si>
  <si>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</si>
  <si>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</si>
  <si>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</si>
  <si>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</si>
  <si>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</si>
  <si>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</si>
  <si>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</si>
  <si>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</si>
  <si>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</si>
  <si>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</si>
  <si>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</si>
  <si>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</si>
  <si>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</si>
  <si>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</si>
  <si>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</si>
  <si>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</si>
  <si>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</si>
  <si>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</si>
  <si>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</si>
  <si>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</si>
  <si>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</si>
  <si>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</si>
  <si>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</si>
  <si>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</si>
  <si>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</si>
  <si>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</si>
  <si>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</si>
  <si>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</si>
  <si>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</si>
  <si>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</si>
  <si>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</si>
  <si>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</si>
  <si>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</si>
  <si>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</si>
  <si>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</si>
  <si>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</si>
  <si>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</si>
  <si>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</si>
  <si>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</si>
  <si>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</si>
  <si>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</si>
  <si>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</si>
  <si>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</si>
  <si>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</si>
  <si>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</si>
  <si>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</si>
  <si>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</si>
  <si>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</si>
  <si>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</si>
  <si>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</si>
  <si>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</si>
  <si>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</si>
  <si>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</si>
  <si>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</si>
  <si>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</si>
  <si>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</si>
  <si>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</si>
  <si>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</si>
  <si>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</si>
  <si>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</si>
  <si>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</si>
  <si>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</si>
  <si>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</si>
  <si>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</si>
  <si>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</si>
  <si>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</si>
  <si>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</si>
  <si>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</si>
  <si>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</si>
  <si>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</si>
  <si>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</si>
  <si>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</si>
  <si>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</si>
  <si>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</si>
  <si>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</si>
  <si>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</si>
  <si>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</si>
  <si>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</si>
  <si>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</si>
  <si>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</si>
  <si>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</si>
  <si>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</si>
  <si>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</si>
  <si>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</si>
  <si>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</si>
  <si>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</si>
  <si>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</si>
  <si>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</si>
  <si>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</si>
  <si>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</si>
  <si>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</si>
  <si>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</si>
  <si>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</si>
  <si>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</si>
  <si>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</si>
  <si>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</si>
  <si>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</si>
  <si>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</si>
  <si>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</si>
  <si>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</si>
  <si>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</si>
  <si>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</si>
  <si>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</si>
  <si>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</si>
  <si>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</si>
  <si>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</si>
  <si>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</si>
  <si>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</si>
  <si>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</si>
  <si>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</si>
  <si>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</si>
  <si>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</si>
  <si>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</si>
  <si>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</si>
  <si>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</si>
  <si>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</si>
  <si>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</si>
  <si>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</si>
  <si>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</si>
  <si>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</si>
  <si>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</si>
  <si>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</si>
  <si>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</si>
  <si>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</si>
  <si>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</si>
  <si>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</si>
  <si>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</si>
  <si>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</si>
  <si>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</si>
  <si>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</si>
  <si>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</si>
  <si>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</si>
  <si>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</si>
  <si>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</si>
  <si>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</si>
  <si>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</si>
  <si>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</si>
  <si>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</si>
  <si>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</si>
  <si>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</si>
  <si>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</si>
  <si>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</si>
  <si>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</si>
  <si>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</si>
  <si>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</si>
  <si>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</si>
  <si>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</si>
  <si>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</si>
  <si>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</si>
  <si>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</si>
  <si>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</si>
  <si>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</si>
  <si>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</si>
  <si>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</si>
  <si>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</si>
  <si>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</si>
  <si>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</si>
  <si>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</si>
  <si>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</si>
  <si>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</si>
  <si>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</si>
  <si>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</si>
  <si>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</si>
  <si>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</si>
  <si>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</si>
  <si>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</si>
  <si>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</si>
  <si>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</si>
  <si>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</si>
  <si>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</si>
  <si>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</si>
  <si>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</si>
  <si>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</si>
  <si>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</si>
  <si>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</si>
  <si>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</si>
  <si>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</si>
  <si>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</si>
  <si>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</si>
  <si>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</si>
  <si>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</si>
  <si>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</si>
  <si>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</si>
  <si>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</si>
  <si>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</si>
  <si>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</si>
  <si>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</si>
  <si>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</si>
  <si>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</si>
  <si>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</si>
  <si>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</si>
  <si>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</si>
  <si>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</si>
  <si>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</si>
  <si>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</si>
  <si>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</si>
  <si>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</si>
  <si>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</si>
  <si>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</si>
  <si>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</si>
  <si>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</si>
  <si>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</si>
  <si>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</si>
  <si>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</si>
  <si>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</si>
  <si>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</si>
  <si>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 Newark borough,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</si>
  <si>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East Newark borough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</si>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</sst>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2377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2377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1211</v>
      </c>
      <c r="C9" s="151">
        <f>(B9/$B$7)*100</f>
        <v>50.9465713083719</v>
      </c>
      <c r="D9" s="152"/>
      <c r="E9" s="152" t="s">
        <v>403</v>
      </c>
      <c r="F9" s="150">
        <v>1130</v>
      </c>
      <c r="G9" s="153">
        <f t="shared" si="0"/>
        <v>47.53891459823307</v>
      </c>
    </row>
    <row r="10" spans="1:7" ht="12.75">
      <c r="A10" s="149" t="s">
        <v>404</v>
      </c>
      <c r="B10" s="150">
        <v>1166</v>
      </c>
      <c r="C10" s="151">
        <f>(B10/$B$7)*100</f>
        <v>49.053428691628106</v>
      </c>
      <c r="D10" s="152"/>
      <c r="E10" s="152" t="s">
        <v>405</v>
      </c>
      <c r="F10" s="150">
        <v>48</v>
      </c>
      <c r="G10" s="153">
        <f t="shared" si="0"/>
        <v>2.0193521245267143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124</v>
      </c>
      <c r="G11" s="153">
        <f t="shared" si="0"/>
        <v>5.216659655027345</v>
      </c>
    </row>
    <row r="12" spans="1:7" ht="12.75">
      <c r="A12" s="149" t="s">
        <v>407</v>
      </c>
      <c r="B12" s="150">
        <v>161</v>
      </c>
      <c r="C12" s="151">
        <f aca="true" t="shared" si="1" ref="C12:C24">B12*100/B$7</f>
        <v>6.773243584350021</v>
      </c>
      <c r="D12" s="152"/>
      <c r="E12" s="152" t="s">
        <v>408</v>
      </c>
      <c r="F12" s="150">
        <v>59</v>
      </c>
      <c r="G12" s="153">
        <f t="shared" si="0"/>
        <v>2.482120319730753</v>
      </c>
    </row>
    <row r="13" spans="1:7" ht="12.75">
      <c r="A13" s="149" t="s">
        <v>409</v>
      </c>
      <c r="B13" s="150">
        <v>150</v>
      </c>
      <c r="C13" s="151">
        <f t="shared" si="1"/>
        <v>6.310475389145982</v>
      </c>
      <c r="D13" s="152"/>
      <c r="E13" s="152" t="s">
        <v>410</v>
      </c>
      <c r="F13" s="150">
        <v>899</v>
      </c>
      <c r="G13" s="153">
        <f t="shared" si="0"/>
        <v>37.820782498948255</v>
      </c>
    </row>
    <row r="14" spans="1:7" ht="12.75">
      <c r="A14" s="149" t="s">
        <v>411</v>
      </c>
      <c r="B14" s="150">
        <v>200</v>
      </c>
      <c r="C14" s="151">
        <f t="shared" si="1"/>
        <v>8.413967185527977</v>
      </c>
      <c r="D14" s="152"/>
      <c r="E14" s="152" t="s">
        <v>412</v>
      </c>
      <c r="F14" s="150">
        <v>1247</v>
      </c>
      <c r="G14" s="153">
        <f t="shared" si="0"/>
        <v>52.46108540176693</v>
      </c>
    </row>
    <row r="15" spans="1:7" ht="12.75">
      <c r="A15" s="149" t="s">
        <v>413</v>
      </c>
      <c r="B15" s="150">
        <v>175</v>
      </c>
      <c r="C15" s="151">
        <f t="shared" si="1"/>
        <v>7.362221287336979</v>
      </c>
      <c r="D15" s="152"/>
      <c r="E15" s="152" t="s">
        <v>414</v>
      </c>
      <c r="F15" s="150">
        <v>1058</v>
      </c>
      <c r="G15" s="153">
        <f t="shared" si="0"/>
        <v>44.509886411443</v>
      </c>
    </row>
    <row r="16" spans="1:7" ht="12.75">
      <c r="A16" s="149" t="s">
        <v>415</v>
      </c>
      <c r="B16" s="150">
        <v>190</v>
      </c>
      <c r="C16" s="151">
        <f t="shared" si="1"/>
        <v>7.993268826251578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430</v>
      </c>
      <c r="C17" s="151">
        <f t="shared" si="1"/>
        <v>18.09002944888515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443</v>
      </c>
      <c r="C18" s="151">
        <f t="shared" si="1"/>
        <v>18.63693731594447</v>
      </c>
      <c r="D18" s="152"/>
      <c r="E18" s="143" t="s">
        <v>419</v>
      </c>
      <c r="F18" s="141">
        <v>2377</v>
      </c>
      <c r="G18" s="148">
        <v>100</v>
      </c>
    </row>
    <row r="19" spans="1:7" ht="12.75">
      <c r="A19" s="149" t="s">
        <v>420</v>
      </c>
      <c r="B19" s="150">
        <v>269</v>
      </c>
      <c r="C19" s="151">
        <f t="shared" si="1"/>
        <v>11.31678586453513</v>
      </c>
      <c r="D19" s="152"/>
      <c r="E19" s="152" t="s">
        <v>421</v>
      </c>
      <c r="F19" s="150">
        <v>2376</v>
      </c>
      <c r="G19" s="153">
        <f aca="true" t="shared" si="2" ref="G19:G30">F19*100/F$18</f>
        <v>99.95793016407237</v>
      </c>
    </row>
    <row r="20" spans="1:7" ht="12.75">
      <c r="A20" s="149" t="s">
        <v>422</v>
      </c>
      <c r="B20" s="150">
        <v>102</v>
      </c>
      <c r="C20" s="151">
        <f t="shared" si="1"/>
        <v>4.291123264619268</v>
      </c>
      <c r="D20" s="152"/>
      <c r="E20" s="152" t="s">
        <v>423</v>
      </c>
      <c r="F20" s="150">
        <v>767</v>
      </c>
      <c r="G20" s="153">
        <f t="shared" si="2"/>
        <v>32.26756415649979</v>
      </c>
    </row>
    <row r="21" spans="1:7" ht="12.75">
      <c r="A21" s="149" t="s">
        <v>424</v>
      </c>
      <c r="B21" s="150">
        <v>76</v>
      </c>
      <c r="C21" s="151">
        <f t="shared" si="1"/>
        <v>3.197307530500631</v>
      </c>
      <c r="D21" s="152"/>
      <c r="E21" s="152" t="s">
        <v>425</v>
      </c>
      <c r="F21" s="150">
        <v>422</v>
      </c>
      <c r="G21" s="153">
        <f t="shared" si="2"/>
        <v>17.75347076146403</v>
      </c>
    </row>
    <row r="22" spans="1:7" ht="12.75">
      <c r="A22" s="149" t="s">
        <v>426</v>
      </c>
      <c r="B22" s="150">
        <v>100</v>
      </c>
      <c r="C22" s="151">
        <f t="shared" si="1"/>
        <v>4.206983592763988</v>
      </c>
      <c r="D22" s="152"/>
      <c r="E22" s="152" t="s">
        <v>427</v>
      </c>
      <c r="F22" s="150">
        <v>792</v>
      </c>
      <c r="G22" s="153">
        <f t="shared" si="2"/>
        <v>33.31931005469079</v>
      </c>
    </row>
    <row r="23" spans="1:7" ht="12.75">
      <c r="A23" s="149" t="s">
        <v>428</v>
      </c>
      <c r="B23" s="150">
        <v>58</v>
      </c>
      <c r="C23" s="151">
        <f t="shared" si="1"/>
        <v>2.440050483803113</v>
      </c>
      <c r="D23" s="152"/>
      <c r="E23" s="152" t="s">
        <v>429</v>
      </c>
      <c r="F23" s="150">
        <v>550</v>
      </c>
      <c r="G23" s="153">
        <f t="shared" si="2"/>
        <v>23.138409760201935</v>
      </c>
    </row>
    <row r="24" spans="1:7" ht="12.75">
      <c r="A24" s="149" t="s">
        <v>430</v>
      </c>
      <c r="B24" s="150">
        <v>23</v>
      </c>
      <c r="C24" s="151">
        <f t="shared" si="1"/>
        <v>0.9676062263357172</v>
      </c>
      <c r="D24" s="152"/>
      <c r="E24" s="152" t="s">
        <v>431</v>
      </c>
      <c r="F24" s="150">
        <v>237</v>
      </c>
      <c r="G24" s="153">
        <f t="shared" si="2"/>
        <v>9.970551114850652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54</v>
      </c>
      <c r="G25" s="153">
        <f t="shared" si="2"/>
        <v>2.2717711400925538</v>
      </c>
    </row>
    <row r="26" spans="1:7" ht="12.75">
      <c r="A26" s="149" t="s">
        <v>433</v>
      </c>
      <c r="B26" s="145">
        <v>32.3</v>
      </c>
      <c r="C26" s="155" t="s">
        <v>261</v>
      </c>
      <c r="D26" s="152"/>
      <c r="E26" s="156" t="s">
        <v>434</v>
      </c>
      <c r="F26" s="157">
        <v>158</v>
      </c>
      <c r="G26" s="153">
        <f t="shared" si="2"/>
        <v>6.647034076567102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37</v>
      </c>
      <c r="G27" s="153">
        <f t="shared" si="2"/>
        <v>1.5565839293226758</v>
      </c>
    </row>
    <row r="28" spans="1:7" ht="12.75">
      <c r="A28" s="149" t="s">
        <v>262</v>
      </c>
      <c r="B28" s="150">
        <v>1761</v>
      </c>
      <c r="C28" s="151">
        <f aca="true" t="shared" si="3" ref="C28:C35">B28*100/B$7</f>
        <v>74.08498106857384</v>
      </c>
      <c r="D28" s="152"/>
      <c r="E28" s="152" t="s">
        <v>436</v>
      </c>
      <c r="F28" s="150">
        <v>1</v>
      </c>
      <c r="G28" s="153">
        <f t="shared" si="2"/>
        <v>0.04206983592763988</v>
      </c>
    </row>
    <row r="29" spans="1:7" ht="12.75">
      <c r="A29" s="149" t="s">
        <v>0</v>
      </c>
      <c r="B29" s="150">
        <v>900</v>
      </c>
      <c r="C29" s="151">
        <f t="shared" si="3"/>
        <v>37.862852334875896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861</v>
      </c>
      <c r="C30" s="151">
        <f t="shared" si="3"/>
        <v>36.222128733697936</v>
      </c>
      <c r="D30" s="152"/>
      <c r="E30" s="152" t="s">
        <v>3</v>
      </c>
      <c r="F30" s="150">
        <v>1</v>
      </c>
      <c r="G30" s="153">
        <f t="shared" si="2"/>
        <v>0.04206983592763988</v>
      </c>
    </row>
    <row r="31" spans="1:7" ht="12.75">
      <c r="A31" s="149" t="s">
        <v>4</v>
      </c>
      <c r="B31" s="150">
        <v>1657</v>
      </c>
      <c r="C31" s="151">
        <f t="shared" si="3"/>
        <v>69.70971813209928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224</v>
      </c>
      <c r="C32" s="151">
        <f t="shared" si="3"/>
        <v>9.423643247791334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181</v>
      </c>
      <c r="C33" s="151">
        <f t="shared" si="3"/>
        <v>7.614640302902819</v>
      </c>
      <c r="D33" s="152"/>
      <c r="E33" s="143" t="s">
        <v>8</v>
      </c>
      <c r="F33" s="141">
        <v>767</v>
      </c>
      <c r="G33" s="148">
        <v>100</v>
      </c>
    </row>
    <row r="34" spans="1:7" ht="12.75">
      <c r="A34" s="149" t="s">
        <v>0</v>
      </c>
      <c r="B34" s="150">
        <v>73</v>
      </c>
      <c r="C34" s="151">
        <f t="shared" si="3"/>
        <v>3.0710980227177114</v>
      </c>
      <c r="D34" s="152"/>
      <c r="E34" s="152" t="s">
        <v>9</v>
      </c>
      <c r="F34" s="150">
        <v>605</v>
      </c>
      <c r="G34" s="153">
        <f aca="true" t="shared" si="4" ref="G34:G42">F34*100/F$33</f>
        <v>78.8787483702738</v>
      </c>
    </row>
    <row r="35" spans="1:7" ht="12.75">
      <c r="A35" s="149" t="s">
        <v>2</v>
      </c>
      <c r="B35" s="150">
        <v>108</v>
      </c>
      <c r="C35" s="151">
        <f t="shared" si="3"/>
        <v>4.5435422801851075</v>
      </c>
      <c r="D35" s="152"/>
      <c r="E35" s="152" t="s">
        <v>10</v>
      </c>
      <c r="F35" s="150">
        <v>321</v>
      </c>
      <c r="G35" s="153">
        <f t="shared" si="4"/>
        <v>41.85136897001304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422</v>
      </c>
      <c r="G36" s="153">
        <f t="shared" si="4"/>
        <v>55.01955671447197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245</v>
      </c>
      <c r="G37" s="153">
        <f t="shared" si="4"/>
        <v>31.94263363754889</v>
      </c>
    </row>
    <row r="38" spans="1:7" ht="12.75">
      <c r="A38" s="162" t="s">
        <v>13</v>
      </c>
      <c r="B38" s="150">
        <v>2205</v>
      </c>
      <c r="C38" s="151">
        <f aca="true" t="shared" si="5" ref="C38:C56">B38*100/B$7</f>
        <v>92.76398822044594</v>
      </c>
      <c r="D38" s="152"/>
      <c r="E38" s="152" t="s">
        <v>14</v>
      </c>
      <c r="F38" s="150">
        <v>123</v>
      </c>
      <c r="G38" s="153">
        <f t="shared" si="4"/>
        <v>16.03650586701434</v>
      </c>
    </row>
    <row r="39" spans="1:7" ht="12.75">
      <c r="A39" s="149" t="s">
        <v>15</v>
      </c>
      <c r="B39" s="150">
        <v>1593</v>
      </c>
      <c r="C39" s="151">
        <f t="shared" si="5"/>
        <v>67.01724863273033</v>
      </c>
      <c r="D39" s="152"/>
      <c r="E39" s="152" t="s">
        <v>10</v>
      </c>
      <c r="F39" s="150">
        <v>54</v>
      </c>
      <c r="G39" s="153">
        <f t="shared" si="4"/>
        <v>7.040417209908735</v>
      </c>
    </row>
    <row r="40" spans="1:7" ht="12.75">
      <c r="A40" s="149" t="s">
        <v>16</v>
      </c>
      <c r="B40" s="150">
        <v>40</v>
      </c>
      <c r="C40" s="151">
        <f t="shared" si="5"/>
        <v>1.6827934371055953</v>
      </c>
      <c r="D40" s="152"/>
      <c r="E40" s="152" t="s">
        <v>17</v>
      </c>
      <c r="F40" s="150">
        <v>162</v>
      </c>
      <c r="G40" s="153">
        <f t="shared" si="4"/>
        <v>21.121251629726206</v>
      </c>
    </row>
    <row r="41" spans="1:7" ht="12.75">
      <c r="A41" s="149" t="s">
        <v>18</v>
      </c>
      <c r="B41" s="150">
        <v>12</v>
      </c>
      <c r="C41" s="151">
        <f t="shared" si="5"/>
        <v>0.5048380311316786</v>
      </c>
      <c r="D41" s="152"/>
      <c r="E41" s="152" t="s">
        <v>19</v>
      </c>
      <c r="F41" s="150">
        <v>123</v>
      </c>
      <c r="G41" s="153">
        <f t="shared" si="4"/>
        <v>16.03650586701434</v>
      </c>
    </row>
    <row r="42" spans="1:7" ht="12.75">
      <c r="A42" s="149" t="s">
        <v>20</v>
      </c>
      <c r="B42" s="150">
        <v>60</v>
      </c>
      <c r="C42" s="151">
        <f t="shared" si="5"/>
        <v>2.5241901556583928</v>
      </c>
      <c r="D42" s="152"/>
      <c r="E42" s="152" t="s">
        <v>21</v>
      </c>
      <c r="F42" s="150">
        <v>45</v>
      </c>
      <c r="G42" s="153">
        <f t="shared" si="4"/>
        <v>5.867014341590613</v>
      </c>
    </row>
    <row r="43" spans="1:7" ht="12.75">
      <c r="A43" s="149" t="s">
        <v>22</v>
      </c>
      <c r="B43" s="150">
        <v>9</v>
      </c>
      <c r="C43" s="151">
        <f t="shared" si="5"/>
        <v>0.37862852334875896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48</v>
      </c>
      <c r="C44" s="151">
        <f t="shared" si="5"/>
        <v>2.0193521245267143</v>
      </c>
      <c r="D44" s="152"/>
      <c r="E44" s="152" t="s">
        <v>24</v>
      </c>
      <c r="F44" s="159">
        <v>351</v>
      </c>
      <c r="G44" s="163">
        <f>F44*100/F33</f>
        <v>45.76271186440678</v>
      </c>
    </row>
    <row r="45" spans="1:7" ht="12.75">
      <c r="A45" s="149" t="s">
        <v>25</v>
      </c>
      <c r="B45" s="150">
        <v>2</v>
      </c>
      <c r="C45" s="151">
        <f t="shared" si="5"/>
        <v>0.08413967185527976</v>
      </c>
      <c r="D45" s="152"/>
      <c r="E45" s="152" t="s">
        <v>26</v>
      </c>
      <c r="F45" s="159">
        <v>137</v>
      </c>
      <c r="G45" s="163">
        <f>F45*100/F33</f>
        <v>17.86179921773142</v>
      </c>
    </row>
    <row r="46" spans="1:7" ht="12.75">
      <c r="A46" s="149" t="s">
        <v>27</v>
      </c>
      <c r="B46" s="150">
        <v>1</v>
      </c>
      <c r="C46" s="151">
        <f t="shared" si="5"/>
        <v>0.04206983592763988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4">
        <v>3.1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4">
        <v>3.4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0.04206983592763988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0.04206983592763988</v>
      </c>
      <c r="D51" s="152"/>
      <c r="E51" s="143" t="s">
        <v>36</v>
      </c>
      <c r="F51" s="141">
        <v>799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767</v>
      </c>
      <c r="G52" s="153">
        <f>F52*100/F$51</f>
        <v>95.99499374217773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32</v>
      </c>
      <c r="G53" s="153">
        <f>F53*100/F$51</f>
        <v>4.005006257822278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0.7509386733416771</v>
      </c>
    </row>
    <row r="55" spans="1:7" ht="12.75">
      <c r="A55" s="149" t="s">
        <v>43</v>
      </c>
      <c r="B55" s="150">
        <v>499</v>
      </c>
      <c r="C55" s="151">
        <f t="shared" si="5"/>
        <v>20.9928481278923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172</v>
      </c>
      <c r="C56" s="151">
        <f t="shared" si="5"/>
        <v>7.23601177955406</v>
      </c>
      <c r="D56" s="152"/>
      <c r="E56" s="152" t="s">
        <v>45</v>
      </c>
      <c r="F56" s="166">
        <v>1.2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1748</v>
      </c>
      <c r="C60" s="167">
        <f>B60*100/B7</f>
        <v>73.5380732015145</v>
      </c>
      <c r="D60" s="152"/>
      <c r="E60" s="143" t="s">
        <v>51</v>
      </c>
      <c r="F60" s="141">
        <v>767</v>
      </c>
      <c r="G60" s="148">
        <v>100</v>
      </c>
    </row>
    <row r="61" spans="1:7" ht="12.75">
      <c r="A61" s="149" t="s">
        <v>52</v>
      </c>
      <c r="B61" s="159">
        <v>57</v>
      </c>
      <c r="C61" s="167">
        <f>B61*100/B7</f>
        <v>2.3979806478754733</v>
      </c>
      <c r="D61" s="152"/>
      <c r="E61" s="152" t="s">
        <v>53</v>
      </c>
      <c r="F61" s="150">
        <v>253</v>
      </c>
      <c r="G61" s="153">
        <f>F61*100/F$60</f>
        <v>32.98565840938722</v>
      </c>
    </row>
    <row r="62" spans="1:7" ht="12.75">
      <c r="A62" s="149" t="s">
        <v>54</v>
      </c>
      <c r="B62" s="159">
        <v>18</v>
      </c>
      <c r="C62" s="167">
        <f>B62*100/B7</f>
        <v>0.7572570466975179</v>
      </c>
      <c r="D62" s="152"/>
      <c r="E62" s="152" t="s">
        <v>55</v>
      </c>
      <c r="F62" s="150">
        <v>514</v>
      </c>
      <c r="G62" s="153">
        <f>F62*100/F$60</f>
        <v>67.01434159061277</v>
      </c>
    </row>
    <row r="63" spans="1:7" ht="12.75">
      <c r="A63" s="149" t="s">
        <v>56</v>
      </c>
      <c r="B63" s="159">
        <v>66</v>
      </c>
      <c r="C63" s="167">
        <f>B63*100/B7</f>
        <v>2.7766091712242322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0.04206983592763988</v>
      </c>
      <c r="D64" s="152"/>
      <c r="E64" s="152" t="s">
        <v>58</v>
      </c>
      <c r="F64" s="145">
        <v>3.15</v>
      </c>
      <c r="G64" s="165" t="s">
        <v>261</v>
      </c>
    </row>
    <row r="65" spans="1:7" ht="13.5" thickBot="1">
      <c r="A65" s="170" t="s">
        <v>59</v>
      </c>
      <c r="B65" s="171">
        <v>660</v>
      </c>
      <c r="C65" s="172">
        <f>B65*100/B7</f>
        <v>27.76609171224232</v>
      </c>
      <c r="D65" s="173"/>
      <c r="E65" s="173" t="s">
        <v>60</v>
      </c>
      <c r="F65" s="174">
        <v>3.07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2377</v>
      </c>
      <c r="G9" s="33">
        <f>(F9/$F9)*100</f>
        <v>100</v>
      </c>
    </row>
    <row r="10" spans="1:7" ht="12.75">
      <c r="A10" s="29" t="s">
        <v>269</v>
      </c>
      <c r="B10" s="93">
        <v>681</v>
      </c>
      <c r="C10" s="33">
        <f aca="true" t="shared" si="0" ref="C10:C15">(B10/$B$10)*100</f>
        <v>100</v>
      </c>
      <c r="E10" s="34" t="s">
        <v>270</v>
      </c>
      <c r="F10" s="97">
        <v>1104</v>
      </c>
      <c r="G10" s="84">
        <f aca="true" t="shared" si="1" ref="G10:G16">(F10/$F$9)*100</f>
        <v>46.44509886411443</v>
      </c>
    </row>
    <row r="11" spans="1:7" ht="12.75">
      <c r="A11" s="36" t="s">
        <v>271</v>
      </c>
      <c r="B11" s="98">
        <v>27</v>
      </c>
      <c r="C11" s="35">
        <f t="shared" si="0"/>
        <v>3.9647577092511015</v>
      </c>
      <c r="E11" s="34" t="s">
        <v>272</v>
      </c>
      <c r="F11" s="97">
        <v>1035</v>
      </c>
      <c r="G11" s="84">
        <f t="shared" si="1"/>
        <v>43.54228018510728</v>
      </c>
    </row>
    <row r="12" spans="1:7" ht="12.75">
      <c r="A12" s="36" t="s">
        <v>273</v>
      </c>
      <c r="B12" s="98">
        <v>23</v>
      </c>
      <c r="C12" s="35">
        <f t="shared" si="0"/>
        <v>3.3773861967694567</v>
      </c>
      <c r="E12" s="34" t="s">
        <v>274</v>
      </c>
      <c r="F12" s="97">
        <v>890</v>
      </c>
      <c r="G12" s="84">
        <f t="shared" si="1"/>
        <v>37.442153975599496</v>
      </c>
    </row>
    <row r="13" spans="1:7" ht="12.75">
      <c r="A13" s="36" t="s">
        <v>275</v>
      </c>
      <c r="B13" s="98">
        <v>326</v>
      </c>
      <c r="C13" s="35">
        <f t="shared" si="0"/>
        <v>47.87077826725404</v>
      </c>
      <c r="E13" s="34" t="s">
        <v>276</v>
      </c>
      <c r="F13" s="97">
        <v>145</v>
      </c>
      <c r="G13" s="84">
        <f t="shared" si="1"/>
        <v>6.100126209507783</v>
      </c>
    </row>
    <row r="14" spans="1:7" ht="12.75">
      <c r="A14" s="36" t="s">
        <v>277</v>
      </c>
      <c r="B14" s="98">
        <v>157</v>
      </c>
      <c r="C14" s="35">
        <f t="shared" si="0"/>
        <v>23.05433186490455</v>
      </c>
      <c r="E14" s="34" t="s">
        <v>166</v>
      </c>
      <c r="F14" s="97">
        <v>69</v>
      </c>
      <c r="G14" s="84">
        <f t="shared" si="1"/>
        <v>2.9028186790071517</v>
      </c>
    </row>
    <row r="15" spans="1:7" ht="12.75">
      <c r="A15" s="36" t="s">
        <v>324</v>
      </c>
      <c r="B15" s="97">
        <v>148</v>
      </c>
      <c r="C15" s="35">
        <f t="shared" si="0"/>
        <v>21.73274596182085</v>
      </c>
      <c r="E15" s="34" t="s">
        <v>278</v>
      </c>
      <c r="F15" s="97">
        <v>1273</v>
      </c>
      <c r="G15" s="84">
        <f t="shared" si="1"/>
        <v>53.55490113588557</v>
      </c>
    </row>
    <row r="16" spans="1:7" ht="12.75">
      <c r="A16" s="36"/>
      <c r="B16" s="93" t="s">
        <v>250</v>
      </c>
      <c r="C16" s="10"/>
      <c r="E16" s="34" t="s">
        <v>279</v>
      </c>
      <c r="F16" s="98">
        <v>712</v>
      </c>
      <c r="G16" s="84">
        <f t="shared" si="1"/>
        <v>29.953723180479596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322</v>
      </c>
      <c r="G17" s="84">
        <f>(F17/$F$9)*100</f>
        <v>13.546487168700041</v>
      </c>
    </row>
    <row r="18" spans="1:7" ht="12.75">
      <c r="A18" s="29" t="s">
        <v>282</v>
      </c>
      <c r="B18" s="93">
        <v>1495</v>
      </c>
      <c r="C18" s="33">
        <f>(B18/$B$18)*100</f>
        <v>100</v>
      </c>
      <c r="E18" s="34" t="s">
        <v>283</v>
      </c>
      <c r="F18" s="97">
        <v>951</v>
      </c>
      <c r="G18" s="84">
        <f>(F18/$F$9)*100</f>
        <v>40.00841396718553</v>
      </c>
    </row>
    <row r="19" spans="1:7" ht="12.75">
      <c r="A19" s="36" t="s">
        <v>284</v>
      </c>
      <c r="B19" s="97">
        <v>343</v>
      </c>
      <c r="C19" s="84">
        <f aca="true" t="shared" si="2" ref="C19:C25">(B19/$B$18)*100</f>
        <v>22.943143812709028</v>
      </c>
      <c r="E19" s="34"/>
      <c r="F19" s="97" t="s">
        <v>250</v>
      </c>
      <c r="G19" s="84"/>
    </row>
    <row r="20" spans="1:7" ht="12.75">
      <c r="A20" s="36" t="s">
        <v>285</v>
      </c>
      <c r="B20" s="97">
        <v>241</v>
      </c>
      <c r="C20" s="84">
        <f t="shared" si="2"/>
        <v>16.120401337792643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446</v>
      </c>
      <c r="C21" s="84">
        <f t="shared" si="2"/>
        <v>29.83277591973244</v>
      </c>
      <c r="E21" s="38" t="s">
        <v>167</v>
      </c>
      <c r="F21" s="80">
        <v>1273</v>
      </c>
      <c r="G21" s="33">
        <f>(F21/$F$21)*100</f>
        <v>100</v>
      </c>
    </row>
    <row r="22" spans="1:7" ht="12.75">
      <c r="A22" s="36" t="s">
        <v>302</v>
      </c>
      <c r="B22" s="97">
        <v>227</v>
      </c>
      <c r="C22" s="84">
        <f t="shared" si="2"/>
        <v>15.183946488294314</v>
      </c>
      <c r="E22" s="34" t="s">
        <v>303</v>
      </c>
      <c r="F22" s="97">
        <v>324</v>
      </c>
      <c r="G22" s="84">
        <f aca="true" t="shared" si="3" ref="G22:G27">(F22/$F$21)*100</f>
        <v>25.451688923802042</v>
      </c>
    </row>
    <row r="23" spans="1:7" ht="12.75">
      <c r="A23" s="36" t="s">
        <v>304</v>
      </c>
      <c r="B23" s="97">
        <v>41</v>
      </c>
      <c r="C23" s="84">
        <f t="shared" si="2"/>
        <v>2.74247491638796</v>
      </c>
      <c r="E23" s="34" t="s">
        <v>305</v>
      </c>
      <c r="F23" s="97">
        <v>64</v>
      </c>
      <c r="G23" s="84">
        <f t="shared" si="3"/>
        <v>5.027494108405342</v>
      </c>
    </row>
    <row r="24" spans="1:7" ht="12.75">
      <c r="A24" s="36" t="s">
        <v>306</v>
      </c>
      <c r="B24" s="97">
        <v>122</v>
      </c>
      <c r="C24" s="84">
        <f t="shared" si="2"/>
        <v>8.160535117056856</v>
      </c>
      <c r="E24" s="34" t="s">
        <v>307</v>
      </c>
      <c r="F24" s="97">
        <v>15</v>
      </c>
      <c r="G24" s="84">
        <f t="shared" si="3"/>
        <v>1.178318931657502</v>
      </c>
    </row>
    <row r="25" spans="1:7" ht="12.75">
      <c r="A25" s="36" t="s">
        <v>308</v>
      </c>
      <c r="B25" s="97">
        <v>75</v>
      </c>
      <c r="C25" s="84">
        <f t="shared" si="2"/>
        <v>5.016722408026756</v>
      </c>
      <c r="E25" s="34" t="s">
        <v>309</v>
      </c>
      <c r="F25" s="97">
        <v>1</v>
      </c>
      <c r="G25" s="84">
        <f t="shared" si="3"/>
        <v>0.07855459544383347</v>
      </c>
    </row>
    <row r="26" spans="1:7" ht="12.75">
      <c r="A26" s="36"/>
      <c r="B26" s="93" t="s">
        <v>250</v>
      </c>
      <c r="C26" s="35"/>
      <c r="E26" s="34" t="s">
        <v>310</v>
      </c>
      <c r="F26" s="97">
        <v>869</v>
      </c>
      <c r="G26" s="84">
        <f t="shared" si="3"/>
        <v>68.26394344069128</v>
      </c>
    </row>
    <row r="27" spans="1:7" ht="12.75">
      <c r="A27" s="36" t="s">
        <v>311</v>
      </c>
      <c r="B27" s="108">
        <v>60.9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13.2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2234</v>
      </c>
      <c r="G30" s="33">
        <f>(F30/$F$30)*100</f>
        <v>100</v>
      </c>
      <c r="J30" s="39"/>
    </row>
    <row r="31" spans="1:10" ht="12.75">
      <c r="A31" s="95" t="s">
        <v>296</v>
      </c>
      <c r="B31" s="93">
        <v>1863</v>
      </c>
      <c r="C31" s="33">
        <f>(B31/$B$31)*100</f>
        <v>100</v>
      </c>
      <c r="E31" s="34" t="s">
        <v>317</v>
      </c>
      <c r="F31" s="97">
        <v>559</v>
      </c>
      <c r="G31" s="101">
        <f>(F31/$F$30)*100</f>
        <v>25.022381378692927</v>
      </c>
      <c r="J31" s="39"/>
    </row>
    <row r="32" spans="1:10" ht="12.75">
      <c r="A32" s="36" t="s">
        <v>318</v>
      </c>
      <c r="B32" s="97">
        <v>586</v>
      </c>
      <c r="C32" s="10">
        <f>(B32/$B$31)*100</f>
        <v>31.45464304884595</v>
      </c>
      <c r="E32" s="34" t="s">
        <v>319</v>
      </c>
      <c r="F32" s="97">
        <v>1675</v>
      </c>
      <c r="G32" s="101">
        <f aca="true" t="shared" si="4" ref="G32:G39">(F32/$F$30)*100</f>
        <v>74.97761862130707</v>
      </c>
      <c r="J32" s="39"/>
    </row>
    <row r="33" spans="1:10" ht="12.75">
      <c r="A33" s="36" t="s">
        <v>320</v>
      </c>
      <c r="B33" s="97">
        <v>981</v>
      </c>
      <c r="C33" s="10">
        <f aca="true" t="shared" si="5" ref="C33:C38">(B33/$B$31)*100</f>
        <v>52.65700483091788</v>
      </c>
      <c r="E33" s="34" t="s">
        <v>321</v>
      </c>
      <c r="F33" s="97">
        <v>978</v>
      </c>
      <c r="G33" s="101">
        <f t="shared" si="4"/>
        <v>43.77797672336616</v>
      </c>
      <c r="J33" s="39"/>
    </row>
    <row r="34" spans="1:7" ht="12.75">
      <c r="A34" s="36" t="s">
        <v>322</v>
      </c>
      <c r="B34" s="97">
        <v>60</v>
      </c>
      <c r="C34" s="10">
        <f t="shared" si="5"/>
        <v>3.22061191626409</v>
      </c>
      <c r="E34" s="34" t="s">
        <v>323</v>
      </c>
      <c r="F34" s="97">
        <v>1049</v>
      </c>
      <c r="G34" s="101">
        <f t="shared" si="4"/>
        <v>46.95613249776186</v>
      </c>
    </row>
    <row r="35" spans="1:7" ht="12.75">
      <c r="A35" s="36" t="s">
        <v>325</v>
      </c>
      <c r="B35" s="97">
        <v>101</v>
      </c>
      <c r="C35" s="10">
        <f t="shared" si="5"/>
        <v>5.421363392377885</v>
      </c>
      <c r="E35" s="34" t="s">
        <v>321</v>
      </c>
      <c r="F35" s="97">
        <v>610</v>
      </c>
      <c r="G35" s="101">
        <f t="shared" si="4"/>
        <v>27.305282005371527</v>
      </c>
    </row>
    <row r="36" spans="1:7" ht="12.75">
      <c r="A36" s="36" t="s">
        <v>297</v>
      </c>
      <c r="B36" s="97">
        <v>86</v>
      </c>
      <c r="C36" s="10">
        <f t="shared" si="5"/>
        <v>4.616210413311863</v>
      </c>
      <c r="E36" s="34" t="s">
        <v>327</v>
      </c>
      <c r="F36" s="97">
        <v>571</v>
      </c>
      <c r="G36" s="101">
        <f t="shared" si="4"/>
        <v>25.559534467323186</v>
      </c>
    </row>
    <row r="37" spans="1:7" ht="12.75">
      <c r="A37" s="36" t="s">
        <v>326</v>
      </c>
      <c r="B37" s="97">
        <v>135</v>
      </c>
      <c r="C37" s="10">
        <f t="shared" si="5"/>
        <v>7.246376811594203</v>
      </c>
      <c r="E37" s="34" t="s">
        <v>321</v>
      </c>
      <c r="F37" s="97">
        <v>323</v>
      </c>
      <c r="G37" s="101">
        <f t="shared" si="4"/>
        <v>14.458370635631153</v>
      </c>
    </row>
    <row r="38" spans="1:7" ht="12.75">
      <c r="A38" s="36" t="s">
        <v>297</v>
      </c>
      <c r="B38" s="97">
        <v>81</v>
      </c>
      <c r="C38" s="10">
        <f t="shared" si="5"/>
        <v>4.3478260869565215</v>
      </c>
      <c r="E38" s="34" t="s">
        <v>259</v>
      </c>
      <c r="F38" s="97">
        <v>55</v>
      </c>
      <c r="G38" s="101">
        <f t="shared" si="4"/>
        <v>2.4619516562220234</v>
      </c>
    </row>
    <row r="39" spans="1:7" ht="12.75">
      <c r="A39" s="36"/>
      <c r="B39" s="97" t="s">
        <v>250</v>
      </c>
      <c r="C39" s="10"/>
      <c r="E39" s="34" t="s">
        <v>321</v>
      </c>
      <c r="F39" s="97">
        <v>45</v>
      </c>
      <c r="G39" s="101">
        <f t="shared" si="4"/>
        <v>2.0143240823634736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47</v>
      </c>
      <c r="C42" s="33">
        <f>(B42/$B$42)*100</f>
        <v>100</v>
      </c>
      <c r="E42" s="31" t="s">
        <v>268</v>
      </c>
      <c r="F42" s="80">
        <v>2377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25.53191489361702</v>
      </c>
      <c r="E43" s="60" t="s">
        <v>168</v>
      </c>
      <c r="F43" s="106">
        <v>2480</v>
      </c>
      <c r="G43" s="107">
        <f aca="true" t="shared" si="6" ref="G43:G71">(F43/$F$42)*100</f>
        <v>104.33319310054692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0.16827934371055953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</v>
      </c>
      <c r="G45" s="101">
        <f t="shared" si="6"/>
        <v>0.2524190155658393</v>
      </c>
    </row>
    <row r="46" spans="1:7" ht="12.75">
      <c r="A46" s="29" t="s">
        <v>331</v>
      </c>
      <c r="B46" s="93">
        <v>1760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85</v>
      </c>
      <c r="C47" s="10">
        <f>(B47/$B$46)*100</f>
        <v>4.829545454545454</v>
      </c>
      <c r="E47" s="1" t="s">
        <v>334</v>
      </c>
      <c r="F47" s="97">
        <v>2</v>
      </c>
      <c r="G47" s="101">
        <f t="shared" si="6"/>
        <v>0.08413967185527976</v>
      </c>
    </row>
    <row r="48" spans="1:7" ht="12.75">
      <c r="A48" s="36"/>
      <c r="B48" s="93" t="s">
        <v>250</v>
      </c>
      <c r="C48" s="10"/>
      <c r="E48" s="1" t="s">
        <v>335</v>
      </c>
      <c r="F48" s="97">
        <v>38</v>
      </c>
      <c r="G48" s="101">
        <f t="shared" si="6"/>
        <v>1.5986537652503154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0</v>
      </c>
      <c r="G49" s="101">
        <f t="shared" si="6"/>
        <v>0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</v>
      </c>
      <c r="G50" s="101">
        <f t="shared" si="6"/>
        <v>0.08413967185527976</v>
      </c>
    </row>
    <row r="51" spans="1:7" ht="12.75">
      <c r="A51" s="5" t="s">
        <v>338</v>
      </c>
      <c r="B51" s="93">
        <v>585</v>
      </c>
      <c r="C51" s="33">
        <f>(B51/$B$51)*100</f>
        <v>100</v>
      </c>
      <c r="E51" s="1" t="s">
        <v>339</v>
      </c>
      <c r="F51" s="97">
        <v>58</v>
      </c>
      <c r="G51" s="101">
        <f t="shared" si="6"/>
        <v>2.440050483803113</v>
      </c>
    </row>
    <row r="52" spans="1:7" ht="12.75">
      <c r="A52" s="4" t="s">
        <v>340</v>
      </c>
      <c r="B52" s="98">
        <v>48</v>
      </c>
      <c r="C52" s="10">
        <f>(B52/$B$51)*100</f>
        <v>8.205128205128204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10</v>
      </c>
      <c r="G53" s="101">
        <f t="shared" si="6"/>
        <v>0.4206983592763988</v>
      </c>
    </row>
    <row r="54" spans="1:7" ht="14.25">
      <c r="A54" s="5" t="s">
        <v>343</v>
      </c>
      <c r="B54" s="93">
        <v>1459</v>
      </c>
      <c r="C54" s="33">
        <f>(B54/$B$54)*100</f>
        <v>100</v>
      </c>
      <c r="E54" s="1" t="s">
        <v>201</v>
      </c>
      <c r="F54" s="97">
        <v>144</v>
      </c>
      <c r="G54" s="101">
        <f t="shared" si="6"/>
        <v>6.058056373580143</v>
      </c>
    </row>
    <row r="55" spans="1:7" ht="12.75">
      <c r="A55" s="4" t="s">
        <v>340</v>
      </c>
      <c r="B55" s="98">
        <v>416</v>
      </c>
      <c r="C55" s="10">
        <f>(B55/$B$54)*100</f>
        <v>28.51267991775189</v>
      </c>
      <c r="E55" s="1" t="s">
        <v>344</v>
      </c>
      <c r="F55" s="97">
        <v>182</v>
      </c>
      <c r="G55" s="101">
        <f t="shared" si="6"/>
        <v>7.656710138830459</v>
      </c>
    </row>
    <row r="56" spans="1:7" ht="12.75">
      <c r="A56" s="4" t="s">
        <v>345</v>
      </c>
      <c r="B56" s="119">
        <v>59.1</v>
      </c>
      <c r="C56" s="37" t="s">
        <v>261</v>
      </c>
      <c r="E56" s="1" t="s">
        <v>346</v>
      </c>
      <c r="F56" s="97">
        <v>25</v>
      </c>
      <c r="G56" s="101">
        <f t="shared" si="6"/>
        <v>1.051745898190997</v>
      </c>
    </row>
    <row r="57" spans="1:7" ht="12.75">
      <c r="A57" s="4" t="s">
        <v>347</v>
      </c>
      <c r="B57" s="98">
        <v>1043</v>
      </c>
      <c r="C57" s="10">
        <f>(B57/$B$54)*100</f>
        <v>71.48732008224812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66.2</v>
      </c>
      <c r="C58" s="37" t="s">
        <v>261</v>
      </c>
      <c r="E58" s="1" t="s">
        <v>349</v>
      </c>
      <c r="F58" s="97">
        <v>137</v>
      </c>
      <c r="G58" s="101">
        <f t="shared" si="6"/>
        <v>5.763567522086664</v>
      </c>
    </row>
    <row r="59" spans="1:7" ht="12.75">
      <c r="A59" s="4"/>
      <c r="B59" s="93" t="s">
        <v>250</v>
      </c>
      <c r="C59" s="10"/>
      <c r="E59" s="1" t="s">
        <v>350</v>
      </c>
      <c r="F59" s="97">
        <v>345</v>
      </c>
      <c r="G59" s="101">
        <f t="shared" si="6"/>
        <v>14.51409339503576</v>
      </c>
    </row>
    <row r="60" spans="1:7" ht="12.75">
      <c r="A60" s="5" t="s">
        <v>351</v>
      </c>
      <c r="B60" s="93">
        <v>187</v>
      </c>
      <c r="C60" s="33">
        <f>(B60/$B$60)*100</f>
        <v>100</v>
      </c>
      <c r="E60" s="1" t="s">
        <v>352</v>
      </c>
      <c r="F60" s="97">
        <v>8</v>
      </c>
      <c r="G60" s="101">
        <f t="shared" si="6"/>
        <v>0.33655868742111905</v>
      </c>
    </row>
    <row r="61" spans="1:7" ht="12.75">
      <c r="A61" s="4" t="s">
        <v>340</v>
      </c>
      <c r="B61" s="97">
        <v>95</v>
      </c>
      <c r="C61" s="10">
        <f>(B61/$B$60)*100</f>
        <v>50.80213903743316</v>
      </c>
      <c r="E61" s="1" t="s">
        <v>353</v>
      </c>
      <c r="F61" s="97">
        <v>13</v>
      </c>
      <c r="G61" s="101">
        <f t="shared" si="6"/>
        <v>0.5469078670593185</v>
      </c>
    </row>
    <row r="62" spans="1:7" ht="12.75">
      <c r="A62" s="4"/>
      <c r="B62" s="93" t="s">
        <v>250</v>
      </c>
      <c r="C62" s="10"/>
      <c r="E62" s="1" t="s">
        <v>354</v>
      </c>
      <c r="F62" s="97">
        <v>28</v>
      </c>
      <c r="G62" s="101">
        <f t="shared" si="6"/>
        <v>1.1779554059739168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0.4627681952040387</v>
      </c>
    </row>
    <row r="64" spans="1:7" ht="12.75">
      <c r="A64" s="29" t="s">
        <v>357</v>
      </c>
      <c r="B64" s="93">
        <v>2234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0.37862852334875896</v>
      </c>
    </row>
    <row r="65" spans="1:7" ht="12.75">
      <c r="A65" s="4" t="s">
        <v>256</v>
      </c>
      <c r="B65" s="97">
        <v>1169</v>
      </c>
      <c r="C65" s="10">
        <f>(B65/$B$64)*100</f>
        <v>52.32766338406446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752</v>
      </c>
      <c r="C66" s="10">
        <f aca="true" t="shared" si="7" ref="C66:C71">(B66/$B$64)*100</f>
        <v>33.66159355416294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447</v>
      </c>
      <c r="C67" s="10">
        <f t="shared" si="7"/>
        <v>20.008952551477172</v>
      </c>
      <c r="E67" s="1" t="s">
        <v>362</v>
      </c>
      <c r="F67" s="97">
        <v>14</v>
      </c>
      <c r="G67" s="101">
        <f t="shared" si="6"/>
        <v>0.5889777029869584</v>
      </c>
    </row>
    <row r="68" spans="1:7" ht="12.75">
      <c r="A68" s="4" t="s">
        <v>363</v>
      </c>
      <c r="B68" s="97">
        <v>305</v>
      </c>
      <c r="C68" s="10">
        <f t="shared" si="7"/>
        <v>13.652641002685764</v>
      </c>
      <c r="E68" s="1" t="s">
        <v>364</v>
      </c>
      <c r="F68" s="97">
        <v>45</v>
      </c>
      <c r="G68" s="101">
        <f t="shared" si="6"/>
        <v>1.8931426167437946</v>
      </c>
    </row>
    <row r="69" spans="1:7" ht="12.75">
      <c r="A69" s="4" t="s">
        <v>365</v>
      </c>
      <c r="B69" s="97">
        <v>248</v>
      </c>
      <c r="C69" s="10">
        <f t="shared" si="7"/>
        <v>11.101163831692032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57</v>
      </c>
      <c r="C70" s="10">
        <f t="shared" si="7"/>
        <v>2.551477170993733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313</v>
      </c>
      <c r="C71" s="40">
        <f t="shared" si="7"/>
        <v>14.010743061772605</v>
      </c>
      <c r="D71" s="41"/>
      <c r="E71" s="9" t="s">
        <v>369</v>
      </c>
      <c r="F71" s="103">
        <v>1399</v>
      </c>
      <c r="G71" s="104">
        <f t="shared" si="6"/>
        <v>58.85570046276819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1833</v>
      </c>
      <c r="C9" s="81">
        <f>(B9/$B$9)*100</f>
        <v>100</v>
      </c>
      <c r="D9" s="65"/>
      <c r="E9" s="79" t="s">
        <v>381</v>
      </c>
      <c r="F9" s="80">
        <v>772</v>
      </c>
      <c r="G9" s="81">
        <f>(F9/$F$9)*100</f>
        <v>100</v>
      </c>
    </row>
    <row r="10" spans="1:7" ht="12.75">
      <c r="A10" s="82" t="s">
        <v>382</v>
      </c>
      <c r="B10" s="97">
        <v>1125</v>
      </c>
      <c r="C10" s="105">
        <f>(B10/$B$9)*100</f>
        <v>61.37479541734861</v>
      </c>
      <c r="D10" s="65"/>
      <c r="E10" s="78" t="s">
        <v>383</v>
      </c>
      <c r="F10" s="97">
        <v>62</v>
      </c>
      <c r="G10" s="105">
        <f aca="true" t="shared" si="0" ref="G10:G19">(F10/$F$9)*100</f>
        <v>8.031088082901555</v>
      </c>
    </row>
    <row r="11" spans="1:7" ht="12.75">
      <c r="A11" s="82" t="s">
        <v>384</v>
      </c>
      <c r="B11" s="97">
        <v>1122</v>
      </c>
      <c r="C11" s="105">
        <f aca="true" t="shared" si="1" ref="C11:C16">(B11/$B$9)*100</f>
        <v>61.211129296235676</v>
      </c>
      <c r="D11" s="65"/>
      <c r="E11" s="78" t="s">
        <v>385</v>
      </c>
      <c r="F11" s="97">
        <v>40</v>
      </c>
      <c r="G11" s="105">
        <f t="shared" si="0"/>
        <v>5.181347150259067</v>
      </c>
    </row>
    <row r="12" spans="1:7" ht="12.75">
      <c r="A12" s="82" t="s">
        <v>386</v>
      </c>
      <c r="B12" s="97">
        <v>1050</v>
      </c>
      <c r="C12" s="105">
        <f>(B12/$B$9)*100</f>
        <v>57.283142389525366</v>
      </c>
      <c r="D12" s="65"/>
      <c r="E12" s="78" t="s">
        <v>387</v>
      </c>
      <c r="F12" s="97">
        <v>80</v>
      </c>
      <c r="G12" s="105">
        <f t="shared" si="0"/>
        <v>10.362694300518134</v>
      </c>
    </row>
    <row r="13" spans="1:7" ht="12.75">
      <c r="A13" s="82" t="s">
        <v>388</v>
      </c>
      <c r="B13" s="97">
        <v>72</v>
      </c>
      <c r="C13" s="105">
        <f>(B13/$B$9)*100</f>
        <v>3.927986906710311</v>
      </c>
      <c r="D13" s="65"/>
      <c r="E13" s="78" t="s">
        <v>389</v>
      </c>
      <c r="F13" s="97">
        <v>103</v>
      </c>
      <c r="G13" s="105">
        <f t="shared" si="0"/>
        <v>13.341968911917098</v>
      </c>
    </row>
    <row r="14" spans="1:7" ht="12.75">
      <c r="A14" s="82" t="s">
        <v>390</v>
      </c>
      <c r="B14" s="109">
        <v>6.4</v>
      </c>
      <c r="C14" s="112" t="s">
        <v>261</v>
      </c>
      <c r="D14" s="65"/>
      <c r="E14" s="78" t="s">
        <v>391</v>
      </c>
      <c r="F14" s="97">
        <v>167</v>
      </c>
      <c r="G14" s="105">
        <f t="shared" si="0"/>
        <v>21.632124352331605</v>
      </c>
    </row>
    <row r="15" spans="1:7" ht="12.75">
      <c r="A15" s="82" t="s">
        <v>392</v>
      </c>
      <c r="B15" s="109">
        <v>3</v>
      </c>
      <c r="C15" s="105">
        <f t="shared" si="1"/>
        <v>0.16366612111292964</v>
      </c>
      <c r="D15" s="65"/>
      <c r="E15" s="78" t="s">
        <v>393</v>
      </c>
      <c r="F15" s="97">
        <v>183</v>
      </c>
      <c r="G15" s="105">
        <f t="shared" si="0"/>
        <v>23.704663212435236</v>
      </c>
    </row>
    <row r="16" spans="1:7" ht="12.75">
      <c r="A16" s="82" t="s">
        <v>67</v>
      </c>
      <c r="B16" s="97">
        <v>708</v>
      </c>
      <c r="C16" s="105">
        <f t="shared" si="1"/>
        <v>38.62520458265139</v>
      </c>
      <c r="D16" s="65"/>
      <c r="E16" s="78" t="s">
        <v>68</v>
      </c>
      <c r="F16" s="97">
        <v>84</v>
      </c>
      <c r="G16" s="105">
        <f t="shared" si="0"/>
        <v>10.880829015544041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36</v>
      </c>
      <c r="G17" s="105">
        <f t="shared" si="0"/>
        <v>4.66321243523316</v>
      </c>
    </row>
    <row r="18" spans="1:7" ht="12.75">
      <c r="A18" s="77" t="s">
        <v>70</v>
      </c>
      <c r="B18" s="80">
        <v>895</v>
      </c>
      <c r="C18" s="81">
        <f>(B18/$B$18)*100</f>
        <v>100</v>
      </c>
      <c r="D18" s="65"/>
      <c r="E18" s="78" t="s">
        <v>170</v>
      </c>
      <c r="F18" s="97">
        <v>7</v>
      </c>
      <c r="G18" s="105">
        <f t="shared" si="0"/>
        <v>0.9067357512953367</v>
      </c>
    </row>
    <row r="19" spans="1:9" ht="12.75">
      <c r="A19" s="82" t="s">
        <v>382</v>
      </c>
      <c r="B19" s="97">
        <v>473</v>
      </c>
      <c r="C19" s="105">
        <f>(B19/$B$18)*100</f>
        <v>52.84916201117319</v>
      </c>
      <c r="D19" s="65"/>
      <c r="E19" s="78" t="s">
        <v>169</v>
      </c>
      <c r="F19" s="98">
        <v>10</v>
      </c>
      <c r="G19" s="105">
        <f t="shared" si="0"/>
        <v>1.2953367875647668</v>
      </c>
      <c r="I19" s="117"/>
    </row>
    <row r="20" spans="1:7" ht="12.75">
      <c r="A20" s="82" t="s">
        <v>384</v>
      </c>
      <c r="B20" s="97">
        <v>470</v>
      </c>
      <c r="C20" s="105">
        <f>(B20/$B$18)*100</f>
        <v>52.513966480446925</v>
      </c>
      <c r="D20" s="65"/>
      <c r="E20" s="78" t="s">
        <v>71</v>
      </c>
      <c r="F20" s="97">
        <v>44352</v>
      </c>
      <c r="G20" s="112" t="s">
        <v>261</v>
      </c>
    </row>
    <row r="21" spans="1:7" ht="12.75">
      <c r="A21" s="82" t="s">
        <v>386</v>
      </c>
      <c r="B21" s="97">
        <v>431</v>
      </c>
      <c r="C21" s="105">
        <f>(B21/$B$18)*100</f>
        <v>48.15642458100559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655</v>
      </c>
      <c r="G22" s="105">
        <f>(F22/$F$9)*100</f>
        <v>84.84455958549223</v>
      </c>
    </row>
    <row r="23" spans="1:7" ht="12.75">
      <c r="A23" s="77" t="s">
        <v>73</v>
      </c>
      <c r="B23" s="80">
        <v>148</v>
      </c>
      <c r="C23" s="81">
        <f>(B23/$B$23)*100</f>
        <v>100</v>
      </c>
      <c r="D23" s="65"/>
      <c r="E23" s="78" t="s">
        <v>74</v>
      </c>
      <c r="F23" s="97">
        <v>50961</v>
      </c>
      <c r="G23" s="112" t="s">
        <v>261</v>
      </c>
    </row>
    <row r="24" spans="1:7" ht="12.75">
      <c r="A24" s="82" t="s">
        <v>75</v>
      </c>
      <c r="B24" s="97">
        <v>67</v>
      </c>
      <c r="C24" s="105">
        <f>(B24/$B$23)*100</f>
        <v>45.27027027027027</v>
      </c>
      <c r="D24" s="65"/>
      <c r="E24" s="78" t="s">
        <v>76</v>
      </c>
      <c r="F24" s="97">
        <v>152</v>
      </c>
      <c r="G24" s="105">
        <f>(F24/$F$9)*100</f>
        <v>19.689119170984455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9950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19</v>
      </c>
      <c r="G26" s="105">
        <f>(F26/$F$9)*100</f>
        <v>2.461139896373057</v>
      </c>
    </row>
    <row r="27" spans="1:7" ht="12.75">
      <c r="A27" s="77" t="s">
        <v>85</v>
      </c>
      <c r="B27" s="80">
        <v>1021</v>
      </c>
      <c r="C27" s="81">
        <f>(B27/$B$27)*100</f>
        <v>100</v>
      </c>
      <c r="D27" s="65"/>
      <c r="E27" s="78" t="s">
        <v>78</v>
      </c>
      <c r="F27" s="98">
        <v>6363</v>
      </c>
      <c r="G27" s="112" t="s">
        <v>261</v>
      </c>
    </row>
    <row r="28" spans="1:7" ht="12.75">
      <c r="A28" s="82" t="s">
        <v>86</v>
      </c>
      <c r="B28" s="97">
        <v>535</v>
      </c>
      <c r="C28" s="105">
        <f aca="true" t="shared" si="2" ref="C28:C33">(B28/$B$27)*100</f>
        <v>52.399608227228214</v>
      </c>
      <c r="D28" s="65"/>
      <c r="E28" s="78" t="s">
        <v>79</v>
      </c>
      <c r="F28" s="97">
        <v>18</v>
      </c>
      <c r="G28" s="105">
        <f>(F28/$F$9)*100</f>
        <v>2.33160621761658</v>
      </c>
    </row>
    <row r="29" spans="1:7" ht="12.75">
      <c r="A29" s="82" t="s">
        <v>87</v>
      </c>
      <c r="B29" s="97">
        <v>181</v>
      </c>
      <c r="C29" s="105">
        <f t="shared" si="2"/>
        <v>17.72771792360431</v>
      </c>
      <c r="D29" s="65"/>
      <c r="E29" s="78" t="s">
        <v>80</v>
      </c>
      <c r="F29" s="97">
        <v>2844</v>
      </c>
      <c r="G29" s="112" t="s">
        <v>261</v>
      </c>
    </row>
    <row r="30" spans="1:7" ht="12.75">
      <c r="A30" s="82" t="s">
        <v>88</v>
      </c>
      <c r="B30" s="97">
        <v>118</v>
      </c>
      <c r="C30" s="105">
        <f t="shared" si="2"/>
        <v>11.557296767874632</v>
      </c>
      <c r="D30" s="65"/>
      <c r="E30" s="78" t="s">
        <v>81</v>
      </c>
      <c r="F30" s="97">
        <v>85</v>
      </c>
      <c r="G30" s="105">
        <f>(F30/$F$9)*100</f>
        <v>11.010362694300518</v>
      </c>
    </row>
    <row r="31" spans="1:7" ht="12.75">
      <c r="A31" s="82" t="s">
        <v>115</v>
      </c>
      <c r="B31" s="97">
        <v>128</v>
      </c>
      <c r="C31" s="105">
        <f t="shared" si="2"/>
        <v>12.536728697355533</v>
      </c>
      <c r="D31" s="65"/>
      <c r="E31" s="78" t="s">
        <v>82</v>
      </c>
      <c r="F31" s="97">
        <v>13587</v>
      </c>
      <c r="G31" s="112" t="s">
        <v>261</v>
      </c>
    </row>
    <row r="32" spans="1:7" ht="12.75">
      <c r="A32" s="82" t="s">
        <v>89</v>
      </c>
      <c r="B32" s="97">
        <v>27</v>
      </c>
      <c r="C32" s="105">
        <f t="shared" si="2"/>
        <v>2.644466209598433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32</v>
      </c>
      <c r="C33" s="105">
        <f t="shared" si="2"/>
        <v>3.1341821743388834</v>
      </c>
      <c r="D33" s="65"/>
      <c r="E33" s="79" t="s">
        <v>84</v>
      </c>
      <c r="F33" s="80">
        <v>613</v>
      </c>
      <c r="G33" s="81">
        <f>(F33/$F$33)*100</f>
        <v>100</v>
      </c>
    </row>
    <row r="34" spans="1:7" ht="12.75">
      <c r="A34" s="82" t="s">
        <v>91</v>
      </c>
      <c r="B34" s="120">
        <v>28.8</v>
      </c>
      <c r="C34" s="112" t="s">
        <v>261</v>
      </c>
      <c r="D34" s="65"/>
      <c r="E34" s="78" t="s">
        <v>383</v>
      </c>
      <c r="F34" s="97">
        <v>40</v>
      </c>
      <c r="G34" s="105">
        <f aca="true" t="shared" si="3" ref="G34:G43">(F34/$F$33)*100</f>
        <v>6.525285481239804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</v>
      </c>
      <c r="G35" s="105">
        <f t="shared" si="3"/>
        <v>2.936378466557912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76</v>
      </c>
      <c r="G36" s="105">
        <f t="shared" si="3"/>
        <v>12.39804241435563</v>
      </c>
    </row>
    <row r="37" spans="1:7" ht="12.75">
      <c r="A37" s="77" t="s">
        <v>94</v>
      </c>
      <c r="B37" s="80">
        <v>1050</v>
      </c>
      <c r="C37" s="81">
        <f>(B37/$B$37)*100</f>
        <v>100</v>
      </c>
      <c r="D37" s="65"/>
      <c r="E37" s="78" t="s">
        <v>389</v>
      </c>
      <c r="F37" s="97">
        <v>69</v>
      </c>
      <c r="G37" s="105">
        <f t="shared" si="3"/>
        <v>11.256117455138662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141</v>
      </c>
      <c r="G38" s="105">
        <f t="shared" si="3"/>
        <v>23.00163132137031</v>
      </c>
    </row>
    <row r="39" spans="1:7" ht="12.75">
      <c r="A39" s="82" t="s">
        <v>97</v>
      </c>
      <c r="B39" s="98">
        <v>163</v>
      </c>
      <c r="C39" s="105">
        <f>(B39/$B$37)*100</f>
        <v>15.523809523809524</v>
      </c>
      <c r="D39" s="65"/>
      <c r="E39" s="78" t="s">
        <v>393</v>
      </c>
      <c r="F39" s="97">
        <v>153</v>
      </c>
      <c r="G39" s="105">
        <f t="shared" si="3"/>
        <v>24.95921696574225</v>
      </c>
    </row>
    <row r="40" spans="1:7" ht="12.75">
      <c r="A40" s="82" t="s">
        <v>98</v>
      </c>
      <c r="B40" s="98">
        <v>184</v>
      </c>
      <c r="C40" s="105">
        <f>(B40/$B$37)*100</f>
        <v>17.523809523809526</v>
      </c>
      <c r="D40" s="65"/>
      <c r="E40" s="78" t="s">
        <v>68</v>
      </c>
      <c r="F40" s="97">
        <v>71</v>
      </c>
      <c r="G40" s="105">
        <f t="shared" si="3"/>
        <v>11.582381729200652</v>
      </c>
    </row>
    <row r="41" spans="1:7" ht="12.75">
      <c r="A41" s="82" t="s">
        <v>100</v>
      </c>
      <c r="B41" s="98">
        <v>278</v>
      </c>
      <c r="C41" s="105">
        <f>(B41/$B$37)*100</f>
        <v>26.476190476190474</v>
      </c>
      <c r="D41" s="65"/>
      <c r="E41" s="78" t="s">
        <v>69</v>
      </c>
      <c r="F41" s="97">
        <v>35</v>
      </c>
      <c r="G41" s="105">
        <f t="shared" si="3"/>
        <v>5.709624796084829</v>
      </c>
    </row>
    <row r="42" spans="1:7" ht="12.75">
      <c r="A42" s="82" t="s">
        <v>260</v>
      </c>
      <c r="B42" s="98">
        <v>4</v>
      </c>
      <c r="C42" s="105">
        <f>(B42/$B$37)*100</f>
        <v>0.38095238095238093</v>
      </c>
      <c r="D42" s="65"/>
      <c r="E42" s="78" t="s">
        <v>170</v>
      </c>
      <c r="F42" s="97">
        <v>4</v>
      </c>
      <c r="G42" s="105">
        <f t="shared" si="3"/>
        <v>0.6525285481239804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</v>
      </c>
      <c r="G43" s="105">
        <f t="shared" si="3"/>
        <v>0.9787928221859705</v>
      </c>
    </row>
    <row r="44" spans="1:7" ht="12.75">
      <c r="A44" s="82" t="s">
        <v>291</v>
      </c>
      <c r="B44" s="98">
        <v>150</v>
      </c>
      <c r="C44" s="105">
        <f>(B44/$B$37)*100</f>
        <v>14.285714285714285</v>
      </c>
      <c r="D44" s="65"/>
      <c r="E44" s="78" t="s">
        <v>93</v>
      </c>
      <c r="F44" s="97">
        <v>46375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271</v>
      </c>
      <c r="C46" s="105">
        <f>(B46/$B$37)*100</f>
        <v>25.80952380952381</v>
      </c>
      <c r="D46" s="65"/>
      <c r="E46" s="78" t="s">
        <v>96</v>
      </c>
      <c r="F46" s="97">
        <v>16415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31875</v>
      </c>
      <c r="G48" s="112" t="s">
        <v>261</v>
      </c>
    </row>
    <row r="49" spans="1:7" ht="13.5" thickBot="1">
      <c r="A49" s="82" t="s">
        <v>292</v>
      </c>
      <c r="B49" s="98">
        <v>1</v>
      </c>
      <c r="C49" s="105">
        <f aca="true" t="shared" si="4" ref="C49:C55">(B49/$B$37)*100</f>
        <v>0.09523809523809523</v>
      </c>
      <c r="D49" s="87"/>
      <c r="E49" s="88" t="s">
        <v>102</v>
      </c>
      <c r="F49" s="113">
        <v>24231</v>
      </c>
      <c r="G49" s="114" t="s">
        <v>261</v>
      </c>
    </row>
    <row r="50" spans="1:7" ht="13.5" thickTop="1">
      <c r="A50" s="82" t="s">
        <v>116</v>
      </c>
      <c r="B50" s="98">
        <v>96</v>
      </c>
      <c r="C50" s="105">
        <f t="shared" si="4"/>
        <v>9.142857142857142</v>
      </c>
      <c r="D50" s="65"/>
      <c r="E50" s="78"/>
      <c r="F50" s="86"/>
      <c r="G50" s="85"/>
    </row>
    <row r="51" spans="1:7" ht="12.75">
      <c r="A51" s="82" t="s">
        <v>117</v>
      </c>
      <c r="B51" s="98">
        <v>233</v>
      </c>
      <c r="C51" s="105">
        <f t="shared" si="4"/>
        <v>22.19047619047619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57</v>
      </c>
      <c r="C52" s="105">
        <f t="shared" si="4"/>
        <v>5.428571428571429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108</v>
      </c>
      <c r="C53" s="105">
        <f t="shared" si="4"/>
        <v>10.285714285714285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100</v>
      </c>
      <c r="C54" s="105">
        <f t="shared" si="4"/>
        <v>9.523809523809524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27</v>
      </c>
      <c r="C55" s="105">
        <f t="shared" si="4"/>
        <v>2.571428571428571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57</v>
      </c>
      <c r="C57" s="105">
        <f>(B57/$B$37)*100</f>
        <v>5.428571428571429</v>
      </c>
      <c r="D57" s="65"/>
      <c r="E57" s="79" t="s">
        <v>84</v>
      </c>
      <c r="F57" s="80">
        <v>69</v>
      </c>
      <c r="G57" s="105">
        <f>(F57/L57)*100</f>
        <v>11.256117455138662</v>
      </c>
      <c r="H57" s="79" t="s">
        <v>84</v>
      </c>
      <c r="L57" s="15">
        <v>613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58</v>
      </c>
      <c r="G58" s="105">
        <f>(F58/L58)*100</f>
        <v>16.6189111747851</v>
      </c>
      <c r="H58" s="78" t="s">
        <v>118</v>
      </c>
      <c r="L58" s="15">
        <v>349</v>
      </c>
    </row>
    <row r="59" spans="1:12" ht="12.75">
      <c r="A59" s="82" t="s">
        <v>112</v>
      </c>
      <c r="B59" s="98">
        <v>72</v>
      </c>
      <c r="C59" s="105">
        <f>(B59/$B$37)*100</f>
        <v>6.857142857142858</v>
      </c>
      <c r="D59" s="65"/>
      <c r="E59" s="78" t="s">
        <v>120</v>
      </c>
      <c r="F59" s="97">
        <v>16</v>
      </c>
      <c r="G59" s="105">
        <f>(F59/L59)*100</f>
        <v>14.678899082568808</v>
      </c>
      <c r="H59" s="78" t="s">
        <v>120</v>
      </c>
      <c r="L59" s="15">
        <v>109</v>
      </c>
    </row>
    <row r="60" spans="1:7" ht="12.75">
      <c r="A60" s="82" t="s">
        <v>113</v>
      </c>
      <c r="B60" s="98">
        <v>138</v>
      </c>
      <c r="C60" s="105">
        <f>(B60/$B$37)*100</f>
        <v>13.142857142857142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67</v>
      </c>
      <c r="C62" s="105">
        <f>(B62/$B$37)*100</f>
        <v>6.380952380952381</v>
      </c>
      <c r="D62" s="65"/>
      <c r="E62" s="79" t="s">
        <v>123</v>
      </c>
      <c r="F62" s="80">
        <v>28</v>
      </c>
      <c r="G62" s="105">
        <f>(F62/L62)*100</f>
        <v>22.76422764227642</v>
      </c>
      <c r="H62" s="79" t="s">
        <v>394</v>
      </c>
      <c r="L62" s="15">
        <v>123</v>
      </c>
    </row>
    <row r="63" spans="1:12" ht="12.75">
      <c r="A63" s="61" t="s">
        <v>293</v>
      </c>
      <c r="B63" s="98">
        <v>61</v>
      </c>
      <c r="C63" s="105">
        <f>(B63/$B$37)*100</f>
        <v>5.809523809523809</v>
      </c>
      <c r="D63" s="65"/>
      <c r="E63" s="78" t="s">
        <v>118</v>
      </c>
      <c r="F63" s="97">
        <v>25</v>
      </c>
      <c r="G63" s="105">
        <f>(F63/L63)*100</f>
        <v>42.3728813559322</v>
      </c>
      <c r="H63" s="78" t="s">
        <v>118</v>
      </c>
      <c r="L63" s="15">
        <v>59</v>
      </c>
    </row>
    <row r="64" spans="1:12" ht="12.75">
      <c r="A64" s="82" t="s">
        <v>114</v>
      </c>
      <c r="B64" s="98">
        <v>33</v>
      </c>
      <c r="C64" s="105">
        <f>(B64/$B$37)*100</f>
        <v>3.1428571428571432</v>
      </c>
      <c r="D64" s="65"/>
      <c r="E64" s="78" t="s">
        <v>120</v>
      </c>
      <c r="F64" s="97">
        <v>7</v>
      </c>
      <c r="G64" s="105">
        <f>(F64/L64)*100</f>
        <v>63.63636363636363</v>
      </c>
      <c r="H64" s="78" t="s">
        <v>120</v>
      </c>
      <c r="L64" s="15">
        <v>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298</v>
      </c>
      <c r="G66" s="105">
        <f aca="true" t="shared" si="5" ref="G66:G71">(F66/L66)*100</f>
        <v>12.568536482496837</v>
      </c>
      <c r="H66" s="79" t="s">
        <v>124</v>
      </c>
      <c r="L66" s="15">
        <v>2371</v>
      </c>
    </row>
    <row r="67" spans="1:12" ht="12.75">
      <c r="A67" s="82" t="s">
        <v>126</v>
      </c>
      <c r="B67" s="97">
        <v>922</v>
      </c>
      <c r="C67" s="105">
        <f>(B67/$B$37)*100</f>
        <v>87.80952380952381</v>
      </c>
      <c r="D67" s="65"/>
      <c r="E67" s="78" t="s">
        <v>262</v>
      </c>
      <c r="F67" s="97">
        <v>190</v>
      </c>
      <c r="G67" s="105">
        <f t="shared" si="5"/>
        <v>10.777084515031197</v>
      </c>
      <c r="H67" s="78" t="s">
        <v>262</v>
      </c>
      <c r="L67" s="15">
        <v>1763</v>
      </c>
    </row>
    <row r="68" spans="1:12" ht="12.75">
      <c r="A68" s="82" t="s">
        <v>128</v>
      </c>
      <c r="B68" s="97">
        <v>99</v>
      </c>
      <c r="C68" s="105">
        <f>(B68/$B$37)*100</f>
        <v>9.428571428571429</v>
      </c>
      <c r="D68" s="65"/>
      <c r="E68" s="78" t="s">
        <v>127</v>
      </c>
      <c r="F68" s="97">
        <v>16</v>
      </c>
      <c r="G68" s="105">
        <f t="shared" si="5"/>
        <v>8.55614973262032</v>
      </c>
      <c r="H68" s="78" t="s">
        <v>127</v>
      </c>
      <c r="L68" s="15">
        <v>187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106</v>
      </c>
      <c r="G69" s="105">
        <f t="shared" si="5"/>
        <v>17.696160267111853</v>
      </c>
      <c r="H69" s="78" t="s">
        <v>129</v>
      </c>
      <c r="L69" s="15">
        <v>599</v>
      </c>
    </row>
    <row r="70" spans="1:12" ht="12.75">
      <c r="A70" s="82" t="s">
        <v>376</v>
      </c>
      <c r="B70" s="97">
        <v>29</v>
      </c>
      <c r="C70" s="105">
        <f>(B70/$B$37)*100</f>
        <v>2.761904761904762</v>
      </c>
      <c r="D70" s="65"/>
      <c r="E70" s="78" t="s">
        <v>130</v>
      </c>
      <c r="F70" s="97">
        <v>87</v>
      </c>
      <c r="G70" s="105">
        <f t="shared" si="5"/>
        <v>18.913043478260867</v>
      </c>
      <c r="H70" s="78" t="s">
        <v>130</v>
      </c>
      <c r="L70" s="15">
        <v>460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56</v>
      </c>
      <c r="G71" s="118">
        <f t="shared" si="5"/>
        <v>19.17808219178082</v>
      </c>
      <c r="H71" s="92" t="s">
        <v>131</v>
      </c>
      <c r="L71" s="15">
        <v>292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799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767</v>
      </c>
      <c r="G9" s="81">
        <f>(F9/$F$9)*100</f>
        <v>100</v>
      </c>
      <c r="I9" s="53"/>
    </row>
    <row r="10" spans="1:7" ht="12.75">
      <c r="A10" s="36" t="s">
        <v>137</v>
      </c>
      <c r="B10" s="97">
        <v>91</v>
      </c>
      <c r="C10" s="105">
        <f aca="true" t="shared" si="0" ref="C10:C18">(B10/$B$8)*100</f>
        <v>11.389236545682103</v>
      </c>
      <c r="E10" s="32" t="s">
        <v>138</v>
      </c>
      <c r="F10" s="97">
        <v>671</v>
      </c>
      <c r="G10" s="105">
        <f>(F10/$F$9)*100</f>
        <v>87.48370273794002</v>
      </c>
    </row>
    <row r="11" spans="1:7" ht="12.75">
      <c r="A11" s="36" t="s">
        <v>139</v>
      </c>
      <c r="B11" s="97">
        <v>48</v>
      </c>
      <c r="C11" s="105">
        <f t="shared" si="0"/>
        <v>6.007509386733417</v>
      </c>
      <c r="E11" s="32" t="s">
        <v>140</v>
      </c>
      <c r="F11" s="97">
        <v>81</v>
      </c>
      <c r="G11" s="105">
        <f>(F11/$F$9)*100</f>
        <v>10.560625814863103</v>
      </c>
    </row>
    <row r="12" spans="1:7" ht="12.75">
      <c r="A12" s="36" t="s">
        <v>141</v>
      </c>
      <c r="B12" s="97">
        <v>324</v>
      </c>
      <c r="C12" s="105">
        <f t="shared" si="0"/>
        <v>40.550688360450565</v>
      </c>
      <c r="E12" s="32" t="s">
        <v>142</v>
      </c>
      <c r="F12" s="97">
        <v>15</v>
      </c>
      <c r="G12" s="105">
        <f>(F12/$F$9)*100</f>
        <v>1.955671447196871</v>
      </c>
    </row>
    <row r="13" spans="1:7" ht="12.75">
      <c r="A13" s="36" t="s">
        <v>143</v>
      </c>
      <c r="B13" s="97">
        <v>267</v>
      </c>
      <c r="C13" s="105">
        <f t="shared" si="0"/>
        <v>33.41677096370463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54</v>
      </c>
      <c r="C14" s="105">
        <f t="shared" si="0"/>
        <v>6.758448060075094</v>
      </c>
      <c r="E14" s="42" t="s">
        <v>145</v>
      </c>
      <c r="F14" s="80">
        <v>78</v>
      </c>
      <c r="G14" s="81">
        <f>(F14/$F$14)*100</f>
        <v>100</v>
      </c>
    </row>
    <row r="15" spans="1:7" ht="12.75">
      <c r="A15" s="36" t="s">
        <v>146</v>
      </c>
      <c r="B15" s="97">
        <v>13</v>
      </c>
      <c r="C15" s="105">
        <f t="shared" si="0"/>
        <v>1.6270337922403004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</v>
      </c>
      <c r="C16" s="105">
        <f t="shared" si="0"/>
        <v>0.2503128911138924</v>
      </c>
      <c r="E16" s="1" t="s">
        <v>149</v>
      </c>
      <c r="F16" s="97">
        <v>5</v>
      </c>
      <c r="G16" s="105">
        <f>(F16/$F$14)*100</f>
        <v>6.41025641025641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21</v>
      </c>
      <c r="G17" s="105">
        <f aca="true" t="shared" si="1" ref="G17:G23">(F17/$F$14)*100</f>
        <v>26.923076923076923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32</v>
      </c>
      <c r="G18" s="105">
        <f t="shared" si="1"/>
        <v>41.02564102564102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19</v>
      </c>
      <c r="G19" s="105">
        <f t="shared" si="1"/>
        <v>24.358974358974358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3</v>
      </c>
      <c r="C21" s="105">
        <f aca="true" t="shared" si="2" ref="C21:C28">(B21/$B$8)*100</f>
        <v>0.37546933667083854</v>
      </c>
      <c r="E21" s="1" t="s">
        <v>157</v>
      </c>
      <c r="F21" s="97">
        <v>1</v>
      </c>
      <c r="G21" s="105">
        <f t="shared" si="1"/>
        <v>1.282051282051282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5</v>
      </c>
      <c r="C23" s="105">
        <f t="shared" si="2"/>
        <v>0.6257822277847309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45</v>
      </c>
      <c r="C24" s="105">
        <f t="shared" si="2"/>
        <v>5.632040050062578</v>
      </c>
      <c r="E24" s="1" t="s">
        <v>163</v>
      </c>
      <c r="F24" s="97">
        <v>126300</v>
      </c>
      <c r="G24" s="112" t="s">
        <v>261</v>
      </c>
    </row>
    <row r="25" spans="1:7" ht="12.75">
      <c r="A25" s="36" t="s">
        <v>164</v>
      </c>
      <c r="B25" s="97">
        <v>122</v>
      </c>
      <c r="C25" s="105">
        <f t="shared" si="2"/>
        <v>15.269086357947433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113</v>
      </c>
      <c r="C26" s="105">
        <f t="shared" si="2"/>
        <v>14.14267834793492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196</v>
      </c>
      <c r="C27" s="105">
        <f t="shared" si="2"/>
        <v>24.53066332916145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315</v>
      </c>
      <c r="C28" s="105">
        <f t="shared" si="2"/>
        <v>39.424280350438046</v>
      </c>
      <c r="E28" s="32" t="s">
        <v>176</v>
      </c>
      <c r="F28" s="97">
        <v>41</v>
      </c>
      <c r="G28" s="105">
        <f aca="true" t="shared" si="3" ref="G28:G35">(F28/$F$14)*100</f>
        <v>52.56410256410257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</v>
      </c>
      <c r="G30" s="105">
        <f t="shared" si="3"/>
        <v>2.564102564102564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0.8760951188986232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55</v>
      </c>
      <c r="C32" s="105">
        <f t="shared" si="4"/>
        <v>6.88360450563204</v>
      </c>
      <c r="E32" s="32" t="s">
        <v>183</v>
      </c>
      <c r="F32" s="97">
        <v>12</v>
      </c>
      <c r="G32" s="105">
        <f t="shared" si="3"/>
        <v>15.384615384615385</v>
      </c>
    </row>
    <row r="33" spans="1:7" ht="12.75">
      <c r="A33" s="36" t="s">
        <v>184</v>
      </c>
      <c r="B33" s="97">
        <v>100</v>
      </c>
      <c r="C33" s="105">
        <f t="shared" si="4"/>
        <v>12.51564455569462</v>
      </c>
      <c r="E33" s="32" t="s">
        <v>185</v>
      </c>
      <c r="F33" s="97">
        <v>11</v>
      </c>
      <c r="G33" s="105">
        <f t="shared" si="3"/>
        <v>14.102564102564102</v>
      </c>
    </row>
    <row r="34" spans="1:7" ht="12.75">
      <c r="A34" s="36" t="s">
        <v>186</v>
      </c>
      <c r="B34" s="97">
        <v>231</v>
      </c>
      <c r="C34" s="105">
        <f t="shared" si="4"/>
        <v>28.911138923654566</v>
      </c>
      <c r="E34" s="32" t="s">
        <v>187</v>
      </c>
      <c r="F34" s="97">
        <v>16</v>
      </c>
      <c r="G34" s="105">
        <f t="shared" si="3"/>
        <v>20.51282051282051</v>
      </c>
    </row>
    <row r="35" spans="1:7" ht="12.75">
      <c r="A35" s="36" t="s">
        <v>188</v>
      </c>
      <c r="B35" s="97">
        <v>240</v>
      </c>
      <c r="C35" s="105">
        <f t="shared" si="4"/>
        <v>30.037546933667088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95</v>
      </c>
      <c r="C36" s="105">
        <f t="shared" si="4"/>
        <v>11.889862327909889</v>
      </c>
      <c r="E36" s="32" t="s">
        <v>191</v>
      </c>
      <c r="F36" s="97">
        <v>1181</v>
      </c>
      <c r="G36" s="112" t="s">
        <v>261</v>
      </c>
    </row>
    <row r="37" spans="1:7" ht="12.75">
      <c r="A37" s="36" t="s">
        <v>192</v>
      </c>
      <c r="B37" s="97">
        <v>28</v>
      </c>
      <c r="C37" s="105">
        <f t="shared" si="4"/>
        <v>3.504380475594493</v>
      </c>
      <c r="E37" s="32" t="s">
        <v>193</v>
      </c>
      <c r="F37" s="97">
        <v>37</v>
      </c>
      <c r="G37" s="105">
        <f>(F37/$F$14)*100</f>
        <v>47.43589743589743</v>
      </c>
    </row>
    <row r="38" spans="1:7" ht="12.75">
      <c r="A38" s="36" t="s">
        <v>194</v>
      </c>
      <c r="B38" s="97">
        <v>13</v>
      </c>
      <c r="C38" s="105">
        <f t="shared" si="4"/>
        <v>1.6270337922403004</v>
      </c>
      <c r="E38" s="32" t="s">
        <v>191</v>
      </c>
      <c r="F38" s="97">
        <v>450</v>
      </c>
      <c r="G38" s="112" t="s">
        <v>261</v>
      </c>
    </row>
    <row r="39" spans="1:7" ht="12.75">
      <c r="A39" s="36" t="s">
        <v>195</v>
      </c>
      <c r="B39" s="97">
        <v>30</v>
      </c>
      <c r="C39" s="105">
        <f t="shared" si="4"/>
        <v>3.754693366708386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767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</v>
      </c>
      <c r="G43" s="105">
        <f aca="true" t="shared" si="5" ref="G43:G48">(F43/$F$14)*100</f>
        <v>24.358974358974358</v>
      </c>
    </row>
    <row r="44" spans="1:7" ht="12.75">
      <c r="A44" s="36" t="s">
        <v>209</v>
      </c>
      <c r="B44" s="98">
        <v>163</v>
      </c>
      <c r="C44" s="105">
        <f aca="true" t="shared" si="6" ref="C44:C49">(B44/$B$42)*100</f>
        <v>21.251629726205998</v>
      </c>
      <c r="E44" s="32" t="s">
        <v>210</v>
      </c>
      <c r="F44" s="97">
        <v>18</v>
      </c>
      <c r="G44" s="105">
        <f t="shared" si="5"/>
        <v>23.076923076923077</v>
      </c>
    </row>
    <row r="45" spans="1:7" ht="12.75">
      <c r="A45" s="36" t="s">
        <v>211</v>
      </c>
      <c r="B45" s="98">
        <v>230</v>
      </c>
      <c r="C45" s="105">
        <f t="shared" si="6"/>
        <v>29.986962190352024</v>
      </c>
      <c r="E45" s="32" t="s">
        <v>212</v>
      </c>
      <c r="F45" s="97">
        <v>9</v>
      </c>
      <c r="G45" s="105">
        <f t="shared" si="5"/>
        <v>11.538461538461538</v>
      </c>
    </row>
    <row r="46" spans="1:7" ht="12.75">
      <c r="A46" s="36" t="s">
        <v>213</v>
      </c>
      <c r="B46" s="98">
        <v>76</v>
      </c>
      <c r="C46" s="105">
        <f t="shared" si="6"/>
        <v>9.908735332464145</v>
      </c>
      <c r="E46" s="32" t="s">
        <v>214</v>
      </c>
      <c r="F46" s="97">
        <v>8</v>
      </c>
      <c r="G46" s="105">
        <f t="shared" si="5"/>
        <v>10.256410256410255</v>
      </c>
    </row>
    <row r="47" spans="1:7" ht="12.75">
      <c r="A47" s="36" t="s">
        <v>215</v>
      </c>
      <c r="B47" s="97">
        <v>131</v>
      </c>
      <c r="C47" s="105">
        <f t="shared" si="6"/>
        <v>17.07953063885267</v>
      </c>
      <c r="E47" s="32" t="s">
        <v>216</v>
      </c>
      <c r="F47" s="97">
        <v>6</v>
      </c>
      <c r="G47" s="105">
        <f t="shared" si="5"/>
        <v>7.6923076923076925</v>
      </c>
    </row>
    <row r="48" spans="1:7" ht="12.75">
      <c r="A48" s="36" t="s">
        <v>217</v>
      </c>
      <c r="B48" s="97">
        <v>64</v>
      </c>
      <c r="C48" s="105">
        <f t="shared" si="6"/>
        <v>8.34419817470665</v>
      </c>
      <c r="E48" s="32" t="s">
        <v>218</v>
      </c>
      <c r="F48" s="97">
        <v>18</v>
      </c>
      <c r="G48" s="105">
        <f t="shared" si="5"/>
        <v>23.076923076923077</v>
      </c>
    </row>
    <row r="49" spans="1:7" ht="12.75">
      <c r="A49" s="36" t="s">
        <v>219</v>
      </c>
      <c r="B49" s="97">
        <v>103</v>
      </c>
      <c r="C49" s="105">
        <f t="shared" si="6"/>
        <v>13.428943937418513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512</v>
      </c>
      <c r="G51" s="81">
        <f>(F51/F$51)*100</f>
        <v>100</v>
      </c>
    </row>
    <row r="52" spans="1:7" ht="12.75">
      <c r="A52" s="4" t="s">
        <v>223</v>
      </c>
      <c r="B52" s="97">
        <v>181</v>
      </c>
      <c r="C52" s="105">
        <f>(B52/$B$42)*100</f>
        <v>23.598435462842243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336</v>
      </c>
      <c r="C53" s="105">
        <f>(B53/$B$42)*100</f>
        <v>43.807040417209905</v>
      </c>
      <c r="E53" s="32" t="s">
        <v>226</v>
      </c>
      <c r="F53" s="97">
        <v>1</v>
      </c>
      <c r="G53" s="105">
        <f>(F53/F$51)*100</f>
        <v>0.1953125</v>
      </c>
    </row>
    <row r="54" spans="1:7" ht="12.75">
      <c r="A54" s="4" t="s">
        <v>227</v>
      </c>
      <c r="B54" s="97">
        <v>202</v>
      </c>
      <c r="C54" s="105">
        <f>(B54/$B$42)*100</f>
        <v>26.336375488917863</v>
      </c>
      <c r="E54" s="32" t="s">
        <v>228</v>
      </c>
      <c r="F54" s="97">
        <v>6</v>
      </c>
      <c r="G54" s="105">
        <f aca="true" t="shared" si="7" ref="G54:G60">(F54/F$51)*100</f>
        <v>1.171875</v>
      </c>
    </row>
    <row r="55" spans="1:7" ht="12.75">
      <c r="A55" s="4" t="s">
        <v>229</v>
      </c>
      <c r="B55" s="97">
        <v>48</v>
      </c>
      <c r="C55" s="105">
        <f>(B55/$B$42)*100</f>
        <v>6.258148631029988</v>
      </c>
      <c r="E55" s="32" t="s">
        <v>230</v>
      </c>
      <c r="F55" s="97">
        <v>43</v>
      </c>
      <c r="G55" s="105">
        <f t="shared" si="7"/>
        <v>8.3984375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237</v>
      </c>
      <c r="G56" s="105">
        <f t="shared" si="7"/>
        <v>46.2890625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183</v>
      </c>
      <c r="G57" s="105">
        <f t="shared" si="7"/>
        <v>35.7421875</v>
      </c>
    </row>
    <row r="58" spans="1:7" ht="12.75">
      <c r="A58" s="36" t="s">
        <v>234</v>
      </c>
      <c r="B58" s="97">
        <v>610</v>
      </c>
      <c r="C58" s="105">
        <f aca="true" t="shared" si="8" ref="C58:C66">(B58/$B$42)*100</f>
        <v>79.53063885267275</v>
      </c>
      <c r="E58" s="32" t="s">
        <v>235</v>
      </c>
      <c r="F58" s="97">
        <v>23</v>
      </c>
      <c r="G58" s="105">
        <f t="shared" si="7"/>
        <v>4.4921875</v>
      </c>
    </row>
    <row r="59" spans="1:7" ht="12.75">
      <c r="A59" s="36" t="s">
        <v>236</v>
      </c>
      <c r="B59" s="97">
        <v>12</v>
      </c>
      <c r="C59" s="105">
        <f t="shared" si="8"/>
        <v>1.564537157757497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69</v>
      </c>
      <c r="C60" s="105">
        <f t="shared" si="8"/>
        <v>8.996088657105608</v>
      </c>
      <c r="E60" s="32" t="s">
        <v>239</v>
      </c>
      <c r="F60" s="97">
        <v>19</v>
      </c>
      <c r="G60" s="105">
        <f t="shared" si="7"/>
        <v>3.7109375</v>
      </c>
    </row>
    <row r="61" spans="1:7" ht="12.75">
      <c r="A61" s="36" t="s">
        <v>240</v>
      </c>
      <c r="B61" s="97">
        <v>71</v>
      </c>
      <c r="C61" s="105">
        <f t="shared" si="8"/>
        <v>9.256844850065189</v>
      </c>
      <c r="E61" s="32" t="s">
        <v>163</v>
      </c>
      <c r="F61" s="97">
        <v>725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0.2607561929595828</v>
      </c>
      <c r="E65" s="32" t="s">
        <v>208</v>
      </c>
      <c r="F65" s="97">
        <v>114</v>
      </c>
      <c r="G65" s="105">
        <f aca="true" t="shared" si="9" ref="G65:G71">(F65/F$51)*100</f>
        <v>22.265625</v>
      </c>
    </row>
    <row r="66" spans="1:7" ht="12.75">
      <c r="A66" s="36" t="s">
        <v>247</v>
      </c>
      <c r="B66" s="97">
        <v>3</v>
      </c>
      <c r="C66" s="105">
        <f t="shared" si="8"/>
        <v>0.3911342894393742</v>
      </c>
      <c r="E66" s="32" t="s">
        <v>210</v>
      </c>
      <c r="F66" s="97">
        <v>100</v>
      </c>
      <c r="G66" s="105">
        <f t="shared" si="9"/>
        <v>19.53125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77</v>
      </c>
      <c r="G67" s="105">
        <f t="shared" si="9"/>
        <v>15.0390625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49</v>
      </c>
      <c r="G68" s="105">
        <f t="shared" si="9"/>
        <v>9.5703125</v>
      </c>
    </row>
    <row r="69" spans="1:7" ht="12.75">
      <c r="A69" s="36" t="s">
        <v>249</v>
      </c>
      <c r="B69" s="97">
        <v>8</v>
      </c>
      <c r="C69" s="105">
        <f>(B69/$B$42)*100</f>
        <v>1.0430247718383312</v>
      </c>
      <c r="E69" s="32" t="s">
        <v>216</v>
      </c>
      <c r="F69" s="97">
        <v>30</v>
      </c>
      <c r="G69" s="105">
        <f t="shared" si="9"/>
        <v>5.859375</v>
      </c>
    </row>
    <row r="70" spans="1:7" ht="12.75">
      <c r="A70" s="36" t="s">
        <v>251</v>
      </c>
      <c r="B70" s="97">
        <v>7</v>
      </c>
      <c r="C70" s="105">
        <f>(B70/$B$42)*100</f>
        <v>0.9126466753585397</v>
      </c>
      <c r="E70" s="32" t="s">
        <v>218</v>
      </c>
      <c r="F70" s="97">
        <v>114</v>
      </c>
      <c r="G70" s="105">
        <f t="shared" si="9"/>
        <v>22.265625</v>
      </c>
    </row>
    <row r="71" spans="1:7" ht="12.75">
      <c r="A71" s="54" t="s">
        <v>252</v>
      </c>
      <c r="B71" s="103">
        <v>24</v>
      </c>
      <c r="C71" s="115">
        <f>(B71/$B$42)*100</f>
        <v>3.129074315514994</v>
      </c>
      <c r="D71" s="41"/>
      <c r="E71" s="44" t="s">
        <v>220</v>
      </c>
      <c r="F71" s="103">
        <v>28</v>
      </c>
      <c r="G71" s="115">
        <f t="shared" si="9"/>
        <v>5.46875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2002-06-11T17:38:31Z</dcterms:modified>
  <cp:category/>
  <cp:version/>
  <cp:contentType/>
  <cp:contentStatus/>
</cp:coreProperties>
</file>