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<sst xmlns="http://schemas.openxmlformats.org/spreadsheetml/2006/main" count="696" uniqueCount="437">
  <si>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</si>
  <si>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</si>
  <si>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</si>
  <si>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</si>
  <si>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</si>
  <si>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</si>
  <si>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</si>
  <si>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</si>
  <si>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</si>
  <si>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</si>
  <si>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</si>
  <si>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</si>
  <si>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</si>
  <si>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</si>
  <si>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</si>
  <si>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</si>
  <si>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</si>
  <si>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</si>
  <si>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</si>
  <si>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</si>
  <si>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</si>
  <si>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</si>
  <si>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</si>
  <si>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</si>
  <si>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</si>
  <si>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</si>
  <si>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</si>
  <si>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</si>
  <si>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</si>
  <si>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</si>
  <si>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</si>
  <si>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</si>
  <si>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</si>
  <si>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</si>
  <si>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</si>
  <si>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</si>
  <si>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</si>
  <si>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</si>
  <si>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</si>
  <si>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</si>
  <si>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</si>
  <si>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</si>
  <si>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</si>
  <si>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</si>
  <si>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</si>
  <si>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</si>
  <si>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</si>
  <si>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</si>
  <si>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</si>
  <si>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</si>
  <si>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</si>
  <si>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</si>
  <si>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</si>
  <si>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</si>
  <si>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</si>
  <si>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</si>
  <si>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</si>
  <si>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</si>
  <si>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</si>
  <si>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</si>
  <si>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</si>
  <si>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</si>
  <si>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</si>
  <si>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</si>
  <si>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</si>
  <si>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</si>
  <si>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</si>
  <si>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</si>
  <si>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</si>
  <si>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</si>
  <si>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</si>
  <si>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</si>
  <si>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</si>
  <si>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</si>
  <si>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</si>
  <si>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</si>
  <si>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</si>
  <si>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</si>
  <si>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</si>
  <si>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</si>
  <si>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</si>
  <si>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</si>
  <si>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</si>
  <si>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</si>
  <si>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</si>
  <si>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</si>
  <si>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</si>
  <si>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</si>
  <si>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</si>
  <si>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</si>
  <si>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</si>
  <si>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</si>
  <si>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</si>
  <si>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</si>
  <si>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</si>
  <si>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</si>
  <si>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</si>
  <si>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</si>
  <si>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</si>
  <si>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</si>
  <si>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</si>
  <si>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</si>
  <si>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</si>
  <si>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</si>
  <si>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</si>
  <si>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</si>
  <si>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</si>
  <si>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</si>
  <si>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</si>
  <si>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</si>
  <si>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</si>
  <si>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</si>
  <si>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</si>
  <si>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</si>
  <si>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</si>
  <si>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</si>
  <si>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</si>
  <si>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</si>
  <si>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</si>
  <si>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</si>
  <si>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</si>
  <si>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</si>
  <si>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</si>
  <si>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</si>
  <si>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</si>
  <si>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</si>
  <si>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</si>
  <si>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</si>
  <si>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</si>
  <si>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</si>
  <si>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</si>
  <si>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</si>
  <si>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</si>
  <si>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</si>
  <si>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</si>
  <si>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</si>
  <si>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</si>
  <si>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</si>
  <si>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</si>
  <si>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</si>
  <si>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</si>
  <si>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</si>
  <si>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</si>
  <si>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</si>
  <si>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</si>
  <si>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</si>
  <si>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</si>
  <si>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</si>
  <si>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</si>
  <si>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</si>
  <si>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</si>
  <si>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</si>
  <si>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</si>
  <si>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</si>
  <si>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</si>
  <si>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</si>
  <si>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</si>
  <si>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</si>
  <si>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</si>
  <si>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</si>
  <si>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</si>
  <si>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</si>
  <si>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</si>
  <si>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</si>
  <si>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</si>
  <si>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</si>
  <si>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</si>
  <si>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</si>
  <si>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</si>
  <si>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</si>
  <si>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</si>
  <si>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</si>
  <si>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</si>
  <si>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</si>
  <si>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</si>
  <si>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</si>
  <si>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</si>
  <si>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</si>
  <si>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</si>
  <si>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</si>
  <si>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</si>
  <si>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</si>
  <si>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</si>
  <si>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</si>
  <si>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</si>
  <si>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</si>
  <si>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</si>
  <si>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</si>
  <si>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</si>
  <si>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</si>
  <si>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</si>
  <si>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</si>
  <si>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</si>
  <si>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</si>
  <si>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</si>
  <si>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</si>
  <si>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</si>
  <si>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</si>
  <si>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</si>
  <si>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</si>
  <si>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</si>
  <si>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</si>
  <si>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</si>
  <si>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</si>
  <si>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</si>
  <si>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</si>
  <si>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</si>
  <si>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</si>
  <si>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</si>
  <si>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</si>
  <si>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</si>
  <si>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</si>
  <si>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</si>
  <si>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</si>
  <si>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</si>
  <si>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</si>
  <si>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</si>
  <si>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</si>
  <si>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</si>
  <si>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</si>
  <si>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</si>
  <si>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</si>
  <si>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</si>
  <si>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</si>
  <si>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</si>
  <si>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</si>
  <si>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</si>
  <si>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</si>
  <si>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</si>
  <si>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</si>
  <si>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</si>
  <si>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</si>
  <si>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</si>
  <si>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</si>
  <si>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</si>
  <si>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</si>
  <si>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</si>
  <si>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</si>
  <si>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</si>
  <si>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</si>
  <si>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</si>
  <si>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</si>
  <si>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</si>
  <si>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</si>
  <si>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</si>
  <si>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</si>
  <si>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</si>
  <si>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</si>
  <si>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</si>
  <si>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</si>
  <si>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</si>
  <si>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</si>
  <si>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</si>
  <si>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</si>
  <si>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</si>
  <si>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</si>
  <si>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</si>
  <si>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</si>
  <si>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</si>
  <si>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</si>
  <si>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</si>
  <si>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</si>
  <si>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</si>
  <si>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</si>
  <si>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</si>
  <si>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</si>
  <si>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</si>
  <si>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</si>
  <si>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</si>
  <si>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</si>
  <si>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</si>
  <si>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</si>
  <si>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</si>
  <si>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</si>
  <si>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</si>
  <si>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</si>
  <si>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</si>
  <si>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</si>
  <si>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</si>
  <si>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</si>
  <si>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</si>
  <si>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</si>
  <si>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</si>
  <si>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</si>
  <si>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</si>
  <si>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</si>
  <si>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</si>
  <si>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</si>
  <si>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</si>
  <si>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</si>
  <si>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</si>
  <si>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</si>
  <si>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</si>
  <si>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</si>
  <si>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</si>
  <si>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</si>
  <si>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</si>
  <si>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</si>
  <si>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</si>
  <si>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</si>
  <si>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</si>
  <si>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</si>
  <si>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</si>
  <si>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</si>
  <si>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</si>
  <si>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</si>
  <si>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</si>
  <si>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</si>
  <si>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</si>
  <si>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</si>
  <si>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</si>
  <si>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</si>
  <si>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</si>
  <si>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</si>
  <si>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</si>
  <si>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</si>
  <si>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</si>
  <si>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</si>
  <si>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</si>
  <si>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</si>
  <si>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</si>
  <si>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</si>
  <si>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</si>
  <si>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</si>
  <si>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</si>
  <si>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</si>
  <si>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</si>
  <si>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</si>
  <si>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</si>
  <si>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</si>
  <si>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</si>
  <si>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</si>
  <si>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</si>
  <si>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</si>
  <si>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</si>
  <si>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</si>
  <si>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</si>
  <si>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</si>
  <si>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</si>
  <si>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</si>
  <si>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</si>
  <si>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</si>
  <si>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</si>
  <si>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</si>
  <si>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</si>
  <si>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</si>
  <si>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</si>
  <si>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</si>
  <si>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</si>
  <si>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</si>
  <si>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</si>
  <si>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</si>
  <si>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</si>
  <si>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</si>
  <si>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</si>
  <si>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</si>
  <si>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</si>
  <si>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</si>
  <si>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</si>
  <si>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</si>
  <si>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</si>
  <si>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</si>
  <si>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</si>
  <si>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</si>
  <si>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</si>
  <si>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</si>
  <si>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</si>
  <si>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</si>
  <si>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</si>
  <si>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</si>
  <si>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</si>
  <si>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</si>
  <si>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</si>
  <si>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</si>
  <si>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</si>
  <si>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</si>
  <si>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</si>
  <si>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</si>
  <si>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</si>
  <si>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</si>
  <si>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</si>
  <si>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</si>
  <si>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</si>
  <si>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</si>
  <si>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</si>
  <si>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</si>
  <si>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</si>
  <si>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</si>
  <si>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</si>
  <si>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</si>
  <si>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</si>
  <si>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</si>
  <si>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</si>
  <si>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</si>
  <si>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</si>
  <si>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</si>
  <si>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East Amwell township, Hunterdon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</si>
  <si>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East Amwell township</t>
    </r>
    <r>
      <rPr>
        <b/>
        <sz val="12"/>
        <rFont val="Arial"/>
        <family val="2"/>
      </rPr>
      <t>, Hunterdon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</si>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</sst>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4455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4455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2265</v>
      </c>
      <c r="C9" s="151">
        <f>(B9/$B$7)*100</f>
        <v>50.841750841750844</v>
      </c>
      <c r="D9" s="152"/>
      <c r="E9" s="152" t="s">
        <v>403</v>
      </c>
      <c r="F9" s="150">
        <v>68</v>
      </c>
      <c r="G9" s="153">
        <f t="shared" si="0"/>
        <v>1.526374859708193</v>
      </c>
    </row>
    <row r="10" spans="1:7" ht="12.75">
      <c r="A10" s="149" t="s">
        <v>404</v>
      </c>
      <c r="B10" s="150">
        <v>2190</v>
      </c>
      <c r="C10" s="151">
        <f>(B10/$B$7)*100</f>
        <v>49.158249158249156</v>
      </c>
      <c r="D10" s="152"/>
      <c r="E10" s="152" t="s">
        <v>405</v>
      </c>
      <c r="F10" s="150">
        <v>15</v>
      </c>
      <c r="G10" s="153">
        <f t="shared" si="0"/>
        <v>0.3367003367003367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6</v>
      </c>
      <c r="G11" s="153">
        <f t="shared" si="0"/>
        <v>0.13468013468013468</v>
      </c>
    </row>
    <row r="12" spans="1:7" ht="12.75">
      <c r="A12" s="149" t="s">
        <v>407</v>
      </c>
      <c r="B12" s="150">
        <v>269</v>
      </c>
      <c r="C12" s="151">
        <f aca="true" t="shared" si="1" ref="C12:C24">B12*100/B$7</f>
        <v>6.038159371492704</v>
      </c>
      <c r="D12" s="152"/>
      <c r="E12" s="152" t="s">
        <v>408</v>
      </c>
      <c r="F12" s="150">
        <v>6</v>
      </c>
      <c r="G12" s="153">
        <f t="shared" si="0"/>
        <v>0.13468013468013468</v>
      </c>
    </row>
    <row r="13" spans="1:7" ht="12.75">
      <c r="A13" s="149" t="s">
        <v>409</v>
      </c>
      <c r="B13" s="150">
        <v>303</v>
      </c>
      <c r="C13" s="151">
        <f t="shared" si="1"/>
        <v>6.801346801346801</v>
      </c>
      <c r="D13" s="152"/>
      <c r="E13" s="152" t="s">
        <v>410</v>
      </c>
      <c r="F13" s="150">
        <v>41</v>
      </c>
      <c r="G13" s="153">
        <f t="shared" si="0"/>
        <v>0.920314253647587</v>
      </c>
    </row>
    <row r="14" spans="1:7" ht="12.75">
      <c r="A14" s="149" t="s">
        <v>411</v>
      </c>
      <c r="B14" s="150">
        <v>339</v>
      </c>
      <c r="C14" s="151">
        <f t="shared" si="1"/>
        <v>7.609427609427609</v>
      </c>
      <c r="D14" s="152"/>
      <c r="E14" s="152" t="s">
        <v>412</v>
      </c>
      <c r="F14" s="150">
        <v>4387</v>
      </c>
      <c r="G14" s="153">
        <f t="shared" si="0"/>
        <v>98.4736251402918</v>
      </c>
    </row>
    <row r="15" spans="1:7" ht="12.75">
      <c r="A15" s="149" t="s">
        <v>413</v>
      </c>
      <c r="B15" s="150">
        <v>294</v>
      </c>
      <c r="C15" s="151">
        <f t="shared" si="1"/>
        <v>6.5993265993265995</v>
      </c>
      <c r="D15" s="152"/>
      <c r="E15" s="152" t="s">
        <v>414</v>
      </c>
      <c r="F15" s="150">
        <v>4278</v>
      </c>
      <c r="G15" s="153">
        <f t="shared" si="0"/>
        <v>96.02693602693603</v>
      </c>
    </row>
    <row r="16" spans="1:7" ht="12.75">
      <c r="A16" s="149" t="s">
        <v>415</v>
      </c>
      <c r="B16" s="150">
        <v>159</v>
      </c>
      <c r="C16" s="151">
        <f t="shared" si="1"/>
        <v>3.569023569023569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423</v>
      </c>
      <c r="C17" s="151">
        <f t="shared" si="1"/>
        <v>9.494949494949495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808</v>
      </c>
      <c r="C18" s="151">
        <f t="shared" si="1"/>
        <v>18.13692480359147</v>
      </c>
      <c r="D18" s="152"/>
      <c r="E18" s="143" t="s">
        <v>419</v>
      </c>
      <c r="F18" s="141">
        <v>4455</v>
      </c>
      <c r="G18" s="148">
        <v>100</v>
      </c>
    </row>
    <row r="19" spans="1:7" ht="12.75">
      <c r="A19" s="149" t="s">
        <v>420</v>
      </c>
      <c r="B19" s="150">
        <v>862</v>
      </c>
      <c r="C19" s="151">
        <f t="shared" si="1"/>
        <v>19.349046015712684</v>
      </c>
      <c r="D19" s="152"/>
      <c r="E19" s="152" t="s">
        <v>421</v>
      </c>
      <c r="F19" s="150">
        <v>4432</v>
      </c>
      <c r="G19" s="153">
        <f aca="true" t="shared" si="2" ref="G19:G30">F19*100/F$18</f>
        <v>99.48372615039281</v>
      </c>
    </row>
    <row r="20" spans="1:7" ht="12.75">
      <c r="A20" s="149" t="s">
        <v>422</v>
      </c>
      <c r="B20" s="150">
        <v>361</v>
      </c>
      <c r="C20" s="151">
        <f t="shared" si="1"/>
        <v>8.103254769921437</v>
      </c>
      <c r="D20" s="152"/>
      <c r="E20" s="152" t="s">
        <v>423</v>
      </c>
      <c r="F20" s="150">
        <v>1581</v>
      </c>
      <c r="G20" s="153">
        <f t="shared" si="2"/>
        <v>35.48821548821549</v>
      </c>
    </row>
    <row r="21" spans="1:7" ht="12.75">
      <c r="A21" s="149" t="s">
        <v>424</v>
      </c>
      <c r="B21" s="150">
        <v>182</v>
      </c>
      <c r="C21" s="151">
        <f t="shared" si="1"/>
        <v>4.085297418630752</v>
      </c>
      <c r="D21" s="152"/>
      <c r="E21" s="152" t="s">
        <v>425</v>
      </c>
      <c r="F21" s="150">
        <v>1166</v>
      </c>
      <c r="G21" s="153">
        <f t="shared" si="2"/>
        <v>26.17283950617284</v>
      </c>
    </row>
    <row r="22" spans="1:7" ht="12.75">
      <c r="A22" s="149" t="s">
        <v>426</v>
      </c>
      <c r="B22" s="150">
        <v>239</v>
      </c>
      <c r="C22" s="151">
        <f t="shared" si="1"/>
        <v>5.364758698092031</v>
      </c>
      <c r="D22" s="152"/>
      <c r="E22" s="152" t="s">
        <v>427</v>
      </c>
      <c r="F22" s="150">
        <v>1404</v>
      </c>
      <c r="G22" s="153">
        <f t="shared" si="2"/>
        <v>31.515151515151516</v>
      </c>
    </row>
    <row r="23" spans="1:7" ht="12.75">
      <c r="A23" s="149" t="s">
        <v>428</v>
      </c>
      <c r="B23" s="150">
        <v>164</v>
      </c>
      <c r="C23" s="151">
        <f t="shared" si="1"/>
        <v>3.681257014590348</v>
      </c>
      <c r="D23" s="152"/>
      <c r="E23" s="152" t="s">
        <v>429</v>
      </c>
      <c r="F23" s="150">
        <v>1058</v>
      </c>
      <c r="G23" s="153">
        <f t="shared" si="2"/>
        <v>23.748597081930416</v>
      </c>
    </row>
    <row r="24" spans="1:7" ht="12.75">
      <c r="A24" s="149" t="s">
        <v>430</v>
      </c>
      <c r="B24" s="150">
        <v>52</v>
      </c>
      <c r="C24" s="151">
        <f t="shared" si="1"/>
        <v>1.1672278338945006</v>
      </c>
      <c r="D24" s="152"/>
      <c r="E24" s="152" t="s">
        <v>431</v>
      </c>
      <c r="F24" s="150">
        <v>136</v>
      </c>
      <c r="G24" s="153">
        <f t="shared" si="2"/>
        <v>3.052749719416386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38</v>
      </c>
      <c r="G25" s="153">
        <f t="shared" si="2"/>
        <v>0.8529741863075196</v>
      </c>
    </row>
    <row r="26" spans="1:7" ht="12.75">
      <c r="A26" s="149" t="s">
        <v>433</v>
      </c>
      <c r="B26" s="145">
        <v>40.8</v>
      </c>
      <c r="C26" s="155" t="s">
        <v>261</v>
      </c>
      <c r="D26" s="152"/>
      <c r="E26" s="156" t="s">
        <v>434</v>
      </c>
      <c r="F26" s="157">
        <v>145</v>
      </c>
      <c r="G26" s="153">
        <f t="shared" si="2"/>
        <v>3.254769921436588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59</v>
      </c>
      <c r="G27" s="153">
        <f t="shared" si="2"/>
        <v>1.324354657687991</v>
      </c>
    </row>
    <row r="28" spans="1:7" ht="12.75">
      <c r="A28" s="149" t="s">
        <v>262</v>
      </c>
      <c r="B28" s="150">
        <v>3328</v>
      </c>
      <c r="C28" s="151">
        <f aca="true" t="shared" si="3" ref="C28:C35">B28*100/B$7</f>
        <v>74.70258136924804</v>
      </c>
      <c r="D28" s="152"/>
      <c r="E28" s="152" t="s">
        <v>436</v>
      </c>
      <c r="F28" s="150">
        <v>23</v>
      </c>
      <c r="G28" s="153">
        <f t="shared" si="2"/>
        <v>0.5162738496071829</v>
      </c>
    </row>
    <row r="29" spans="1:7" ht="12.75">
      <c r="A29" s="149" t="s">
        <v>0</v>
      </c>
      <c r="B29" s="150">
        <v>1634</v>
      </c>
      <c r="C29" s="151">
        <f t="shared" si="3"/>
        <v>36.67789001122335</v>
      </c>
      <c r="D29" s="152"/>
      <c r="E29" s="152" t="s">
        <v>1</v>
      </c>
      <c r="F29" s="150">
        <v>19</v>
      </c>
      <c r="G29" s="153">
        <f t="shared" si="2"/>
        <v>0.4264870931537598</v>
      </c>
    </row>
    <row r="30" spans="1:7" ht="12.75">
      <c r="A30" s="149" t="s">
        <v>2</v>
      </c>
      <c r="B30" s="150">
        <v>1694</v>
      </c>
      <c r="C30" s="151">
        <f t="shared" si="3"/>
        <v>38.02469135802469</v>
      </c>
      <c r="D30" s="152"/>
      <c r="E30" s="152" t="s">
        <v>3</v>
      </c>
      <c r="F30" s="150">
        <v>4</v>
      </c>
      <c r="G30" s="153">
        <f t="shared" si="2"/>
        <v>0.08978675645342311</v>
      </c>
    </row>
    <row r="31" spans="1:7" ht="12.75">
      <c r="A31" s="149" t="s">
        <v>4</v>
      </c>
      <c r="B31" s="150">
        <v>3218</v>
      </c>
      <c r="C31" s="151">
        <f t="shared" si="3"/>
        <v>72.2334455667789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556</v>
      </c>
      <c r="C32" s="151">
        <f t="shared" si="3"/>
        <v>12.480359147025814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455</v>
      </c>
      <c r="C33" s="151">
        <f t="shared" si="3"/>
        <v>10.21324354657688</v>
      </c>
      <c r="D33" s="152"/>
      <c r="E33" s="143" t="s">
        <v>8</v>
      </c>
      <c r="F33" s="141">
        <v>1581</v>
      </c>
      <c r="G33" s="148">
        <v>100</v>
      </c>
    </row>
    <row r="34" spans="1:7" ht="12.75">
      <c r="A34" s="149" t="s">
        <v>0</v>
      </c>
      <c r="B34" s="150">
        <v>212</v>
      </c>
      <c r="C34" s="151">
        <f t="shared" si="3"/>
        <v>4.758698092031425</v>
      </c>
      <c r="D34" s="152"/>
      <c r="E34" s="152" t="s">
        <v>9</v>
      </c>
      <c r="F34" s="150">
        <v>1306</v>
      </c>
      <c r="G34" s="153">
        <f aca="true" t="shared" si="4" ref="G34:G42">F34*100/F$33</f>
        <v>82.60594560404807</v>
      </c>
    </row>
    <row r="35" spans="1:7" ht="12.75">
      <c r="A35" s="149" t="s">
        <v>2</v>
      </c>
      <c r="B35" s="150">
        <v>243</v>
      </c>
      <c r="C35" s="151">
        <f t="shared" si="3"/>
        <v>5.454545454545454</v>
      </c>
      <c r="D35" s="152"/>
      <c r="E35" s="152" t="s">
        <v>10</v>
      </c>
      <c r="F35" s="150">
        <v>579</v>
      </c>
      <c r="G35" s="153">
        <f t="shared" si="4"/>
        <v>36.62239089184061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1166</v>
      </c>
      <c r="G36" s="153">
        <f t="shared" si="4"/>
        <v>73.75079063883618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522</v>
      </c>
      <c r="G37" s="153">
        <f t="shared" si="4"/>
        <v>33.01707779886148</v>
      </c>
    </row>
    <row r="38" spans="1:7" ht="12.75">
      <c r="A38" s="162" t="s">
        <v>13</v>
      </c>
      <c r="B38" s="150">
        <v>4421</v>
      </c>
      <c r="C38" s="151">
        <f aca="true" t="shared" si="5" ref="C38:C56">B38*100/B$7</f>
        <v>99.2368125701459</v>
      </c>
      <c r="D38" s="152"/>
      <c r="E38" s="152" t="s">
        <v>14</v>
      </c>
      <c r="F38" s="150">
        <v>89</v>
      </c>
      <c r="G38" s="153">
        <f t="shared" si="4"/>
        <v>5.629348513598988</v>
      </c>
    </row>
    <row r="39" spans="1:7" ht="12.75">
      <c r="A39" s="149" t="s">
        <v>15</v>
      </c>
      <c r="B39" s="150">
        <v>4320</v>
      </c>
      <c r="C39" s="151">
        <f t="shared" si="5"/>
        <v>96.96969696969697</v>
      </c>
      <c r="D39" s="152"/>
      <c r="E39" s="152" t="s">
        <v>10</v>
      </c>
      <c r="F39" s="150">
        <v>38</v>
      </c>
      <c r="G39" s="153">
        <f t="shared" si="4"/>
        <v>2.4035420619860846</v>
      </c>
    </row>
    <row r="40" spans="1:7" ht="12.75">
      <c r="A40" s="149" t="s">
        <v>16</v>
      </c>
      <c r="B40" s="150">
        <v>32</v>
      </c>
      <c r="C40" s="151">
        <f t="shared" si="5"/>
        <v>0.7182940516273849</v>
      </c>
      <c r="D40" s="152"/>
      <c r="E40" s="152" t="s">
        <v>17</v>
      </c>
      <c r="F40" s="150">
        <v>275</v>
      </c>
      <c r="G40" s="153">
        <f t="shared" si="4"/>
        <v>17.39405439595193</v>
      </c>
    </row>
    <row r="41" spans="1:7" ht="12.75">
      <c r="A41" s="149" t="s">
        <v>18</v>
      </c>
      <c r="B41" s="150">
        <v>6</v>
      </c>
      <c r="C41" s="151">
        <f t="shared" si="5"/>
        <v>0.13468013468013468</v>
      </c>
      <c r="D41" s="152"/>
      <c r="E41" s="152" t="s">
        <v>19</v>
      </c>
      <c r="F41" s="150">
        <v>210</v>
      </c>
      <c r="G41" s="153">
        <f t="shared" si="4"/>
        <v>13.282732447817837</v>
      </c>
    </row>
    <row r="42" spans="1:7" ht="12.75">
      <c r="A42" s="149" t="s">
        <v>20</v>
      </c>
      <c r="B42" s="150">
        <v>41</v>
      </c>
      <c r="C42" s="151">
        <f t="shared" si="5"/>
        <v>0.920314253647587</v>
      </c>
      <c r="D42" s="152"/>
      <c r="E42" s="152" t="s">
        <v>21</v>
      </c>
      <c r="F42" s="150">
        <v>89</v>
      </c>
      <c r="G42" s="153">
        <f t="shared" si="4"/>
        <v>5.629348513598988</v>
      </c>
    </row>
    <row r="43" spans="1:7" ht="12.75">
      <c r="A43" s="149" t="s">
        <v>22</v>
      </c>
      <c r="B43" s="150">
        <v>11</v>
      </c>
      <c r="C43" s="151">
        <f t="shared" si="5"/>
        <v>0.24691358024691357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8</v>
      </c>
      <c r="C44" s="151">
        <f t="shared" si="5"/>
        <v>0.17957351290684623</v>
      </c>
      <c r="D44" s="152"/>
      <c r="E44" s="152" t="s">
        <v>24</v>
      </c>
      <c r="F44" s="159">
        <v>606</v>
      </c>
      <c r="G44" s="163">
        <f>F44*100/F33</f>
        <v>38.33017077798861</v>
      </c>
    </row>
    <row r="45" spans="1:7" ht="12.75">
      <c r="A45" s="149" t="s">
        <v>25</v>
      </c>
      <c r="B45" s="150">
        <v>6</v>
      </c>
      <c r="C45" s="151">
        <f t="shared" si="5"/>
        <v>0.13468013468013468</v>
      </c>
      <c r="D45" s="152"/>
      <c r="E45" s="152" t="s">
        <v>26</v>
      </c>
      <c r="F45" s="159">
        <v>336</v>
      </c>
      <c r="G45" s="163">
        <f>F45*100/F33</f>
        <v>21.25237191650854</v>
      </c>
    </row>
    <row r="46" spans="1:7" ht="12.75">
      <c r="A46" s="149" t="s">
        <v>27</v>
      </c>
      <c r="B46" s="150">
        <v>5</v>
      </c>
      <c r="C46" s="151">
        <f t="shared" si="5"/>
        <v>0.1122334455667789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7</v>
      </c>
      <c r="C47" s="151">
        <f t="shared" si="5"/>
        <v>0.15712682379349047</v>
      </c>
      <c r="D47" s="152"/>
      <c r="E47" s="152" t="s">
        <v>29</v>
      </c>
      <c r="F47" s="164">
        <v>2.8</v>
      </c>
      <c r="G47" s="165" t="s">
        <v>261</v>
      </c>
    </row>
    <row r="48" spans="1:7" ht="12.75">
      <c r="A48" s="149" t="s">
        <v>30</v>
      </c>
      <c r="B48" s="150">
        <v>3</v>
      </c>
      <c r="C48" s="151">
        <f t="shared" si="5"/>
        <v>0.06734006734006734</v>
      </c>
      <c r="D48" s="152"/>
      <c r="E48" s="152" t="s">
        <v>31</v>
      </c>
      <c r="F48" s="164">
        <v>3.07</v>
      </c>
      <c r="G48" s="165" t="s">
        <v>261</v>
      </c>
    </row>
    <row r="49" spans="1:7" ht="14.25">
      <c r="A49" s="149" t="s">
        <v>32</v>
      </c>
      <c r="B49" s="150">
        <v>1</v>
      </c>
      <c r="C49" s="151">
        <f t="shared" si="5"/>
        <v>0.02244668911335578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</v>
      </c>
      <c r="C50" s="151">
        <f t="shared" si="5"/>
        <v>0.02244668911335578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1624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1581</v>
      </c>
      <c r="G52" s="153">
        <f>F52*100/F$51</f>
        <v>97.35221674876847</v>
      </c>
    </row>
    <row r="53" spans="1:7" ht="12.75">
      <c r="A53" s="149" t="s">
        <v>39</v>
      </c>
      <c r="B53" s="150">
        <v>1</v>
      </c>
      <c r="C53" s="151">
        <f t="shared" si="5"/>
        <v>0.02244668911335578</v>
      </c>
      <c r="D53" s="152"/>
      <c r="E53" s="152" t="s">
        <v>40</v>
      </c>
      <c r="F53" s="150">
        <v>43</v>
      </c>
      <c r="G53" s="153">
        <f>F53*100/F$51</f>
        <v>2.647783251231527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12</v>
      </c>
      <c r="G54" s="153">
        <f>F54*100/F$51</f>
        <v>0.7389162561576355</v>
      </c>
    </row>
    <row r="55" spans="1:7" ht="12.75">
      <c r="A55" s="149" t="s">
        <v>43</v>
      </c>
      <c r="B55" s="150">
        <v>21</v>
      </c>
      <c r="C55" s="151">
        <f t="shared" si="5"/>
        <v>0.4713804713804714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34</v>
      </c>
      <c r="C56" s="151">
        <f t="shared" si="5"/>
        <v>0.7631874298540965</v>
      </c>
      <c r="D56" s="152"/>
      <c r="E56" s="152" t="s">
        <v>45</v>
      </c>
      <c r="F56" s="166">
        <v>0.5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2.9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4352</v>
      </c>
      <c r="C60" s="167">
        <f>B60*100/B7</f>
        <v>97.68799102132435</v>
      </c>
      <c r="D60" s="152"/>
      <c r="E60" s="143" t="s">
        <v>51</v>
      </c>
      <c r="F60" s="141">
        <v>1581</v>
      </c>
      <c r="G60" s="148">
        <v>100</v>
      </c>
    </row>
    <row r="61" spans="1:7" ht="12.75">
      <c r="A61" s="149" t="s">
        <v>52</v>
      </c>
      <c r="B61" s="159">
        <v>41</v>
      </c>
      <c r="C61" s="167">
        <f>B61*100/B7</f>
        <v>0.920314253647587</v>
      </c>
      <c r="D61" s="152"/>
      <c r="E61" s="152" t="s">
        <v>53</v>
      </c>
      <c r="F61" s="150">
        <v>1378</v>
      </c>
      <c r="G61" s="153">
        <f>F61*100/F$60</f>
        <v>87.16002530044275</v>
      </c>
    </row>
    <row r="62" spans="1:7" ht="12.75">
      <c r="A62" s="149" t="s">
        <v>54</v>
      </c>
      <c r="B62" s="159">
        <v>25</v>
      </c>
      <c r="C62" s="167">
        <f>B62*100/B7</f>
        <v>0.5611672278338945</v>
      </c>
      <c r="D62" s="152"/>
      <c r="E62" s="152" t="s">
        <v>55</v>
      </c>
      <c r="F62" s="150">
        <v>203</v>
      </c>
      <c r="G62" s="153">
        <f>F62*100/F$60</f>
        <v>12.839974699557242</v>
      </c>
    </row>
    <row r="63" spans="1:7" ht="12.75">
      <c r="A63" s="149" t="s">
        <v>56</v>
      </c>
      <c r="B63" s="159">
        <v>54</v>
      </c>
      <c r="C63" s="167">
        <f>B63*100/B7</f>
        <v>1.2121212121212122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2</v>
      </c>
      <c r="C64" s="167">
        <f>B64*100/B7</f>
        <v>0.04489337822671156</v>
      </c>
      <c r="D64" s="152"/>
      <c r="E64" s="152" t="s">
        <v>58</v>
      </c>
      <c r="F64" s="164">
        <v>2.86</v>
      </c>
      <c r="G64" s="165" t="s">
        <v>261</v>
      </c>
    </row>
    <row r="65" spans="1:7" ht="13.5" thickBot="1">
      <c r="A65" s="170" t="s">
        <v>59</v>
      </c>
      <c r="B65" s="171">
        <v>23</v>
      </c>
      <c r="C65" s="172">
        <f>B65*100/B7</f>
        <v>0.5162738496071829</v>
      </c>
      <c r="D65" s="173"/>
      <c r="E65" s="173" t="s">
        <v>60</v>
      </c>
      <c r="F65" s="174">
        <v>2.44</v>
      </c>
      <c r="G65" s="175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4455</v>
      </c>
      <c r="G9" s="33">
        <f>(F9/$F$9)*100</f>
        <v>100</v>
      </c>
    </row>
    <row r="10" spans="1:7" ht="12.75">
      <c r="A10" s="29" t="s">
        <v>269</v>
      </c>
      <c r="B10" s="93">
        <v>1161</v>
      </c>
      <c r="C10" s="33">
        <f aca="true" t="shared" si="0" ref="C10:C15">(B10/$B$10)*100</f>
        <v>100</v>
      </c>
      <c r="E10" s="34" t="s">
        <v>270</v>
      </c>
      <c r="F10" s="97">
        <v>4189</v>
      </c>
      <c r="G10" s="84">
        <f aca="true" t="shared" si="1" ref="G10:G16">(F10/$F$9)*100</f>
        <v>94.02918069584736</v>
      </c>
    </row>
    <row r="11" spans="1:8" ht="12.75">
      <c r="A11" s="36" t="s">
        <v>271</v>
      </c>
      <c r="B11" s="98">
        <v>143</v>
      </c>
      <c r="C11" s="35">
        <f t="shared" si="0"/>
        <v>12.31696813092162</v>
      </c>
      <c r="E11" s="34" t="s">
        <v>272</v>
      </c>
      <c r="F11" s="97">
        <v>4157</v>
      </c>
      <c r="G11" s="84">
        <f t="shared" si="1"/>
        <v>93.31088664421998</v>
      </c>
      <c r="H11" s="15" t="s">
        <v>250</v>
      </c>
    </row>
    <row r="12" spans="1:8" ht="12.75">
      <c r="A12" s="36" t="s">
        <v>273</v>
      </c>
      <c r="B12" s="98">
        <v>59</v>
      </c>
      <c r="C12" s="35">
        <f t="shared" si="0"/>
        <v>5.0818260120585705</v>
      </c>
      <c r="E12" s="34" t="s">
        <v>274</v>
      </c>
      <c r="F12" s="97">
        <v>2955</v>
      </c>
      <c r="G12" s="84">
        <f t="shared" si="1"/>
        <v>66.32996632996633</v>
      </c>
      <c r="H12" s="15" t="s">
        <v>250</v>
      </c>
    </row>
    <row r="13" spans="1:7" ht="12.75">
      <c r="A13" s="36" t="s">
        <v>275</v>
      </c>
      <c r="B13" s="98">
        <v>545</v>
      </c>
      <c r="C13" s="35">
        <f t="shared" si="0"/>
        <v>46.94229112833764</v>
      </c>
      <c r="E13" s="34" t="s">
        <v>276</v>
      </c>
      <c r="F13" s="97">
        <v>1202</v>
      </c>
      <c r="G13" s="84">
        <f t="shared" si="1"/>
        <v>26.98092031425365</v>
      </c>
    </row>
    <row r="14" spans="1:7" ht="12.75">
      <c r="A14" s="36" t="s">
        <v>277</v>
      </c>
      <c r="B14" s="98">
        <v>232</v>
      </c>
      <c r="C14" s="35">
        <f t="shared" si="0"/>
        <v>19.982773471145563</v>
      </c>
      <c r="E14" s="34" t="s">
        <v>166</v>
      </c>
      <c r="F14" s="97">
        <v>32</v>
      </c>
      <c r="G14" s="84">
        <f t="shared" si="1"/>
        <v>0.718294051627385</v>
      </c>
    </row>
    <row r="15" spans="1:7" ht="12.75">
      <c r="A15" s="36" t="s">
        <v>324</v>
      </c>
      <c r="B15" s="97">
        <v>182</v>
      </c>
      <c r="C15" s="35">
        <f t="shared" si="0"/>
        <v>15.676141257536608</v>
      </c>
      <c r="E15" s="34" t="s">
        <v>278</v>
      </c>
      <c r="F15" s="97">
        <v>266</v>
      </c>
      <c r="G15" s="84">
        <f t="shared" si="1"/>
        <v>5.970819304152637</v>
      </c>
    </row>
    <row r="16" spans="1:7" ht="12.75">
      <c r="A16" s="36"/>
      <c r="B16" s="93" t="s">
        <v>250</v>
      </c>
      <c r="C16" s="10"/>
      <c r="E16" s="34" t="s">
        <v>279</v>
      </c>
      <c r="F16" s="98">
        <v>54</v>
      </c>
      <c r="G16" s="84">
        <f t="shared" si="1"/>
        <v>1.2121212121212122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174</v>
      </c>
      <c r="G17" s="84">
        <f>(F17/$F$9)*100</f>
        <v>3.9057239057239053</v>
      </c>
    </row>
    <row r="18" spans="1:7" ht="12.75">
      <c r="A18" s="29" t="s">
        <v>282</v>
      </c>
      <c r="B18" s="93">
        <v>3135</v>
      </c>
      <c r="C18" s="33">
        <f>(B18/$B$18)*100</f>
        <v>100</v>
      </c>
      <c r="E18" s="34" t="s">
        <v>283</v>
      </c>
      <c r="F18" s="97">
        <v>92</v>
      </c>
      <c r="G18" s="84">
        <f>(F18/$F$9)*100</f>
        <v>2.0650953984287317</v>
      </c>
    </row>
    <row r="19" spans="1:7" ht="12.75">
      <c r="A19" s="36" t="s">
        <v>284</v>
      </c>
      <c r="B19" s="97">
        <v>56</v>
      </c>
      <c r="C19" s="84">
        <f aca="true" t="shared" si="2" ref="C19:C25">(B19/$B$18)*100</f>
        <v>1.7862838915470494</v>
      </c>
      <c r="E19" s="34"/>
      <c r="F19" s="97" t="s">
        <v>250</v>
      </c>
      <c r="G19" s="84"/>
    </row>
    <row r="20" spans="1:7" ht="12.75">
      <c r="A20" s="36" t="s">
        <v>285</v>
      </c>
      <c r="B20" s="97">
        <v>190</v>
      </c>
      <c r="C20" s="84">
        <f t="shared" si="2"/>
        <v>6.0606060606060606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885</v>
      </c>
      <c r="C21" s="84">
        <f t="shared" si="2"/>
        <v>28.22966507177033</v>
      </c>
      <c r="E21" s="38" t="s">
        <v>167</v>
      </c>
      <c r="F21" s="80">
        <v>266</v>
      </c>
      <c r="G21" s="33">
        <f>(F21/$F$21)*100</f>
        <v>100</v>
      </c>
    </row>
    <row r="22" spans="1:7" ht="12.75">
      <c r="A22" s="36" t="s">
        <v>302</v>
      </c>
      <c r="B22" s="97">
        <v>529</v>
      </c>
      <c r="C22" s="84">
        <f t="shared" si="2"/>
        <v>16.874003189792663</v>
      </c>
      <c r="E22" s="34" t="s">
        <v>303</v>
      </c>
      <c r="F22" s="97">
        <v>166</v>
      </c>
      <c r="G22" s="84">
        <f aca="true" t="shared" si="3" ref="G22:G27">(F22/$F$21)*100</f>
        <v>62.40601503759399</v>
      </c>
    </row>
    <row r="23" spans="1:7" ht="12.75">
      <c r="A23" s="36" t="s">
        <v>304</v>
      </c>
      <c r="B23" s="97">
        <v>234</v>
      </c>
      <c r="C23" s="84">
        <f t="shared" si="2"/>
        <v>7.464114832535886</v>
      </c>
      <c r="E23" s="34" t="s">
        <v>305</v>
      </c>
      <c r="F23" s="97">
        <v>79</v>
      </c>
      <c r="G23" s="84">
        <f t="shared" si="3"/>
        <v>29.69924812030075</v>
      </c>
    </row>
    <row r="24" spans="1:7" ht="12.75">
      <c r="A24" s="36" t="s">
        <v>306</v>
      </c>
      <c r="B24" s="97">
        <v>741</v>
      </c>
      <c r="C24" s="84">
        <f t="shared" si="2"/>
        <v>23.636363636363637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500</v>
      </c>
      <c r="C25" s="84">
        <f t="shared" si="2"/>
        <v>15.94896331738437</v>
      </c>
      <c r="E25" s="34" t="s">
        <v>309</v>
      </c>
      <c r="F25" s="97">
        <v>13</v>
      </c>
      <c r="G25" s="84">
        <f t="shared" si="3"/>
        <v>4.887218045112782</v>
      </c>
    </row>
    <row r="26" spans="1:7" ht="12.75">
      <c r="A26" s="36"/>
      <c r="B26" s="93" t="s">
        <v>250</v>
      </c>
      <c r="C26" s="35"/>
      <c r="E26" s="34" t="s">
        <v>310</v>
      </c>
      <c r="F26" s="97">
        <v>8</v>
      </c>
      <c r="G26" s="84">
        <f t="shared" si="3"/>
        <v>3.007518796992481</v>
      </c>
    </row>
    <row r="27" spans="1:7" ht="12.75">
      <c r="A27" s="36" t="s">
        <v>311</v>
      </c>
      <c r="B27" s="108">
        <v>92.2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39.6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4173</v>
      </c>
      <c r="G30" s="33">
        <f>(F30/$F$30)*100</f>
        <v>100</v>
      </c>
      <c r="J30" s="39"/>
    </row>
    <row r="31" spans="1:10" ht="12.75">
      <c r="A31" s="95" t="s">
        <v>296</v>
      </c>
      <c r="B31" s="93">
        <v>3531</v>
      </c>
      <c r="C31" s="33">
        <f>(B31/$B$31)*100</f>
        <v>100</v>
      </c>
      <c r="E31" s="34" t="s">
        <v>317</v>
      </c>
      <c r="F31" s="97">
        <v>3912</v>
      </c>
      <c r="G31" s="101">
        <f>(F31/$F$30)*100</f>
        <v>93.74550682961898</v>
      </c>
      <c r="J31" s="39"/>
    </row>
    <row r="32" spans="1:10" ht="12.75">
      <c r="A32" s="36" t="s">
        <v>318</v>
      </c>
      <c r="B32" s="97">
        <v>741</v>
      </c>
      <c r="C32" s="10">
        <f>(B32/$B$31)*100</f>
        <v>20.985556499575193</v>
      </c>
      <c r="E32" s="34" t="s">
        <v>319</v>
      </c>
      <c r="F32" s="97">
        <v>261</v>
      </c>
      <c r="G32" s="101">
        <f aca="true" t="shared" si="4" ref="G32:G39">(F32/$F$30)*100</f>
        <v>6.2544931703810205</v>
      </c>
      <c r="J32" s="39"/>
    </row>
    <row r="33" spans="1:10" ht="12.75">
      <c r="A33" s="36" t="s">
        <v>320</v>
      </c>
      <c r="B33" s="97">
        <v>2475</v>
      </c>
      <c r="C33" s="10">
        <f aca="true" t="shared" si="5" ref="C33:C38">(B33/$B$31)*100</f>
        <v>70.09345794392523</v>
      </c>
      <c r="E33" s="34" t="s">
        <v>321</v>
      </c>
      <c r="F33" s="97">
        <v>70</v>
      </c>
      <c r="G33" s="101">
        <f t="shared" si="4"/>
        <v>1.6774502755811167</v>
      </c>
      <c r="J33" s="39"/>
    </row>
    <row r="34" spans="1:7" ht="12.75">
      <c r="A34" s="36" t="s">
        <v>322</v>
      </c>
      <c r="B34" s="97">
        <v>27</v>
      </c>
      <c r="C34" s="10">
        <f t="shared" si="5"/>
        <v>0.7646559048428208</v>
      </c>
      <c r="E34" s="34" t="s">
        <v>323</v>
      </c>
      <c r="F34" s="97">
        <v>27</v>
      </c>
      <c r="G34" s="101">
        <f t="shared" si="4"/>
        <v>0.6470165348670022</v>
      </c>
    </row>
    <row r="35" spans="1:7" ht="12.75">
      <c r="A35" s="36" t="s">
        <v>325</v>
      </c>
      <c r="B35" s="97">
        <v>98</v>
      </c>
      <c r="C35" s="10">
        <f t="shared" si="5"/>
        <v>2.775417728688757</v>
      </c>
      <c r="E35" s="34" t="s">
        <v>321</v>
      </c>
      <c r="F35" s="97">
        <v>7</v>
      </c>
      <c r="G35" s="101">
        <f t="shared" si="4"/>
        <v>0.1677450275581117</v>
      </c>
    </row>
    <row r="36" spans="1:7" ht="12.75">
      <c r="A36" s="36" t="s">
        <v>297</v>
      </c>
      <c r="B36" s="97">
        <v>79</v>
      </c>
      <c r="C36" s="10">
        <f t="shared" si="5"/>
        <v>2.237326536391957</v>
      </c>
      <c r="E36" s="34" t="s">
        <v>327</v>
      </c>
      <c r="F36" s="97">
        <v>205</v>
      </c>
      <c r="G36" s="101">
        <f t="shared" si="4"/>
        <v>4.912532949916128</v>
      </c>
    </row>
    <row r="37" spans="1:7" ht="12.75">
      <c r="A37" s="36" t="s">
        <v>326</v>
      </c>
      <c r="B37" s="97">
        <v>190</v>
      </c>
      <c r="C37" s="10">
        <f t="shared" si="5"/>
        <v>5.380911922967998</v>
      </c>
      <c r="E37" s="34" t="s">
        <v>321</v>
      </c>
      <c r="F37" s="97">
        <v>55</v>
      </c>
      <c r="G37" s="101">
        <f t="shared" si="4"/>
        <v>1.3179966450994487</v>
      </c>
    </row>
    <row r="38" spans="1:7" ht="12.75">
      <c r="A38" s="36" t="s">
        <v>297</v>
      </c>
      <c r="B38" s="97">
        <v>111</v>
      </c>
      <c r="C38" s="10">
        <f t="shared" si="5"/>
        <v>3.143585386576041</v>
      </c>
      <c r="E38" s="34" t="s">
        <v>259</v>
      </c>
      <c r="F38" s="97">
        <v>16</v>
      </c>
      <c r="G38" s="101">
        <f t="shared" si="4"/>
        <v>0.3834172058471124</v>
      </c>
    </row>
    <row r="39" spans="1:7" ht="12.75">
      <c r="A39" s="36"/>
      <c r="B39" s="97" t="s">
        <v>250</v>
      </c>
      <c r="C39" s="10"/>
      <c r="E39" s="34" t="s">
        <v>321</v>
      </c>
      <c r="F39" s="97">
        <v>8</v>
      </c>
      <c r="G39" s="101">
        <f t="shared" si="4"/>
        <v>0.1917086029235562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25</v>
      </c>
      <c r="C42" s="33">
        <f>(B42/$B$42)*100</f>
        <v>100</v>
      </c>
      <c r="E42" s="31" t="s">
        <v>268</v>
      </c>
      <c r="F42" s="80">
        <v>4455</v>
      </c>
      <c r="G42" s="99">
        <f>(F42/$F$42)*100</f>
        <v>100</v>
      </c>
      <c r="I42" s="39"/>
    </row>
    <row r="43" spans="1:7" ht="12.75">
      <c r="A43" s="36" t="s">
        <v>301</v>
      </c>
      <c r="B43" s="98">
        <v>8</v>
      </c>
      <c r="C43" s="102">
        <f>(B43/$B$42)*100</f>
        <v>32</v>
      </c>
      <c r="E43" s="60" t="s">
        <v>168</v>
      </c>
      <c r="F43" s="106">
        <v>5813</v>
      </c>
      <c r="G43" s="107">
        <f aca="true" t="shared" si="6" ref="G43:G71">(F43/$F$42)*100</f>
        <v>130.48260381593715</v>
      </c>
    </row>
    <row r="44" spans="1:7" ht="12.75">
      <c r="A44" s="36"/>
      <c r="B44" s="93" t="s">
        <v>250</v>
      </c>
      <c r="C44" s="10"/>
      <c r="E44" s="1" t="s">
        <v>329</v>
      </c>
      <c r="F44" s="97">
        <v>7</v>
      </c>
      <c r="G44" s="101">
        <f t="shared" si="6"/>
        <v>0.15712682379349047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98</v>
      </c>
      <c r="G45" s="101">
        <f t="shared" si="6"/>
        <v>2.199775533108866</v>
      </c>
    </row>
    <row r="46" spans="1:7" ht="12.75">
      <c r="A46" s="29" t="s">
        <v>331</v>
      </c>
      <c r="B46" s="93">
        <v>3334</v>
      </c>
      <c r="C46" s="33">
        <f>(B46/$B$46)*100</f>
        <v>100</v>
      </c>
      <c r="E46" s="1" t="s">
        <v>332</v>
      </c>
      <c r="F46" s="97">
        <v>22</v>
      </c>
      <c r="G46" s="101">
        <f t="shared" si="6"/>
        <v>0.49382716049382713</v>
      </c>
    </row>
    <row r="47" spans="1:7" ht="12.75">
      <c r="A47" s="36" t="s">
        <v>333</v>
      </c>
      <c r="B47" s="97">
        <v>403</v>
      </c>
      <c r="C47" s="10">
        <f>(B47/$B$46)*100</f>
        <v>12.087582483503299</v>
      </c>
      <c r="E47" s="1" t="s">
        <v>334</v>
      </c>
      <c r="F47" s="97">
        <v>174</v>
      </c>
      <c r="G47" s="101">
        <f t="shared" si="6"/>
        <v>3.9057239057239053</v>
      </c>
    </row>
    <row r="48" spans="1:7" ht="12.75">
      <c r="A48" s="36"/>
      <c r="B48" s="93" t="s">
        <v>250</v>
      </c>
      <c r="C48" s="10"/>
      <c r="E48" s="1" t="s">
        <v>335</v>
      </c>
      <c r="F48" s="97">
        <v>591</v>
      </c>
      <c r="G48" s="101">
        <f t="shared" si="6"/>
        <v>13.265993265993266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177</v>
      </c>
      <c r="G49" s="101">
        <f t="shared" si="6"/>
        <v>3.9730639730639727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11</v>
      </c>
      <c r="G50" s="101">
        <f t="shared" si="6"/>
        <v>0.24691358024691357</v>
      </c>
    </row>
    <row r="51" spans="1:7" ht="12.75">
      <c r="A51" s="5" t="s">
        <v>338</v>
      </c>
      <c r="B51" s="93">
        <v>901</v>
      </c>
      <c r="C51" s="33">
        <f>(B51/$B$51)*100</f>
        <v>100</v>
      </c>
      <c r="E51" s="1" t="s">
        <v>339</v>
      </c>
      <c r="F51" s="97">
        <v>1031</v>
      </c>
      <c r="G51" s="101">
        <f t="shared" si="6"/>
        <v>23.14253647586981</v>
      </c>
    </row>
    <row r="52" spans="1:7" ht="12.75">
      <c r="A52" s="4" t="s">
        <v>340</v>
      </c>
      <c r="B52" s="98">
        <v>51</v>
      </c>
      <c r="C52" s="10">
        <f>(B52/$B$51)*100</f>
        <v>5.660377358490567</v>
      </c>
      <c r="E52" s="1" t="s">
        <v>341</v>
      </c>
      <c r="F52" s="97">
        <v>0</v>
      </c>
      <c r="G52" s="101">
        <f t="shared" si="6"/>
        <v>0</v>
      </c>
    </row>
    <row r="53" spans="1:7" ht="12.75">
      <c r="A53" s="4"/>
      <c r="B53" s="93" t="s">
        <v>250</v>
      </c>
      <c r="C53" s="10"/>
      <c r="E53" s="1" t="s">
        <v>342</v>
      </c>
      <c r="F53" s="97">
        <v>154</v>
      </c>
      <c r="G53" s="101">
        <f t="shared" si="6"/>
        <v>3.45679012345679</v>
      </c>
    </row>
    <row r="54" spans="1:7" ht="14.25">
      <c r="A54" s="5" t="s">
        <v>343</v>
      </c>
      <c r="B54" s="93">
        <v>2805</v>
      </c>
      <c r="C54" s="33">
        <f>(B54/$B$54)*100</f>
        <v>100</v>
      </c>
      <c r="E54" s="1" t="s">
        <v>201</v>
      </c>
      <c r="F54" s="97">
        <v>789</v>
      </c>
      <c r="G54" s="101">
        <f t="shared" si="6"/>
        <v>17.71043771043771</v>
      </c>
    </row>
    <row r="55" spans="1:7" ht="12.75">
      <c r="A55" s="4" t="s">
        <v>340</v>
      </c>
      <c r="B55" s="98">
        <v>233</v>
      </c>
      <c r="C55" s="10">
        <f>(B55/$B$54)*100</f>
        <v>8.306595365418895</v>
      </c>
      <c r="E55" s="1" t="s">
        <v>344</v>
      </c>
      <c r="F55" s="97">
        <v>937</v>
      </c>
      <c r="G55" s="101">
        <f t="shared" si="6"/>
        <v>21.032547699214366</v>
      </c>
    </row>
    <row r="56" spans="1:7" ht="12.75">
      <c r="A56" s="4" t="s">
        <v>345</v>
      </c>
      <c r="B56" s="119">
        <v>66.1</v>
      </c>
      <c r="C56" s="37" t="s">
        <v>261</v>
      </c>
      <c r="E56" s="1" t="s">
        <v>346</v>
      </c>
      <c r="F56" s="97">
        <v>18</v>
      </c>
      <c r="G56" s="101">
        <f t="shared" si="6"/>
        <v>0.40404040404040403</v>
      </c>
    </row>
    <row r="57" spans="1:7" ht="12.75">
      <c r="A57" s="4" t="s">
        <v>347</v>
      </c>
      <c r="B57" s="98">
        <v>2572</v>
      </c>
      <c r="C57" s="10">
        <f>(B57/$B$54)*100</f>
        <v>91.69340463458111</v>
      </c>
      <c r="E57" s="1" t="s">
        <v>348</v>
      </c>
      <c r="F57" s="97">
        <v>55</v>
      </c>
      <c r="G57" s="101">
        <f t="shared" si="6"/>
        <v>1.2345679012345678</v>
      </c>
    </row>
    <row r="58" spans="1:7" ht="12.75">
      <c r="A58" s="4" t="s">
        <v>345</v>
      </c>
      <c r="B58" s="119">
        <v>78</v>
      </c>
      <c r="C58" s="37" t="s">
        <v>261</v>
      </c>
      <c r="E58" s="1" t="s">
        <v>349</v>
      </c>
      <c r="F58" s="97">
        <v>469</v>
      </c>
      <c r="G58" s="101">
        <f t="shared" si="6"/>
        <v>10.52749719416386</v>
      </c>
    </row>
    <row r="59" spans="1:7" ht="12.75">
      <c r="A59" s="4"/>
      <c r="B59" s="93" t="s">
        <v>250</v>
      </c>
      <c r="C59" s="10"/>
      <c r="E59" s="1" t="s">
        <v>350</v>
      </c>
      <c r="F59" s="97">
        <v>6</v>
      </c>
      <c r="G59" s="101">
        <f t="shared" si="6"/>
        <v>0.13468013468013468</v>
      </c>
    </row>
    <row r="60" spans="1:7" ht="12.75">
      <c r="A60" s="5" t="s">
        <v>351</v>
      </c>
      <c r="B60" s="93">
        <v>447</v>
      </c>
      <c r="C60" s="33">
        <f>(B60/$B$60)*100</f>
        <v>100</v>
      </c>
      <c r="E60" s="1" t="s">
        <v>352</v>
      </c>
      <c r="F60" s="97">
        <v>145</v>
      </c>
      <c r="G60" s="101">
        <f t="shared" si="6"/>
        <v>3.254769921436588</v>
      </c>
    </row>
    <row r="61" spans="1:7" ht="12.75">
      <c r="A61" s="4" t="s">
        <v>340</v>
      </c>
      <c r="B61" s="97">
        <v>133</v>
      </c>
      <c r="C61" s="10">
        <f>(B61/$B$60)*100</f>
        <v>29.753914988814316</v>
      </c>
      <c r="E61" s="1" t="s">
        <v>353</v>
      </c>
      <c r="F61" s="97">
        <v>53</v>
      </c>
      <c r="G61" s="101">
        <f t="shared" si="6"/>
        <v>1.1896745230078565</v>
      </c>
    </row>
    <row r="62" spans="1:7" ht="12.75">
      <c r="A62" s="4"/>
      <c r="B62" s="93" t="s">
        <v>250</v>
      </c>
      <c r="C62" s="10"/>
      <c r="E62" s="1" t="s">
        <v>354</v>
      </c>
      <c r="F62" s="97">
        <v>113</v>
      </c>
      <c r="G62" s="101">
        <f t="shared" si="6"/>
        <v>2.536475869809203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23</v>
      </c>
      <c r="G63" s="101">
        <f t="shared" si="6"/>
        <v>0.5162738496071829</v>
      </c>
    </row>
    <row r="64" spans="1:7" ht="12.75">
      <c r="A64" s="29" t="s">
        <v>357</v>
      </c>
      <c r="B64" s="93">
        <v>4173</v>
      </c>
      <c r="C64" s="33">
        <f>(B64/$B$64)*100</f>
        <v>100</v>
      </c>
      <c r="E64" s="1" t="s">
        <v>358</v>
      </c>
      <c r="F64" s="97">
        <v>8</v>
      </c>
      <c r="G64" s="101">
        <f t="shared" si="6"/>
        <v>0.17957351290684626</v>
      </c>
    </row>
    <row r="65" spans="1:7" ht="12.75">
      <c r="A65" s="4" t="s">
        <v>256</v>
      </c>
      <c r="B65" s="97">
        <v>2948</v>
      </c>
      <c r="C65" s="10">
        <f>(B65/$B$64)*100</f>
        <v>70.64462017733045</v>
      </c>
      <c r="E65" s="1" t="s">
        <v>359</v>
      </c>
      <c r="F65" s="97">
        <v>71</v>
      </c>
      <c r="G65" s="101">
        <f t="shared" si="6"/>
        <v>1.5937149270482602</v>
      </c>
    </row>
    <row r="66" spans="1:7" ht="12.75">
      <c r="A66" s="4" t="s">
        <v>257</v>
      </c>
      <c r="B66" s="97">
        <v>1181</v>
      </c>
      <c r="C66" s="10">
        <f aca="true" t="shared" si="7" ref="C66:C71">(B66/$B$64)*100</f>
        <v>28.300982506589982</v>
      </c>
      <c r="E66" s="1" t="s">
        <v>360</v>
      </c>
      <c r="F66" s="97">
        <v>14</v>
      </c>
      <c r="G66" s="101">
        <f t="shared" si="6"/>
        <v>0.31425364758698093</v>
      </c>
    </row>
    <row r="67" spans="1:7" ht="12.75">
      <c r="A67" s="4" t="s">
        <v>361</v>
      </c>
      <c r="B67" s="97">
        <v>442</v>
      </c>
      <c r="C67" s="10">
        <f t="shared" si="7"/>
        <v>10.59190031152648</v>
      </c>
      <c r="E67" s="1" t="s">
        <v>362</v>
      </c>
      <c r="F67" s="97">
        <v>126</v>
      </c>
      <c r="G67" s="101">
        <f t="shared" si="6"/>
        <v>2.8282828282828283</v>
      </c>
    </row>
    <row r="68" spans="1:7" ht="12.75">
      <c r="A68" s="4" t="s">
        <v>363</v>
      </c>
      <c r="B68" s="97">
        <v>739</v>
      </c>
      <c r="C68" s="10">
        <f t="shared" si="7"/>
        <v>17.709082195063502</v>
      </c>
      <c r="E68" s="1" t="s">
        <v>364</v>
      </c>
      <c r="F68" s="97">
        <v>65</v>
      </c>
      <c r="G68" s="101">
        <f t="shared" si="6"/>
        <v>1.4590347923681257</v>
      </c>
    </row>
    <row r="69" spans="1:7" ht="12.75">
      <c r="A69" s="4" t="s">
        <v>365</v>
      </c>
      <c r="B69" s="97">
        <v>541</v>
      </c>
      <c r="C69" s="10">
        <f t="shared" si="7"/>
        <v>12.964294272705487</v>
      </c>
      <c r="E69" s="1" t="s">
        <v>366</v>
      </c>
      <c r="F69" s="97">
        <v>35</v>
      </c>
      <c r="G69" s="101">
        <f t="shared" si="6"/>
        <v>0.7856341189674524</v>
      </c>
    </row>
    <row r="70" spans="1:7" ht="12.75">
      <c r="A70" s="4" t="s">
        <v>367</v>
      </c>
      <c r="B70" s="97">
        <v>198</v>
      </c>
      <c r="C70" s="10">
        <f t="shared" si="7"/>
        <v>4.744787922358016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44</v>
      </c>
      <c r="C71" s="40">
        <f t="shared" si="7"/>
        <v>1.054397316079559</v>
      </c>
      <c r="D71" s="41"/>
      <c r="E71" s="9" t="s">
        <v>369</v>
      </c>
      <c r="F71" s="103">
        <v>621</v>
      </c>
      <c r="G71" s="104">
        <f t="shared" si="6"/>
        <v>13.939393939393941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3455</v>
      </c>
      <c r="C9" s="81">
        <f>(B9/$B$9)*100</f>
        <v>100</v>
      </c>
      <c r="D9" s="65"/>
      <c r="E9" s="79" t="s">
        <v>381</v>
      </c>
      <c r="F9" s="80">
        <v>1584</v>
      </c>
      <c r="G9" s="81">
        <f>(F9/$F$9)*100</f>
        <v>100</v>
      </c>
    </row>
    <row r="10" spans="1:7" ht="12.75">
      <c r="A10" s="82" t="s">
        <v>382</v>
      </c>
      <c r="B10" s="97">
        <v>2426</v>
      </c>
      <c r="C10" s="105">
        <f>(B10/$B$9)*100</f>
        <v>70.21707670043415</v>
      </c>
      <c r="D10" s="65"/>
      <c r="E10" s="78" t="s">
        <v>383</v>
      </c>
      <c r="F10" s="97">
        <v>23</v>
      </c>
      <c r="G10" s="105">
        <f aca="true" t="shared" si="0" ref="G10:G19">(F10/$F$9)*100</f>
        <v>1.452020202020202</v>
      </c>
    </row>
    <row r="11" spans="1:7" ht="12.75">
      <c r="A11" s="82" t="s">
        <v>384</v>
      </c>
      <c r="B11" s="97">
        <v>2426</v>
      </c>
      <c r="C11" s="105">
        <f aca="true" t="shared" si="1" ref="C11:C16">(B11/$B$9)*100</f>
        <v>70.21707670043415</v>
      </c>
      <c r="D11" s="65"/>
      <c r="E11" s="78" t="s">
        <v>385</v>
      </c>
      <c r="F11" s="97">
        <v>29</v>
      </c>
      <c r="G11" s="105">
        <f t="shared" si="0"/>
        <v>1.8308080808080809</v>
      </c>
    </row>
    <row r="12" spans="1:7" ht="12.75">
      <c r="A12" s="82" t="s">
        <v>386</v>
      </c>
      <c r="B12" s="97">
        <v>2366</v>
      </c>
      <c r="C12" s="105">
        <f>(B12/$B$9)*100</f>
        <v>68.48046309696093</v>
      </c>
      <c r="D12" s="65"/>
      <c r="E12" s="78" t="s">
        <v>387</v>
      </c>
      <c r="F12" s="97">
        <v>52</v>
      </c>
      <c r="G12" s="105">
        <f t="shared" si="0"/>
        <v>3.2828282828282833</v>
      </c>
    </row>
    <row r="13" spans="1:7" ht="12.75">
      <c r="A13" s="82" t="s">
        <v>388</v>
      </c>
      <c r="B13" s="97">
        <v>60</v>
      </c>
      <c r="C13" s="105">
        <f>(B13/$B$9)*100</f>
        <v>1.7366136034732274</v>
      </c>
      <c r="D13" s="65"/>
      <c r="E13" s="78" t="s">
        <v>389</v>
      </c>
      <c r="F13" s="97">
        <v>85</v>
      </c>
      <c r="G13" s="105">
        <f t="shared" si="0"/>
        <v>5.366161616161616</v>
      </c>
    </row>
    <row r="14" spans="1:7" ht="12.75">
      <c r="A14" s="82" t="s">
        <v>390</v>
      </c>
      <c r="B14" s="109">
        <v>2.5</v>
      </c>
      <c r="C14" s="112" t="s">
        <v>261</v>
      </c>
      <c r="D14" s="65"/>
      <c r="E14" s="78" t="s">
        <v>391</v>
      </c>
      <c r="F14" s="97">
        <v>149</v>
      </c>
      <c r="G14" s="105">
        <f t="shared" si="0"/>
        <v>9.406565656565656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363</v>
      </c>
      <c r="G15" s="105">
        <f t="shared" si="0"/>
        <v>22.916666666666664</v>
      </c>
    </row>
    <row r="16" spans="1:7" ht="12.75">
      <c r="A16" s="82" t="s">
        <v>67</v>
      </c>
      <c r="B16" s="97">
        <v>1029</v>
      </c>
      <c r="C16" s="105">
        <f t="shared" si="1"/>
        <v>29.782923299565844</v>
      </c>
      <c r="D16" s="65"/>
      <c r="E16" s="78" t="s">
        <v>68</v>
      </c>
      <c r="F16" s="97">
        <v>283</v>
      </c>
      <c r="G16" s="105">
        <f t="shared" si="0"/>
        <v>17.866161616161616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299</v>
      </c>
      <c r="G17" s="105">
        <f t="shared" si="0"/>
        <v>18.876262626262626</v>
      </c>
    </row>
    <row r="18" spans="1:7" ht="12.75">
      <c r="A18" s="77" t="s">
        <v>70</v>
      </c>
      <c r="B18" s="80">
        <v>1768</v>
      </c>
      <c r="C18" s="81">
        <f>(B18/$B$18)*100</f>
        <v>100</v>
      </c>
      <c r="D18" s="65"/>
      <c r="E18" s="78" t="s">
        <v>170</v>
      </c>
      <c r="F18" s="97">
        <v>146</v>
      </c>
      <c r="G18" s="105">
        <f t="shared" si="0"/>
        <v>9.217171717171716</v>
      </c>
    </row>
    <row r="19" spans="1:9" ht="12.75">
      <c r="A19" s="82" t="s">
        <v>382</v>
      </c>
      <c r="B19" s="97">
        <v>1051</v>
      </c>
      <c r="C19" s="105">
        <f>(B19/$B$18)*100</f>
        <v>59.44570135746606</v>
      </c>
      <c r="D19" s="65"/>
      <c r="E19" s="78" t="s">
        <v>169</v>
      </c>
      <c r="F19" s="98">
        <v>155</v>
      </c>
      <c r="G19" s="105">
        <f t="shared" si="0"/>
        <v>9.785353535353536</v>
      </c>
      <c r="I19" s="117"/>
    </row>
    <row r="20" spans="1:7" ht="12.75">
      <c r="A20" s="82" t="s">
        <v>384</v>
      </c>
      <c r="B20" s="97">
        <v>1051</v>
      </c>
      <c r="C20" s="105">
        <f>(B20/$B$18)*100</f>
        <v>59.44570135746606</v>
      </c>
      <c r="D20" s="65"/>
      <c r="E20" s="78" t="s">
        <v>71</v>
      </c>
      <c r="F20" s="97">
        <v>85664</v>
      </c>
      <c r="G20" s="112" t="s">
        <v>261</v>
      </c>
    </row>
    <row r="21" spans="1:7" ht="12.75">
      <c r="A21" s="82" t="s">
        <v>386</v>
      </c>
      <c r="B21" s="97">
        <v>999</v>
      </c>
      <c r="C21" s="105">
        <f>(B21/$B$18)*100</f>
        <v>56.504524886877824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1416</v>
      </c>
      <c r="G22" s="105">
        <f>(F22/$F$9)*100</f>
        <v>89.39393939393939</v>
      </c>
    </row>
    <row r="23" spans="1:7" ht="12.75">
      <c r="A23" s="77" t="s">
        <v>73</v>
      </c>
      <c r="B23" s="80">
        <v>347</v>
      </c>
      <c r="C23" s="81">
        <f>(B23/$B$23)*100</f>
        <v>100</v>
      </c>
      <c r="D23" s="65"/>
      <c r="E23" s="78" t="s">
        <v>74</v>
      </c>
      <c r="F23" s="97">
        <v>98661</v>
      </c>
      <c r="G23" s="112" t="s">
        <v>261</v>
      </c>
    </row>
    <row r="24" spans="1:7" ht="12.75">
      <c r="A24" s="82" t="s">
        <v>75</v>
      </c>
      <c r="B24" s="97">
        <v>202</v>
      </c>
      <c r="C24" s="105">
        <f>(B24/$B$23)*100</f>
        <v>58.21325648414985</v>
      </c>
      <c r="D24" s="65"/>
      <c r="E24" s="78" t="s">
        <v>76</v>
      </c>
      <c r="F24" s="97">
        <v>382</v>
      </c>
      <c r="G24" s="105">
        <f>(F24/$F$9)*100</f>
        <v>24.116161616161616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14343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28</v>
      </c>
      <c r="G26" s="105">
        <f>(F26/$F$9)*100</f>
        <v>1.7676767676767675</v>
      </c>
    </row>
    <row r="27" spans="1:7" ht="12.75">
      <c r="A27" s="77" t="s">
        <v>85</v>
      </c>
      <c r="B27" s="80">
        <v>2334</v>
      </c>
      <c r="C27" s="81">
        <f>(B27/$B$27)*100</f>
        <v>100</v>
      </c>
      <c r="D27" s="65"/>
      <c r="E27" s="78" t="s">
        <v>78</v>
      </c>
      <c r="F27" s="98">
        <v>4532</v>
      </c>
      <c r="G27" s="112" t="s">
        <v>261</v>
      </c>
    </row>
    <row r="28" spans="1:7" ht="12.75">
      <c r="A28" s="82" t="s">
        <v>86</v>
      </c>
      <c r="B28" s="97">
        <v>1910</v>
      </c>
      <c r="C28" s="105">
        <f aca="true" t="shared" si="2" ref="C28:C33">(B28/$B$27)*100</f>
        <v>81.8337617823479</v>
      </c>
      <c r="D28" s="65"/>
      <c r="E28" s="78" t="s">
        <v>79</v>
      </c>
      <c r="F28" s="97">
        <v>45</v>
      </c>
      <c r="G28" s="105">
        <f>(F28/$F$9)*100</f>
        <v>2.840909090909091</v>
      </c>
    </row>
    <row r="29" spans="1:7" ht="12.75">
      <c r="A29" s="82" t="s">
        <v>87</v>
      </c>
      <c r="B29" s="97">
        <v>132</v>
      </c>
      <c r="C29" s="105">
        <f t="shared" si="2"/>
        <v>5.655526992287918</v>
      </c>
      <c r="D29" s="65"/>
      <c r="E29" s="78" t="s">
        <v>80</v>
      </c>
      <c r="F29" s="97">
        <v>1533</v>
      </c>
      <c r="G29" s="112" t="s">
        <v>261</v>
      </c>
    </row>
    <row r="30" spans="1:7" ht="12.75">
      <c r="A30" s="82" t="s">
        <v>88</v>
      </c>
      <c r="B30" s="97">
        <v>33</v>
      </c>
      <c r="C30" s="105">
        <f t="shared" si="2"/>
        <v>1.4138817480719794</v>
      </c>
      <c r="D30" s="65"/>
      <c r="E30" s="78" t="s">
        <v>81</v>
      </c>
      <c r="F30" s="97">
        <v>228</v>
      </c>
      <c r="G30" s="105">
        <f>(F30/$F$9)*100</f>
        <v>14.393939393939394</v>
      </c>
    </row>
    <row r="31" spans="1:7" ht="12.75">
      <c r="A31" s="82" t="s">
        <v>115</v>
      </c>
      <c r="B31" s="97">
        <v>20</v>
      </c>
      <c r="C31" s="105">
        <f t="shared" si="2"/>
        <v>0.8568980291345331</v>
      </c>
      <c r="D31" s="65"/>
      <c r="E31" s="78" t="s">
        <v>82</v>
      </c>
      <c r="F31" s="97">
        <v>25985</v>
      </c>
      <c r="G31" s="112" t="s">
        <v>261</v>
      </c>
    </row>
    <row r="32" spans="1:7" ht="12.75">
      <c r="A32" s="82" t="s">
        <v>89</v>
      </c>
      <c r="B32" s="97">
        <v>5</v>
      </c>
      <c r="C32" s="105">
        <f t="shared" si="2"/>
        <v>0.21422450728363326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234</v>
      </c>
      <c r="C33" s="105">
        <f t="shared" si="2"/>
        <v>10.025706940874036</v>
      </c>
      <c r="D33" s="65"/>
      <c r="E33" s="79" t="s">
        <v>84</v>
      </c>
      <c r="F33" s="80">
        <v>1312</v>
      </c>
      <c r="G33" s="81">
        <f>(F33/$F$33)*100</f>
        <v>100</v>
      </c>
    </row>
    <row r="34" spans="1:7" ht="12.75">
      <c r="A34" s="82" t="s">
        <v>91</v>
      </c>
      <c r="B34" s="120">
        <v>30.9</v>
      </c>
      <c r="C34" s="112" t="s">
        <v>261</v>
      </c>
      <c r="D34" s="65"/>
      <c r="E34" s="78" t="s">
        <v>383</v>
      </c>
      <c r="F34" s="97">
        <v>15</v>
      </c>
      <c r="G34" s="105">
        <f aca="true" t="shared" si="3" ref="G34:G43">(F34/$F$33)*100</f>
        <v>1.1432926829268293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20</v>
      </c>
      <c r="G35" s="105">
        <f t="shared" si="3"/>
        <v>1.524390243902439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29</v>
      </c>
      <c r="G36" s="105">
        <f t="shared" si="3"/>
        <v>2.2103658536585367</v>
      </c>
    </row>
    <row r="37" spans="1:7" ht="12.75">
      <c r="A37" s="77" t="s">
        <v>94</v>
      </c>
      <c r="B37" s="80">
        <v>2366</v>
      </c>
      <c r="C37" s="81">
        <f>(B37/$B$37)*100</f>
        <v>100</v>
      </c>
      <c r="D37" s="65"/>
      <c r="E37" s="78" t="s">
        <v>389</v>
      </c>
      <c r="F37" s="97">
        <v>52</v>
      </c>
      <c r="G37" s="105">
        <f t="shared" si="3"/>
        <v>3.9634146341463414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125</v>
      </c>
      <c r="G38" s="105">
        <f t="shared" si="3"/>
        <v>9.527439024390244</v>
      </c>
    </row>
    <row r="39" spans="1:7" ht="12.75">
      <c r="A39" s="82" t="s">
        <v>97</v>
      </c>
      <c r="B39" s="98">
        <v>1144</v>
      </c>
      <c r="C39" s="105">
        <f>(B39/$B$37)*100</f>
        <v>48.35164835164835</v>
      </c>
      <c r="D39" s="65"/>
      <c r="E39" s="78" t="s">
        <v>393</v>
      </c>
      <c r="F39" s="97">
        <v>294</v>
      </c>
      <c r="G39" s="105">
        <f t="shared" si="3"/>
        <v>22.408536585365855</v>
      </c>
    </row>
    <row r="40" spans="1:7" ht="12.75">
      <c r="A40" s="82" t="s">
        <v>98</v>
      </c>
      <c r="B40" s="98">
        <v>137</v>
      </c>
      <c r="C40" s="105">
        <f>(B40/$B$37)*100</f>
        <v>5.790363482671175</v>
      </c>
      <c r="D40" s="65"/>
      <c r="E40" s="78" t="s">
        <v>68</v>
      </c>
      <c r="F40" s="97">
        <v>245</v>
      </c>
      <c r="G40" s="105">
        <f t="shared" si="3"/>
        <v>18.673780487804876</v>
      </c>
    </row>
    <row r="41" spans="1:7" ht="12.75">
      <c r="A41" s="82" t="s">
        <v>100</v>
      </c>
      <c r="B41" s="98">
        <v>534</v>
      </c>
      <c r="C41" s="105">
        <f>(B41/$B$37)*100</f>
        <v>22.56973795435334</v>
      </c>
      <c r="D41" s="65"/>
      <c r="E41" s="78" t="s">
        <v>69</v>
      </c>
      <c r="F41" s="97">
        <v>239</v>
      </c>
      <c r="G41" s="105">
        <f t="shared" si="3"/>
        <v>18.216463414634145</v>
      </c>
    </row>
    <row r="42" spans="1:7" ht="12.75">
      <c r="A42" s="82" t="s">
        <v>260</v>
      </c>
      <c r="B42" s="98">
        <v>20</v>
      </c>
      <c r="C42" s="105">
        <f>(B42/$B$37)*100</f>
        <v>0.84530853761623</v>
      </c>
      <c r="D42" s="65"/>
      <c r="E42" s="78" t="s">
        <v>170</v>
      </c>
      <c r="F42" s="97">
        <v>146</v>
      </c>
      <c r="G42" s="105">
        <f t="shared" si="3"/>
        <v>11.128048780487806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147</v>
      </c>
      <c r="G43" s="105">
        <f t="shared" si="3"/>
        <v>11.204268292682928</v>
      </c>
    </row>
    <row r="44" spans="1:7" ht="12.75">
      <c r="A44" s="82" t="s">
        <v>291</v>
      </c>
      <c r="B44" s="98">
        <v>262</v>
      </c>
      <c r="C44" s="105">
        <f>(B44/$B$37)*100</f>
        <v>11.073541842772611</v>
      </c>
      <c r="D44" s="65"/>
      <c r="E44" s="78" t="s">
        <v>93</v>
      </c>
      <c r="F44" s="97">
        <v>90000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269</v>
      </c>
      <c r="C46" s="105">
        <f>(B46/$B$37)*100</f>
        <v>11.369399830938292</v>
      </c>
      <c r="D46" s="65"/>
      <c r="E46" s="78" t="s">
        <v>96</v>
      </c>
      <c r="F46" s="97">
        <v>37187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60945</v>
      </c>
      <c r="G48" s="112" t="s">
        <v>261</v>
      </c>
    </row>
    <row r="49" spans="1:7" ht="13.5" thickBot="1">
      <c r="A49" s="82" t="s">
        <v>292</v>
      </c>
      <c r="B49" s="98">
        <v>118</v>
      </c>
      <c r="C49" s="105">
        <f aca="true" t="shared" si="4" ref="C49:C55">(B49/$B$37)*100</f>
        <v>4.987320371935756</v>
      </c>
      <c r="D49" s="87"/>
      <c r="E49" s="88" t="s">
        <v>102</v>
      </c>
      <c r="F49" s="113">
        <v>39306</v>
      </c>
      <c r="G49" s="114" t="s">
        <v>261</v>
      </c>
    </row>
    <row r="50" spans="1:7" ht="13.5" thickTop="1">
      <c r="A50" s="82" t="s">
        <v>116</v>
      </c>
      <c r="B50" s="98">
        <v>235</v>
      </c>
      <c r="C50" s="105">
        <f t="shared" si="4"/>
        <v>9.932375316990703</v>
      </c>
      <c r="D50" s="65"/>
      <c r="E50" s="78"/>
      <c r="F50" s="86"/>
      <c r="G50" s="85"/>
    </row>
    <row r="51" spans="1:7" ht="12.75">
      <c r="A51" s="82" t="s">
        <v>117</v>
      </c>
      <c r="B51" s="98">
        <v>397</v>
      </c>
      <c r="C51" s="105">
        <f t="shared" si="4"/>
        <v>16.779374471682164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55</v>
      </c>
      <c r="C52" s="105">
        <f t="shared" si="4"/>
        <v>2.3245984784446323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279</v>
      </c>
      <c r="C53" s="105">
        <f t="shared" si="4"/>
        <v>11.792054099746407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52</v>
      </c>
      <c r="C54" s="105">
        <f t="shared" si="4"/>
        <v>2.197802197802198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121</v>
      </c>
      <c r="C55" s="105">
        <f t="shared" si="4"/>
        <v>5.114116652578192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146</v>
      </c>
      <c r="C57" s="105">
        <f>(B57/$B$37)*100</f>
        <v>6.170752324598478</v>
      </c>
      <c r="D57" s="65"/>
      <c r="E57" s="79" t="s">
        <v>84</v>
      </c>
      <c r="F57" s="80">
        <v>23</v>
      </c>
      <c r="G57" s="105">
        <f>(F57/L57)*100</f>
        <v>1.753048780487805</v>
      </c>
      <c r="H57" s="79" t="s">
        <v>84</v>
      </c>
      <c r="L57" s="15">
        <v>1312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23</v>
      </c>
      <c r="G58" s="105">
        <f>(F58/L58)*100</f>
        <v>3.833333333333333</v>
      </c>
      <c r="H58" s="78" t="s">
        <v>118</v>
      </c>
      <c r="L58" s="15">
        <v>600</v>
      </c>
    </row>
    <row r="59" spans="1:12" ht="12.75">
      <c r="A59" s="82" t="s">
        <v>112</v>
      </c>
      <c r="B59" s="98">
        <v>320</v>
      </c>
      <c r="C59" s="105">
        <f>(B59/$B$37)*100</f>
        <v>13.52493660185968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244</v>
      </c>
    </row>
    <row r="60" spans="1:7" ht="12.75">
      <c r="A60" s="82" t="s">
        <v>113</v>
      </c>
      <c r="B60" s="98">
        <v>369</v>
      </c>
      <c r="C60" s="105">
        <f>(B60/$B$37)*100</f>
        <v>15.595942519019443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104</v>
      </c>
      <c r="C62" s="105">
        <f>(B62/$B$37)*100</f>
        <v>4.395604395604396</v>
      </c>
      <c r="D62" s="65"/>
      <c r="E62" s="79" t="s">
        <v>123</v>
      </c>
      <c r="F62" s="80">
        <v>9</v>
      </c>
      <c r="G62" s="105">
        <f>(F62/L62)*100</f>
        <v>14.516129032258066</v>
      </c>
      <c r="H62" s="79" t="s">
        <v>394</v>
      </c>
      <c r="L62" s="15">
        <v>62</v>
      </c>
    </row>
    <row r="63" spans="1:12" ht="12.75">
      <c r="A63" s="61" t="s">
        <v>293</v>
      </c>
      <c r="B63" s="98">
        <v>95</v>
      </c>
      <c r="C63" s="105">
        <f>(B63/$B$37)*100</f>
        <v>4.015215553677092</v>
      </c>
      <c r="D63" s="65"/>
      <c r="E63" s="78" t="s">
        <v>118</v>
      </c>
      <c r="F63" s="97">
        <v>9</v>
      </c>
      <c r="G63" s="105">
        <f>(F63/L63)*100</f>
        <v>21.951219512195124</v>
      </c>
      <c r="H63" s="78" t="s">
        <v>118</v>
      </c>
      <c r="L63" s="15">
        <v>41</v>
      </c>
    </row>
    <row r="64" spans="1:12" ht="12.75">
      <c r="A64" s="82" t="s">
        <v>114</v>
      </c>
      <c r="B64" s="98">
        <v>75</v>
      </c>
      <c r="C64" s="105">
        <f>(B64/$B$37)*100</f>
        <v>3.169907016060862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6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74</v>
      </c>
      <c r="G66" s="105">
        <f aca="true" t="shared" si="5" ref="G66:G71">(F66/L66)*100</f>
        <v>1.6711833785004515</v>
      </c>
      <c r="H66" s="79" t="s">
        <v>124</v>
      </c>
      <c r="L66" s="15">
        <v>4428</v>
      </c>
    </row>
    <row r="67" spans="1:12" ht="12.75">
      <c r="A67" s="82" t="s">
        <v>126</v>
      </c>
      <c r="B67" s="97">
        <v>1843</v>
      </c>
      <c r="C67" s="105">
        <f>(B67/$B$37)*100</f>
        <v>77.89518174133559</v>
      </c>
      <c r="D67" s="65"/>
      <c r="E67" s="78" t="s">
        <v>262</v>
      </c>
      <c r="F67" s="97">
        <v>50</v>
      </c>
      <c r="G67" s="105">
        <f t="shared" si="5"/>
        <v>1.4997000599880024</v>
      </c>
      <c r="H67" s="78" t="s">
        <v>262</v>
      </c>
      <c r="L67" s="15">
        <v>3334</v>
      </c>
    </row>
    <row r="68" spans="1:12" ht="12.75">
      <c r="A68" s="82" t="s">
        <v>128</v>
      </c>
      <c r="B68" s="97">
        <v>275</v>
      </c>
      <c r="C68" s="105">
        <f>(B68/$B$37)*100</f>
        <v>11.62299239222316</v>
      </c>
      <c r="D68" s="65"/>
      <c r="E68" s="78" t="s">
        <v>127</v>
      </c>
      <c r="F68" s="97">
        <v>0</v>
      </c>
      <c r="G68" s="105">
        <f t="shared" si="5"/>
        <v>0</v>
      </c>
      <c r="H68" s="78" t="s">
        <v>127</v>
      </c>
      <c r="L68" s="15">
        <v>447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24</v>
      </c>
      <c r="G69" s="105">
        <f t="shared" si="5"/>
        <v>2.1937842778793417</v>
      </c>
      <c r="H69" s="78" t="s">
        <v>129</v>
      </c>
      <c r="L69" s="15">
        <v>1094</v>
      </c>
    </row>
    <row r="70" spans="1:12" ht="12.75">
      <c r="A70" s="82" t="s">
        <v>376</v>
      </c>
      <c r="B70" s="97">
        <v>248</v>
      </c>
      <c r="C70" s="105">
        <f>(B70/$B$37)*100</f>
        <v>10.48182586644125</v>
      </c>
      <c r="D70" s="65"/>
      <c r="E70" s="78" t="s">
        <v>130</v>
      </c>
      <c r="F70" s="97">
        <v>24</v>
      </c>
      <c r="G70" s="105">
        <f t="shared" si="5"/>
        <v>2.955665024630542</v>
      </c>
      <c r="H70" s="78" t="s">
        <v>130</v>
      </c>
      <c r="L70" s="15">
        <v>812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20</v>
      </c>
      <c r="G71" s="118">
        <f t="shared" si="5"/>
        <v>5.194805194805195</v>
      </c>
      <c r="H71" s="92" t="s">
        <v>131</v>
      </c>
      <c r="L71" s="15">
        <v>385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1624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1581</v>
      </c>
      <c r="G9" s="81">
        <f>(F9/$F$9)*100</f>
        <v>100</v>
      </c>
      <c r="I9" s="53"/>
    </row>
    <row r="10" spans="1:7" ht="12.75">
      <c r="A10" s="36" t="s">
        <v>137</v>
      </c>
      <c r="B10" s="97">
        <v>1492</v>
      </c>
      <c r="C10" s="105">
        <f aca="true" t="shared" si="0" ref="C10:C18">(B10/$B$8)*100</f>
        <v>91.87192118226602</v>
      </c>
      <c r="E10" s="32" t="s">
        <v>138</v>
      </c>
      <c r="F10" s="97">
        <v>1556</v>
      </c>
      <c r="G10" s="105">
        <f>(F10/$F$9)*100</f>
        <v>98.41872232764072</v>
      </c>
    </row>
    <row r="11" spans="1:7" ht="12.75">
      <c r="A11" s="36" t="s">
        <v>139</v>
      </c>
      <c r="B11" s="97">
        <v>28</v>
      </c>
      <c r="C11" s="105">
        <f t="shared" si="0"/>
        <v>1.7241379310344827</v>
      </c>
      <c r="E11" s="32" t="s">
        <v>140</v>
      </c>
      <c r="F11" s="97">
        <v>12</v>
      </c>
      <c r="G11" s="105">
        <f>(F11/$F$9)*100</f>
        <v>0.7590132827324478</v>
      </c>
    </row>
    <row r="12" spans="1:7" ht="12.75">
      <c r="A12" s="36" t="s">
        <v>141</v>
      </c>
      <c r="B12" s="97">
        <v>40</v>
      </c>
      <c r="C12" s="105">
        <f t="shared" si="0"/>
        <v>2.4630541871921183</v>
      </c>
      <c r="E12" s="32" t="s">
        <v>142</v>
      </c>
      <c r="F12" s="97">
        <v>13</v>
      </c>
      <c r="G12" s="105">
        <f>(F12/$F$9)*100</f>
        <v>0.8222643896268185</v>
      </c>
    </row>
    <row r="13" spans="1:7" ht="12.75">
      <c r="A13" s="36" t="s">
        <v>143</v>
      </c>
      <c r="B13" s="97">
        <v>51</v>
      </c>
      <c r="C13" s="105">
        <f t="shared" si="0"/>
        <v>3.140394088669951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13</v>
      </c>
      <c r="C14" s="105">
        <f t="shared" si="0"/>
        <v>0.8004926108374385</v>
      </c>
      <c r="E14" s="42" t="s">
        <v>145</v>
      </c>
      <c r="F14" s="80">
        <v>1101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9</v>
      </c>
      <c r="G16" s="105">
        <f>(F16/$F$14)*100</f>
        <v>0.8174386920980926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71</v>
      </c>
      <c r="G18" s="105">
        <f t="shared" si="1"/>
        <v>6.448683015440508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228</v>
      </c>
      <c r="G19" s="105">
        <f t="shared" si="1"/>
        <v>20.708446866485016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514</v>
      </c>
      <c r="G20" s="105">
        <f t="shared" si="1"/>
        <v>46.68483197093551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215</v>
      </c>
      <c r="G21" s="105">
        <f t="shared" si="1"/>
        <v>19.527702089009992</v>
      </c>
    </row>
    <row r="22" spans="1:7" ht="12.75">
      <c r="A22" s="36" t="s">
        <v>158</v>
      </c>
      <c r="B22" s="98">
        <v>94</v>
      </c>
      <c r="C22" s="105">
        <f t="shared" si="2"/>
        <v>5.788177339901478</v>
      </c>
      <c r="E22" s="1" t="s">
        <v>159</v>
      </c>
      <c r="F22" s="97">
        <v>58</v>
      </c>
      <c r="G22" s="105">
        <f t="shared" si="1"/>
        <v>5.267938237965486</v>
      </c>
    </row>
    <row r="23" spans="1:7" ht="12.75">
      <c r="A23" s="36" t="s">
        <v>160</v>
      </c>
      <c r="B23" s="98">
        <v>66</v>
      </c>
      <c r="C23" s="105">
        <f t="shared" si="2"/>
        <v>4.064039408866995</v>
      </c>
      <c r="E23" s="1" t="s">
        <v>161</v>
      </c>
      <c r="F23" s="98">
        <v>6</v>
      </c>
      <c r="G23" s="105">
        <f t="shared" si="1"/>
        <v>0.544959128065395</v>
      </c>
    </row>
    <row r="24" spans="1:7" ht="12.75">
      <c r="A24" s="36" t="s">
        <v>162</v>
      </c>
      <c r="B24" s="97">
        <v>365</v>
      </c>
      <c r="C24" s="105">
        <f t="shared" si="2"/>
        <v>22.47536945812808</v>
      </c>
      <c r="E24" s="1" t="s">
        <v>163</v>
      </c>
      <c r="F24" s="97">
        <v>252500</v>
      </c>
      <c r="G24" s="112" t="s">
        <v>261</v>
      </c>
    </row>
    <row r="25" spans="1:7" ht="12.75">
      <c r="A25" s="36" t="s">
        <v>164</v>
      </c>
      <c r="B25" s="97">
        <v>304</v>
      </c>
      <c r="C25" s="105">
        <f t="shared" si="2"/>
        <v>18.7192118226601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205</v>
      </c>
      <c r="C26" s="105">
        <f t="shared" si="2"/>
        <v>12.623152709359605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215</v>
      </c>
      <c r="C27" s="105">
        <f t="shared" si="2"/>
        <v>13.238916256157635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375</v>
      </c>
      <c r="C28" s="105">
        <f t="shared" si="2"/>
        <v>23.09113300492611</v>
      </c>
      <c r="E28" s="32" t="s">
        <v>176</v>
      </c>
      <c r="F28" s="97">
        <v>808</v>
      </c>
      <c r="G28" s="105">
        <f aca="true" t="shared" si="3" ref="G28:G35">(F28/$F$14)*100</f>
        <v>73.38782924613987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13</v>
      </c>
      <c r="C31" s="105">
        <f aca="true" t="shared" si="4" ref="C31:C39">(B31/$B$8)*100</f>
        <v>0.8004926108374385</v>
      </c>
      <c r="E31" s="32" t="s">
        <v>181</v>
      </c>
      <c r="F31" s="97">
        <v>6</v>
      </c>
      <c r="G31" s="105">
        <f t="shared" si="3"/>
        <v>0.544959128065395</v>
      </c>
    </row>
    <row r="32" spans="1:7" ht="12.75">
      <c r="A32" s="36" t="s">
        <v>182</v>
      </c>
      <c r="B32" s="97">
        <v>0</v>
      </c>
      <c r="C32" s="105">
        <f t="shared" si="4"/>
        <v>0</v>
      </c>
      <c r="E32" s="32" t="s">
        <v>183</v>
      </c>
      <c r="F32" s="97">
        <v>32</v>
      </c>
      <c r="G32" s="105">
        <f t="shared" si="3"/>
        <v>2.9064486830154403</v>
      </c>
    </row>
    <row r="33" spans="1:7" ht="12.75">
      <c r="A33" s="36" t="s">
        <v>184</v>
      </c>
      <c r="B33" s="97">
        <v>57</v>
      </c>
      <c r="C33" s="105">
        <f t="shared" si="4"/>
        <v>3.5098522167487682</v>
      </c>
      <c r="E33" s="32" t="s">
        <v>185</v>
      </c>
      <c r="F33" s="97">
        <v>192</v>
      </c>
      <c r="G33" s="105">
        <f t="shared" si="3"/>
        <v>17.43869209809264</v>
      </c>
    </row>
    <row r="34" spans="1:7" ht="12.75">
      <c r="A34" s="36" t="s">
        <v>186</v>
      </c>
      <c r="B34" s="97">
        <v>78</v>
      </c>
      <c r="C34" s="105">
        <f t="shared" si="4"/>
        <v>4.80295566502463</v>
      </c>
      <c r="E34" s="32" t="s">
        <v>187</v>
      </c>
      <c r="F34" s="97">
        <v>224</v>
      </c>
      <c r="G34" s="105">
        <f t="shared" si="3"/>
        <v>20.345140781108086</v>
      </c>
    </row>
    <row r="35" spans="1:7" ht="12.75">
      <c r="A35" s="36" t="s">
        <v>188</v>
      </c>
      <c r="B35" s="97">
        <v>122</v>
      </c>
      <c r="C35" s="105">
        <f t="shared" si="4"/>
        <v>7.512315270935961</v>
      </c>
      <c r="E35" s="32" t="s">
        <v>189</v>
      </c>
      <c r="F35" s="97">
        <v>354</v>
      </c>
      <c r="G35" s="105">
        <f t="shared" si="3"/>
        <v>32.15258855585831</v>
      </c>
    </row>
    <row r="36" spans="1:7" ht="12.75">
      <c r="A36" s="36" t="s">
        <v>190</v>
      </c>
      <c r="B36" s="97">
        <v>310</v>
      </c>
      <c r="C36" s="105">
        <f t="shared" si="4"/>
        <v>19.088669950738915</v>
      </c>
      <c r="E36" s="32" t="s">
        <v>191</v>
      </c>
      <c r="F36" s="97">
        <v>1694</v>
      </c>
      <c r="G36" s="112" t="s">
        <v>261</v>
      </c>
    </row>
    <row r="37" spans="1:7" ht="12.75">
      <c r="A37" s="36" t="s">
        <v>192</v>
      </c>
      <c r="B37" s="97">
        <v>313</v>
      </c>
      <c r="C37" s="105">
        <f t="shared" si="4"/>
        <v>19.273399014778324</v>
      </c>
      <c r="E37" s="32" t="s">
        <v>193</v>
      </c>
      <c r="F37" s="97">
        <v>293</v>
      </c>
      <c r="G37" s="105">
        <f>(F37/$F$14)*100</f>
        <v>26.612170753860127</v>
      </c>
    </row>
    <row r="38" spans="1:7" ht="12.75">
      <c r="A38" s="36" t="s">
        <v>194</v>
      </c>
      <c r="B38" s="97">
        <v>365</v>
      </c>
      <c r="C38" s="105">
        <f t="shared" si="4"/>
        <v>22.47536945812808</v>
      </c>
      <c r="E38" s="32" t="s">
        <v>191</v>
      </c>
      <c r="F38" s="97">
        <v>555</v>
      </c>
      <c r="G38" s="112" t="s">
        <v>261</v>
      </c>
    </row>
    <row r="39" spans="1:7" ht="12.75">
      <c r="A39" s="36" t="s">
        <v>195</v>
      </c>
      <c r="B39" s="97">
        <v>366</v>
      </c>
      <c r="C39" s="105">
        <f t="shared" si="4"/>
        <v>22.536945812807883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7.2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1581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342</v>
      </c>
      <c r="G43" s="105">
        <f aca="true" t="shared" si="5" ref="G43:G48">(F43/$F$14)*100</f>
        <v>31.062670299727518</v>
      </c>
    </row>
    <row r="44" spans="1:7" ht="12.75">
      <c r="A44" s="36" t="s">
        <v>209</v>
      </c>
      <c r="B44" s="98">
        <v>145</v>
      </c>
      <c r="C44" s="105">
        <f aca="true" t="shared" si="6" ref="C44:C49">(B44/$B$42)*100</f>
        <v>9.171410499683745</v>
      </c>
      <c r="E44" s="32" t="s">
        <v>210</v>
      </c>
      <c r="F44" s="97">
        <v>181</v>
      </c>
      <c r="G44" s="105">
        <f t="shared" si="5"/>
        <v>16.439600363306088</v>
      </c>
    </row>
    <row r="45" spans="1:7" ht="12.75">
      <c r="A45" s="36" t="s">
        <v>211</v>
      </c>
      <c r="B45" s="98">
        <v>364</v>
      </c>
      <c r="C45" s="105">
        <f t="shared" si="6"/>
        <v>23.023402909550917</v>
      </c>
      <c r="E45" s="32" t="s">
        <v>212</v>
      </c>
      <c r="F45" s="97">
        <v>170</v>
      </c>
      <c r="G45" s="105">
        <f t="shared" si="5"/>
        <v>15.440508628519527</v>
      </c>
    </row>
    <row r="46" spans="1:7" ht="12.75">
      <c r="A46" s="36" t="s">
        <v>213</v>
      </c>
      <c r="B46" s="98">
        <v>265</v>
      </c>
      <c r="C46" s="105">
        <f t="shared" si="6"/>
        <v>16.761543327008223</v>
      </c>
      <c r="E46" s="32" t="s">
        <v>214</v>
      </c>
      <c r="F46" s="97">
        <v>143</v>
      </c>
      <c r="G46" s="105">
        <f t="shared" si="5"/>
        <v>12.98819255222525</v>
      </c>
    </row>
    <row r="47" spans="1:7" ht="12.75">
      <c r="A47" s="36" t="s">
        <v>215</v>
      </c>
      <c r="B47" s="97">
        <v>432</v>
      </c>
      <c r="C47" s="105">
        <f t="shared" si="6"/>
        <v>27.32447817836812</v>
      </c>
      <c r="E47" s="32" t="s">
        <v>216</v>
      </c>
      <c r="F47" s="97">
        <v>96</v>
      </c>
      <c r="G47" s="105">
        <f t="shared" si="5"/>
        <v>8.71934604904632</v>
      </c>
    </row>
    <row r="48" spans="1:7" ht="12.75">
      <c r="A48" s="36" t="s">
        <v>217</v>
      </c>
      <c r="B48" s="97">
        <v>199</v>
      </c>
      <c r="C48" s="105">
        <f t="shared" si="6"/>
        <v>12.586970271979759</v>
      </c>
      <c r="E48" s="32" t="s">
        <v>218</v>
      </c>
      <c r="F48" s="97">
        <v>169</v>
      </c>
      <c r="G48" s="105">
        <f t="shared" si="5"/>
        <v>15.349682107175294</v>
      </c>
    </row>
    <row r="49" spans="1:7" ht="12.75">
      <c r="A49" s="36" t="s">
        <v>219</v>
      </c>
      <c r="B49" s="97">
        <v>176</v>
      </c>
      <c r="C49" s="105">
        <f t="shared" si="6"/>
        <v>11.132194813409235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191</v>
      </c>
      <c r="G51" s="81">
        <f>(F51/F$51)*100</f>
        <v>100</v>
      </c>
    </row>
    <row r="52" spans="1:7" ht="12.75">
      <c r="A52" s="4" t="s">
        <v>223</v>
      </c>
      <c r="B52" s="97">
        <v>16</v>
      </c>
      <c r="C52" s="105">
        <f>(B52/$B$42)*100</f>
        <v>1.0120177103099304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316</v>
      </c>
      <c r="C53" s="105">
        <f>(B53/$B$42)*100</f>
        <v>19.987349778621123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778</v>
      </c>
      <c r="C54" s="105">
        <f>(B54/$B$42)*100</f>
        <v>49.20936116382036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471</v>
      </c>
      <c r="C55" s="105">
        <f>(B55/$B$42)*100</f>
        <v>29.79127134724858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61</v>
      </c>
      <c r="G56" s="105">
        <f t="shared" si="7"/>
        <v>31.93717277486911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53</v>
      </c>
      <c r="G57" s="105">
        <f t="shared" si="7"/>
        <v>27.748691099476442</v>
      </c>
    </row>
    <row r="58" spans="1:7" ht="12.75">
      <c r="A58" s="36" t="s">
        <v>234</v>
      </c>
      <c r="B58" s="97">
        <v>179</v>
      </c>
      <c r="C58" s="105">
        <f aca="true" t="shared" si="8" ref="C58:C66">(B58/$B$42)*100</f>
        <v>11.321948134092347</v>
      </c>
      <c r="E58" s="32" t="s">
        <v>235</v>
      </c>
      <c r="F58" s="97">
        <v>55</v>
      </c>
      <c r="G58" s="105">
        <f t="shared" si="7"/>
        <v>28.79581151832461</v>
      </c>
    </row>
    <row r="59" spans="1:7" ht="12.75">
      <c r="A59" s="36" t="s">
        <v>236</v>
      </c>
      <c r="B59" s="97">
        <v>210</v>
      </c>
      <c r="C59" s="105">
        <f t="shared" si="8"/>
        <v>13.282732447817835</v>
      </c>
      <c r="E59" s="32" t="s">
        <v>237</v>
      </c>
      <c r="F59" s="98">
        <v>7</v>
      </c>
      <c r="G59" s="105">
        <f t="shared" si="7"/>
        <v>3.664921465968586</v>
      </c>
    </row>
    <row r="60" spans="1:7" ht="12.75">
      <c r="A60" s="36" t="s">
        <v>238</v>
      </c>
      <c r="B60" s="97">
        <v>146</v>
      </c>
      <c r="C60" s="105">
        <f t="shared" si="8"/>
        <v>9.234661606578115</v>
      </c>
      <c r="E60" s="32" t="s">
        <v>239</v>
      </c>
      <c r="F60" s="97">
        <v>15</v>
      </c>
      <c r="G60" s="105">
        <f t="shared" si="7"/>
        <v>7.853403141361256</v>
      </c>
    </row>
    <row r="61" spans="1:7" ht="12.75">
      <c r="A61" s="36" t="s">
        <v>240</v>
      </c>
      <c r="B61" s="97">
        <v>1008</v>
      </c>
      <c r="C61" s="105">
        <f t="shared" si="8"/>
        <v>63.75711574952562</v>
      </c>
      <c r="E61" s="32" t="s">
        <v>163</v>
      </c>
      <c r="F61" s="97">
        <v>913</v>
      </c>
      <c r="G61" s="112" t="s">
        <v>261</v>
      </c>
    </row>
    <row r="62" spans="1:7" ht="12.75">
      <c r="A62" s="36" t="s">
        <v>241</v>
      </c>
      <c r="B62" s="97">
        <v>6</v>
      </c>
      <c r="C62" s="105">
        <f t="shared" si="8"/>
        <v>0.3795066413662239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20</v>
      </c>
      <c r="C63" s="105">
        <f t="shared" si="8"/>
        <v>1.265022137887413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12</v>
      </c>
      <c r="C65" s="105">
        <f t="shared" si="8"/>
        <v>0.7590132827324478</v>
      </c>
      <c r="E65" s="32" t="s">
        <v>208</v>
      </c>
      <c r="F65" s="97">
        <v>65</v>
      </c>
      <c r="G65" s="105">
        <f aca="true" t="shared" si="9" ref="G65:G71">(F65/F$51)*100</f>
        <v>34.031413612565444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54</v>
      </c>
      <c r="G66" s="105">
        <f t="shared" si="9"/>
        <v>28.272251308900525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0</v>
      </c>
      <c r="G67" s="105">
        <f t="shared" si="9"/>
        <v>0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31</v>
      </c>
      <c r="G68" s="105">
        <f t="shared" si="9"/>
        <v>16.230366492146597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0</v>
      </c>
      <c r="G69" s="105">
        <f t="shared" si="9"/>
        <v>0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26</v>
      </c>
      <c r="G70" s="105">
        <f t="shared" si="9"/>
        <v>13.612565445026178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15</v>
      </c>
      <c r="G71" s="115">
        <f t="shared" si="9"/>
        <v>7.853403141361256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2002-06-11T18:20:38Z</dcterms:modified>
  <cp:category/>
  <cp:version/>
  <cp:contentType/>
  <cp:contentStatus/>
</cp:coreProperties>
</file>