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<sst xmlns="http://schemas.openxmlformats.org/spreadsheetml/2006/main" count="676" uniqueCount="437">
  <si>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</si>
  <si>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</si>
  <si>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</si>
  <si>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</si>
  <si>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</si>
  <si>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</si>
  <si>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</si>
  <si>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</si>
  <si>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</si>
  <si>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</si>
  <si>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</si>
  <si>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</si>
  <si>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</si>
  <si>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</si>
  <si>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</si>
  <si>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</si>
  <si>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</si>
  <si>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</si>
  <si>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</si>
  <si>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</si>
  <si>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</si>
  <si>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</si>
  <si>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</si>
  <si>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</si>
  <si>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</si>
  <si>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</si>
  <si>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</si>
  <si>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</si>
  <si>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</si>
  <si>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</si>
  <si>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</si>
  <si>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</si>
  <si>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</si>
  <si>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</si>
  <si>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</si>
  <si>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</si>
  <si>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</si>
  <si>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</si>
  <si>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</si>
  <si>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</si>
  <si>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</si>
  <si>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</si>
  <si>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</si>
  <si>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</si>
  <si>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</si>
  <si>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</si>
  <si>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</si>
  <si>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</si>
  <si>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</si>
  <si>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</si>
  <si>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</si>
  <si>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</si>
  <si>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</si>
  <si>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</si>
  <si>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</si>
  <si>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</si>
  <si>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</si>
  <si>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</si>
  <si>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</si>
  <si>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</si>
  <si>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</si>
  <si>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</si>
  <si>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</si>
  <si>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</si>
  <si>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</si>
  <si>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</si>
  <si>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</si>
  <si>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</si>
  <si>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</si>
  <si>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</si>
  <si>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</si>
  <si>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</si>
  <si>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</si>
  <si>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</si>
  <si>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</si>
  <si>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</si>
  <si>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</si>
  <si>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</si>
  <si>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</si>
  <si>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</si>
  <si>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</si>
  <si>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</si>
  <si>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</si>
  <si>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</si>
  <si>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</si>
  <si>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</si>
  <si>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</si>
  <si>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</si>
  <si>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</si>
  <si>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</si>
  <si>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</si>
  <si>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</si>
  <si>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</si>
  <si>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</si>
  <si>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</si>
  <si>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</si>
  <si>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</si>
  <si>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</si>
  <si>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</si>
  <si>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</si>
  <si>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</si>
  <si>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</si>
  <si>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</si>
  <si>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</si>
  <si>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</si>
  <si>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</si>
  <si>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</si>
  <si>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</si>
  <si>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</si>
  <si>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</si>
  <si>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</si>
  <si>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</si>
  <si>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</si>
  <si>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</si>
  <si>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</si>
  <si>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</si>
  <si>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</si>
  <si>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</si>
  <si>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</si>
  <si>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</si>
  <si>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</si>
  <si>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</si>
  <si>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</si>
  <si>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</si>
  <si>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</si>
  <si>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</si>
  <si>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</si>
  <si>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</si>
  <si>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</si>
  <si>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</si>
  <si>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</si>
  <si>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</si>
  <si>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</si>
  <si>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</si>
  <si>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</si>
  <si>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</si>
  <si>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</si>
  <si>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</si>
  <si>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</si>
  <si>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</si>
  <si>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</si>
  <si>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</si>
  <si>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</si>
  <si>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</si>
  <si>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</si>
  <si>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</si>
  <si>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</si>
  <si>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</si>
  <si>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</si>
  <si>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</si>
  <si>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</si>
  <si>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</si>
  <si>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</si>
  <si>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</si>
  <si>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</si>
  <si>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</si>
  <si>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</si>
  <si>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</si>
  <si>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</si>
  <si>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</si>
  <si>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</si>
  <si>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</si>
  <si>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</si>
  <si>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</si>
  <si>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</si>
  <si>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</si>
  <si>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</si>
  <si>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</si>
  <si>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</si>
  <si>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</si>
  <si>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</si>
  <si>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</si>
  <si>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</si>
  <si>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</si>
  <si>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</si>
  <si>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</si>
  <si>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</si>
  <si>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</si>
  <si>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</si>
  <si>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</si>
  <si>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</si>
  <si>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</si>
  <si>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</si>
  <si>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</si>
  <si>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</si>
  <si>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</si>
  <si>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</si>
  <si>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</si>
  <si>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</si>
  <si>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</si>
  <si>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</si>
  <si>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</si>
  <si>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</si>
  <si>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</si>
  <si>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</si>
  <si>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</si>
  <si>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</si>
  <si>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</si>
  <si>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</si>
  <si>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</si>
  <si>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</si>
  <si>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</si>
  <si>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</si>
  <si>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</si>
  <si>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</si>
  <si>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</si>
  <si>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</si>
  <si>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</si>
  <si>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</si>
  <si>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</si>
  <si>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</si>
  <si>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</si>
  <si>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</si>
  <si>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</si>
  <si>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</si>
  <si>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</si>
  <si>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</si>
  <si>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</si>
  <si>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</si>
  <si>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</si>
  <si>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</si>
  <si>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</si>
  <si>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</si>
  <si>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</si>
  <si>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</si>
  <si>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</si>
  <si>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</si>
  <si>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</si>
  <si>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</si>
  <si>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</si>
  <si>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</si>
  <si>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</si>
  <si>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</si>
  <si>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</si>
  <si>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</si>
  <si>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</si>
  <si>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</si>
  <si>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</si>
  <si>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</si>
  <si>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</si>
  <si>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</si>
  <si>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</si>
  <si>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</si>
  <si>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</si>
  <si>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</si>
  <si>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</si>
  <si>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</si>
  <si>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</si>
  <si>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</si>
  <si>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</si>
  <si>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</si>
  <si>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</si>
  <si>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</si>
  <si>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</si>
  <si>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</si>
  <si>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</si>
  <si>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</si>
  <si>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</si>
  <si>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</si>
  <si>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</si>
  <si>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</si>
  <si>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</si>
  <si>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</si>
  <si>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</si>
  <si>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</si>
  <si>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</si>
  <si>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</si>
  <si>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</si>
  <si>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</si>
  <si>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</si>
  <si>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</si>
  <si>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</si>
  <si>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</si>
  <si>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</si>
  <si>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</si>
  <si>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</si>
  <si>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</si>
  <si>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</si>
  <si>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</si>
  <si>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</si>
  <si>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</si>
  <si>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</si>
  <si>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</si>
  <si>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</si>
  <si>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</si>
  <si>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</si>
  <si>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</si>
  <si>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</si>
  <si>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</si>
  <si>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</si>
  <si>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</si>
  <si>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</si>
  <si>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</si>
  <si>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</si>
  <si>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</si>
  <si>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</si>
  <si>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</si>
  <si>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</si>
  <si>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</si>
  <si>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</si>
  <si>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</si>
  <si>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</si>
  <si>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</si>
  <si>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</si>
  <si>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</si>
  <si>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</si>
  <si>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</si>
  <si>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</si>
  <si>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</si>
  <si>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</si>
  <si>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</si>
  <si>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</si>
  <si>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</si>
  <si>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</si>
  <si>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</si>
  <si>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</si>
  <si>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</si>
  <si>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</si>
  <si>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</si>
  <si>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</si>
  <si>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</si>
  <si>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</si>
  <si>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</si>
  <si>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</si>
  <si>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</si>
  <si>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</si>
  <si>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</si>
  <si>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</si>
  <si>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</si>
  <si>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</si>
  <si>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</si>
  <si>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</si>
  <si>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</si>
  <si>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</si>
  <si>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</si>
  <si>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</si>
  <si>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</si>
  <si>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</si>
  <si>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</si>
  <si>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</si>
  <si>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</si>
  <si>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</si>
  <si>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</si>
  <si>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</si>
  <si>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</si>
  <si>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</si>
  <si>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</si>
  <si>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</si>
  <si>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</si>
  <si>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</si>
  <si>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</si>
  <si>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</si>
  <si>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</si>
  <si>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</si>
  <si>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</si>
  <si>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</si>
  <si>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</si>
  <si>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</si>
  <si>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</si>
  <si>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</si>
  <si>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</si>
  <si>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</si>
  <si>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</si>
  <si>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</si>
  <si>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</si>
  <si>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</si>
  <si>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</si>
  <si>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</si>
  <si>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</si>
  <si>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</si>
  <si>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</si>
  <si>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</si>
  <si>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</si>
  <si>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</si>
  <si>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</si>
  <si>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</si>
  <si>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</si>
  <si>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</si>
  <si>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</si>
  <si>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</si>
  <si>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</si>
  <si>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</si>
  <si>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</si>
  <si>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</si>
  <si>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</si>
  <si>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</si>
  <si>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</si>
  <si>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</si>
  <si>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</si>
  <si>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</si>
  <si>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</si>
  <si>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</si>
  <si>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</si>
  <si>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</si>
  <si>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</si>
  <si>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</si>
  <si>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Hunterdon County, New Jersey</t>
  </si>
  <si>
    <t>Table DP-1.  Profile of General Demographic Characteristics for Hunterdon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</si>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</sst>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121989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121989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60240</v>
      </c>
      <c r="C9" s="151">
        <f>(B9/$B$7)*100</f>
        <v>49.381501610800974</v>
      </c>
      <c r="D9" s="152"/>
      <c r="E9" s="152" t="s">
        <v>403</v>
      </c>
      <c r="F9" s="150">
        <v>3371</v>
      </c>
      <c r="G9" s="153">
        <f t="shared" si="0"/>
        <v>2.763363909860725</v>
      </c>
    </row>
    <row r="10" spans="1:7" ht="12.75">
      <c r="A10" s="149" t="s">
        <v>404</v>
      </c>
      <c r="B10" s="150">
        <v>61749</v>
      </c>
      <c r="C10" s="151">
        <f>(B10/$B$7)*100</f>
        <v>50.61849838919903</v>
      </c>
      <c r="D10" s="152"/>
      <c r="E10" s="152" t="s">
        <v>405</v>
      </c>
      <c r="F10" s="150">
        <v>549</v>
      </c>
      <c r="G10" s="153">
        <f t="shared" si="0"/>
        <v>0.45004057742911246</v>
      </c>
    </row>
    <row r="11" spans="1:7" ht="12.75">
      <c r="A11" s="149"/>
      <c r="B11" s="150"/>
      <c r="C11" s="151"/>
      <c r="D11" s="152"/>
      <c r="E11" s="152" t="s">
        <v>406</v>
      </c>
      <c r="F11" s="150">
        <v>1062</v>
      </c>
      <c r="G11" s="153">
        <f t="shared" si="0"/>
        <v>0.8705702973218897</v>
      </c>
    </row>
    <row r="12" spans="1:7" ht="12.75">
      <c r="A12" s="149" t="s">
        <v>407</v>
      </c>
      <c r="B12" s="150">
        <v>8082</v>
      </c>
      <c r="C12" s="151">
        <f aca="true" t="shared" si="1" ref="C12:C24">B12*100/B$7</f>
        <v>6.625187516907262</v>
      </c>
      <c r="D12" s="152"/>
      <c r="E12" s="152" t="s">
        <v>408</v>
      </c>
      <c r="F12" s="150">
        <v>322</v>
      </c>
      <c r="G12" s="153">
        <f t="shared" si="0"/>
        <v>0.2639582257416652</v>
      </c>
    </row>
    <row r="13" spans="1:7" ht="12.75">
      <c r="A13" s="149" t="s">
        <v>409</v>
      </c>
      <c r="B13" s="150">
        <v>9233</v>
      </c>
      <c r="C13" s="151">
        <f t="shared" si="1"/>
        <v>7.568715212027314</v>
      </c>
      <c r="D13" s="152"/>
      <c r="E13" s="152" t="s">
        <v>410</v>
      </c>
      <c r="F13" s="150">
        <v>1438</v>
      </c>
      <c r="G13" s="153">
        <f t="shared" si="0"/>
        <v>1.1787948093680578</v>
      </c>
    </row>
    <row r="14" spans="1:7" ht="12.75">
      <c r="A14" s="149" t="s">
        <v>411</v>
      </c>
      <c r="B14" s="150">
        <v>9278</v>
      </c>
      <c r="C14" s="151">
        <f t="shared" si="1"/>
        <v>7.605603783947733</v>
      </c>
      <c r="D14" s="152"/>
      <c r="E14" s="152" t="s">
        <v>412</v>
      </c>
      <c r="F14" s="150">
        <v>118618</v>
      </c>
      <c r="G14" s="153">
        <f t="shared" si="0"/>
        <v>97.23663609013927</v>
      </c>
    </row>
    <row r="15" spans="1:7" ht="12.75">
      <c r="A15" s="149" t="s">
        <v>413</v>
      </c>
      <c r="B15" s="150">
        <v>6916</v>
      </c>
      <c r="C15" s="151">
        <f t="shared" si="1"/>
        <v>5.66936363114707</v>
      </c>
      <c r="D15" s="152"/>
      <c r="E15" s="152" t="s">
        <v>414</v>
      </c>
      <c r="F15" s="150">
        <v>112473</v>
      </c>
      <c r="G15" s="153">
        <f t="shared" si="0"/>
        <v>92.19929665789539</v>
      </c>
    </row>
    <row r="16" spans="1:7" ht="12.75">
      <c r="A16" s="149" t="s">
        <v>415</v>
      </c>
      <c r="B16" s="150">
        <v>4972</v>
      </c>
      <c r="C16" s="151">
        <f t="shared" si="1"/>
        <v>4.075777324184967</v>
      </c>
      <c r="D16" s="152"/>
      <c r="E16" s="152"/>
      <c r="F16" s="145"/>
      <c r="G16" s="146"/>
    </row>
    <row r="17" spans="1:7" ht="12.75">
      <c r="A17" s="149" t="s">
        <v>416</v>
      </c>
      <c r="B17" s="150">
        <v>13846</v>
      </c>
      <c r="C17" s="151">
        <f t="shared" si="1"/>
        <v>11.350203706891605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24336</v>
      </c>
      <c r="C18" s="151">
        <f t="shared" si="1"/>
        <v>19.949339694562624</v>
      </c>
      <c r="D18" s="152"/>
      <c r="E18" s="143" t="s">
        <v>419</v>
      </c>
      <c r="F18" s="141">
        <v>121989</v>
      </c>
      <c r="G18" s="148">
        <v>100</v>
      </c>
    </row>
    <row r="19" spans="1:7" ht="12.75">
      <c r="A19" s="149" t="s">
        <v>420</v>
      </c>
      <c r="B19" s="150">
        <v>21084</v>
      </c>
      <c r="C19" s="151">
        <f t="shared" si="1"/>
        <v>17.28352556378034</v>
      </c>
      <c r="D19" s="152"/>
      <c r="E19" s="152" t="s">
        <v>421</v>
      </c>
      <c r="F19" s="150">
        <v>117643</v>
      </c>
      <c r="G19" s="153">
        <f aca="true" t="shared" si="2" ref="G19:G30">F19*100/F$18</f>
        <v>96.4373836985302</v>
      </c>
    </row>
    <row r="20" spans="1:7" ht="12.75">
      <c r="A20" s="149" t="s">
        <v>422</v>
      </c>
      <c r="B20" s="150">
        <v>7462</v>
      </c>
      <c r="C20" s="151">
        <f t="shared" si="1"/>
        <v>6.116944970448155</v>
      </c>
      <c r="D20" s="152"/>
      <c r="E20" s="152" t="s">
        <v>423</v>
      </c>
      <c r="F20" s="150">
        <v>43678</v>
      </c>
      <c r="G20" s="153">
        <f t="shared" si="2"/>
        <v>35.80486765200141</v>
      </c>
    </row>
    <row r="21" spans="1:7" ht="12.75">
      <c r="A21" s="149" t="s">
        <v>424</v>
      </c>
      <c r="B21" s="150">
        <v>4552</v>
      </c>
      <c r="C21" s="151">
        <f t="shared" si="1"/>
        <v>3.7314839862610563</v>
      </c>
      <c r="D21" s="152"/>
      <c r="E21" s="152" t="s">
        <v>425</v>
      </c>
      <c r="F21" s="150">
        <v>28953</v>
      </c>
      <c r="G21" s="153">
        <f t="shared" si="2"/>
        <v>23.734107173597618</v>
      </c>
    </row>
    <row r="22" spans="1:7" ht="12.75">
      <c r="A22" s="149" t="s">
        <v>426</v>
      </c>
      <c r="B22" s="150">
        <v>6774</v>
      </c>
      <c r="C22" s="151">
        <f t="shared" si="1"/>
        <v>5.5529596930870815</v>
      </c>
      <c r="D22" s="152"/>
      <c r="E22" s="152" t="s">
        <v>427</v>
      </c>
      <c r="F22" s="150">
        <v>37732</v>
      </c>
      <c r="G22" s="153">
        <f t="shared" si="2"/>
        <v>30.93065768225004</v>
      </c>
    </row>
    <row r="23" spans="1:7" ht="12.75">
      <c r="A23" s="149" t="s">
        <v>428</v>
      </c>
      <c r="B23" s="150">
        <v>4055</v>
      </c>
      <c r="C23" s="151">
        <f t="shared" si="1"/>
        <v>3.324070203051095</v>
      </c>
      <c r="D23" s="152"/>
      <c r="E23" s="152" t="s">
        <v>429</v>
      </c>
      <c r="F23" s="150">
        <v>30158</v>
      </c>
      <c r="G23" s="153">
        <f t="shared" si="2"/>
        <v>24.721901155022174</v>
      </c>
    </row>
    <row r="24" spans="1:7" ht="12.75">
      <c r="A24" s="149" t="s">
        <v>430</v>
      </c>
      <c r="B24" s="150">
        <v>1399</v>
      </c>
      <c r="C24" s="151">
        <f t="shared" si="1"/>
        <v>1.1468247137036947</v>
      </c>
      <c r="D24" s="152"/>
      <c r="E24" s="152" t="s">
        <v>431</v>
      </c>
      <c r="F24" s="150">
        <v>3543</v>
      </c>
      <c r="G24" s="153">
        <f t="shared" si="2"/>
        <v>2.9043602292009933</v>
      </c>
    </row>
    <row r="25" spans="1:7" ht="12.75">
      <c r="A25" s="149"/>
      <c r="B25" s="145"/>
      <c r="C25" s="154"/>
      <c r="D25" s="152"/>
      <c r="E25" s="152" t="s">
        <v>432</v>
      </c>
      <c r="F25" s="150">
        <v>908</v>
      </c>
      <c r="G25" s="153">
        <f t="shared" si="2"/>
        <v>0.7443294067497889</v>
      </c>
    </row>
    <row r="26" spans="1:7" ht="12.75">
      <c r="A26" s="149" t="s">
        <v>433</v>
      </c>
      <c r="B26" s="145">
        <v>38.8</v>
      </c>
      <c r="C26" s="155" t="s">
        <v>261</v>
      </c>
      <c r="D26" s="152"/>
      <c r="E26" s="156" t="s">
        <v>434</v>
      </c>
      <c r="F26" s="157">
        <v>3737</v>
      </c>
      <c r="G26" s="153">
        <f t="shared" si="2"/>
        <v>3.0633909614801333</v>
      </c>
    </row>
    <row r="27" spans="1:7" ht="12.75">
      <c r="A27" s="149"/>
      <c r="B27" s="145"/>
      <c r="C27" s="154"/>
      <c r="D27" s="152"/>
      <c r="E27" s="158" t="s">
        <v>435</v>
      </c>
      <c r="F27" s="159">
        <v>1808</v>
      </c>
      <c r="G27" s="153">
        <f t="shared" si="2"/>
        <v>1.48210084515817</v>
      </c>
    </row>
    <row r="28" spans="1:7" ht="12.75">
      <c r="A28" s="149" t="s">
        <v>262</v>
      </c>
      <c r="B28" s="150">
        <v>90615</v>
      </c>
      <c r="C28" s="151">
        <f aca="true" t="shared" si="3" ref="C28:C35">B28*100/B$7</f>
        <v>74.28128765708384</v>
      </c>
      <c r="D28" s="152"/>
      <c r="E28" s="152" t="s">
        <v>436</v>
      </c>
      <c r="F28" s="150">
        <v>4346</v>
      </c>
      <c r="G28" s="153">
        <f t="shared" si="2"/>
        <v>3.5626163014698045</v>
      </c>
    </row>
    <row r="29" spans="1:7" ht="12.75">
      <c r="A29" s="149" t="s">
        <v>0</v>
      </c>
      <c r="B29" s="150">
        <v>44212</v>
      </c>
      <c r="C29" s="151">
        <f t="shared" si="3"/>
        <v>36.242612038790384</v>
      </c>
      <c r="D29" s="152"/>
      <c r="E29" s="152" t="s">
        <v>1</v>
      </c>
      <c r="F29" s="150">
        <v>3962</v>
      </c>
      <c r="G29" s="153">
        <f t="shared" si="2"/>
        <v>3.247833821082229</v>
      </c>
    </row>
    <row r="30" spans="1:7" ht="12.75">
      <c r="A30" s="149" t="s">
        <v>2</v>
      </c>
      <c r="B30" s="150">
        <v>46403</v>
      </c>
      <c r="C30" s="151">
        <f t="shared" si="3"/>
        <v>38.03867561829345</v>
      </c>
      <c r="D30" s="152"/>
      <c r="E30" s="152" t="s">
        <v>3</v>
      </c>
      <c r="F30" s="150">
        <v>384</v>
      </c>
      <c r="G30" s="153">
        <f t="shared" si="2"/>
        <v>0.31478248038757595</v>
      </c>
    </row>
    <row r="31" spans="1:7" ht="12.75">
      <c r="A31" s="149" t="s">
        <v>4</v>
      </c>
      <c r="B31" s="150">
        <v>87506</v>
      </c>
      <c r="C31" s="151">
        <f t="shared" si="3"/>
        <v>71.73269721040421</v>
      </c>
      <c r="D31" s="152"/>
      <c r="E31" s="152"/>
      <c r="F31" s="145"/>
      <c r="G31" s="146"/>
    </row>
    <row r="32" spans="1:7" ht="12.75">
      <c r="A32" s="149" t="s">
        <v>5</v>
      </c>
      <c r="B32" s="150">
        <v>14725</v>
      </c>
      <c r="C32" s="151">
        <f t="shared" si="3"/>
        <v>12.070760478403791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12228</v>
      </c>
      <c r="C33" s="151">
        <f t="shared" si="3"/>
        <v>10.023854609841871</v>
      </c>
      <c r="D33" s="152"/>
      <c r="E33" s="143" t="s">
        <v>8</v>
      </c>
      <c r="F33" s="141">
        <v>43678</v>
      </c>
      <c r="G33" s="148">
        <v>100</v>
      </c>
    </row>
    <row r="34" spans="1:7" ht="12.75">
      <c r="A34" s="149" t="s">
        <v>0</v>
      </c>
      <c r="B34" s="150">
        <v>5247</v>
      </c>
      <c r="C34" s="151">
        <f t="shared" si="3"/>
        <v>4.3012074859208616</v>
      </c>
      <c r="D34" s="152"/>
      <c r="E34" s="152" t="s">
        <v>9</v>
      </c>
      <c r="F34" s="150">
        <v>32837</v>
      </c>
      <c r="G34" s="153">
        <f aca="true" t="shared" si="4" ref="G34:G42">F34*100/F$33</f>
        <v>75.17972434635286</v>
      </c>
    </row>
    <row r="35" spans="1:7" ht="12.75">
      <c r="A35" s="149" t="s">
        <v>2</v>
      </c>
      <c r="B35" s="150">
        <v>6981</v>
      </c>
      <c r="C35" s="151">
        <f t="shared" si="3"/>
        <v>5.722647123921009</v>
      </c>
      <c r="D35" s="152"/>
      <c r="E35" s="152" t="s">
        <v>10</v>
      </c>
      <c r="F35" s="150">
        <v>16188</v>
      </c>
      <c r="G35" s="153">
        <f t="shared" si="4"/>
        <v>37.06213654471359</v>
      </c>
    </row>
    <row r="36" spans="1:7" ht="12.75">
      <c r="A36" s="149"/>
      <c r="B36" s="145"/>
      <c r="C36" s="154"/>
      <c r="D36" s="152"/>
      <c r="E36" s="152" t="s">
        <v>11</v>
      </c>
      <c r="F36" s="150">
        <v>28953</v>
      </c>
      <c r="G36" s="153">
        <f t="shared" si="4"/>
        <v>66.28737579559504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14271</v>
      </c>
      <c r="G37" s="153">
        <f t="shared" si="4"/>
        <v>32.673199322313295</v>
      </c>
    </row>
    <row r="38" spans="1:7" ht="12.75">
      <c r="A38" s="162" t="s">
        <v>13</v>
      </c>
      <c r="B38" s="150">
        <v>120779</v>
      </c>
      <c r="C38" s="151">
        <f aca="true" t="shared" si="5" ref="C38:C56">B38*100/B$7</f>
        <v>99.00810728836207</v>
      </c>
      <c r="D38" s="152"/>
      <c r="E38" s="152" t="s">
        <v>14</v>
      </c>
      <c r="F38" s="150">
        <v>2755</v>
      </c>
      <c r="G38" s="153">
        <f t="shared" si="4"/>
        <v>6.307523238243509</v>
      </c>
    </row>
    <row r="39" spans="1:7" ht="12.75">
      <c r="A39" s="149" t="s">
        <v>15</v>
      </c>
      <c r="B39" s="150">
        <v>114563</v>
      </c>
      <c r="C39" s="151">
        <f t="shared" si="5"/>
        <v>93.91256588708818</v>
      </c>
      <c r="D39" s="152"/>
      <c r="E39" s="152" t="s">
        <v>10</v>
      </c>
      <c r="F39" s="150">
        <v>1420</v>
      </c>
      <c r="G39" s="153">
        <f t="shared" si="4"/>
        <v>3.251064609185402</v>
      </c>
    </row>
    <row r="40" spans="1:7" ht="12.75">
      <c r="A40" s="149" t="s">
        <v>16</v>
      </c>
      <c r="B40" s="150">
        <v>2743</v>
      </c>
      <c r="C40" s="151">
        <f t="shared" si="5"/>
        <v>2.24856339506021</v>
      </c>
      <c r="D40" s="152"/>
      <c r="E40" s="152" t="s">
        <v>17</v>
      </c>
      <c r="F40" s="150">
        <v>10841</v>
      </c>
      <c r="G40" s="153">
        <f t="shared" si="4"/>
        <v>24.820275653647144</v>
      </c>
    </row>
    <row r="41" spans="1:7" ht="12.75">
      <c r="A41" s="149" t="s">
        <v>18</v>
      </c>
      <c r="B41" s="150">
        <v>169</v>
      </c>
      <c r="C41" s="151">
        <f t="shared" si="5"/>
        <v>0.13853708121224045</v>
      </c>
      <c r="D41" s="152"/>
      <c r="E41" s="152" t="s">
        <v>19</v>
      </c>
      <c r="F41" s="150">
        <v>8722</v>
      </c>
      <c r="G41" s="153">
        <f t="shared" si="4"/>
        <v>19.96886304317963</v>
      </c>
    </row>
    <row r="42" spans="1:7" ht="12.75">
      <c r="A42" s="149" t="s">
        <v>20</v>
      </c>
      <c r="B42" s="150">
        <v>2348</v>
      </c>
      <c r="C42" s="151">
        <f t="shared" si="5"/>
        <v>1.9247637082031988</v>
      </c>
      <c r="D42" s="152"/>
      <c r="E42" s="152" t="s">
        <v>21</v>
      </c>
      <c r="F42" s="150">
        <v>2843</v>
      </c>
      <c r="G42" s="153">
        <f t="shared" si="4"/>
        <v>6.508997664728239</v>
      </c>
    </row>
    <row r="43" spans="1:7" ht="12.75">
      <c r="A43" s="149" t="s">
        <v>22</v>
      </c>
      <c r="B43" s="150">
        <v>791</v>
      </c>
      <c r="C43" s="151">
        <f t="shared" si="5"/>
        <v>0.6484191197566994</v>
      </c>
      <c r="D43" s="152"/>
      <c r="E43" s="152"/>
      <c r="F43" s="145"/>
      <c r="G43" s="146"/>
    </row>
    <row r="44" spans="1:7" ht="12.75">
      <c r="A44" s="149" t="s">
        <v>23</v>
      </c>
      <c r="B44" s="150">
        <v>754</v>
      </c>
      <c r="C44" s="151">
        <f t="shared" si="5"/>
        <v>0.6180885161776881</v>
      </c>
      <c r="D44" s="152"/>
      <c r="E44" s="152" t="s">
        <v>24</v>
      </c>
      <c r="F44" s="159">
        <v>16819</v>
      </c>
      <c r="G44" s="163">
        <f>F44*100/F33</f>
        <v>38.50679976189386</v>
      </c>
    </row>
    <row r="45" spans="1:7" ht="12.75">
      <c r="A45" s="149" t="s">
        <v>25</v>
      </c>
      <c r="B45" s="150">
        <v>285</v>
      </c>
      <c r="C45" s="151">
        <f t="shared" si="5"/>
        <v>0.233627622162654</v>
      </c>
      <c r="D45" s="152"/>
      <c r="E45" s="152" t="s">
        <v>26</v>
      </c>
      <c r="F45" s="159">
        <v>8535</v>
      </c>
      <c r="G45" s="163">
        <f>F45*100/F33</f>
        <v>19.540729886899584</v>
      </c>
    </row>
    <row r="46" spans="1:7" ht="12.75">
      <c r="A46" s="149" t="s">
        <v>27</v>
      </c>
      <c r="B46" s="150">
        <v>73</v>
      </c>
      <c r="C46" s="151">
        <f t="shared" si="5"/>
        <v>0.05984146111534647</v>
      </c>
      <c r="D46" s="152"/>
      <c r="E46" s="152"/>
      <c r="F46" s="145"/>
      <c r="G46" s="146"/>
    </row>
    <row r="47" spans="1:7" ht="12.75">
      <c r="A47" s="149" t="s">
        <v>28</v>
      </c>
      <c r="B47" s="150">
        <v>255</v>
      </c>
      <c r="C47" s="151">
        <f t="shared" si="5"/>
        <v>0.20903524088237463</v>
      </c>
      <c r="D47" s="152"/>
      <c r="E47" s="152" t="s">
        <v>29</v>
      </c>
      <c r="F47" s="164">
        <v>2.69</v>
      </c>
      <c r="G47" s="165" t="s">
        <v>261</v>
      </c>
    </row>
    <row r="48" spans="1:7" ht="12.75">
      <c r="A48" s="149" t="s">
        <v>30</v>
      </c>
      <c r="B48" s="150">
        <v>63</v>
      </c>
      <c r="C48" s="151">
        <f t="shared" si="5"/>
        <v>0.051644000688586676</v>
      </c>
      <c r="D48" s="152"/>
      <c r="E48" s="152" t="s">
        <v>31</v>
      </c>
      <c r="F48" s="145">
        <v>3.14</v>
      </c>
      <c r="G48" s="165" t="s">
        <v>261</v>
      </c>
    </row>
    <row r="49" spans="1:7" ht="14.25">
      <c r="A49" s="149" t="s">
        <v>32</v>
      </c>
      <c r="B49" s="150">
        <v>127</v>
      </c>
      <c r="C49" s="151">
        <f t="shared" si="5"/>
        <v>0.10410774741984934</v>
      </c>
      <c r="D49" s="152"/>
      <c r="E49" s="152"/>
      <c r="F49" s="145"/>
      <c r="G49" s="146"/>
    </row>
    <row r="50" spans="1:7" ht="12.75">
      <c r="A50" s="149" t="s">
        <v>33</v>
      </c>
      <c r="B50" s="150">
        <v>35</v>
      </c>
      <c r="C50" s="151">
        <f t="shared" si="5"/>
        <v>0.028691111493659265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8</v>
      </c>
      <c r="C51" s="151">
        <f t="shared" si="5"/>
        <v>0.006557968341407832</v>
      </c>
      <c r="D51" s="152"/>
      <c r="E51" s="143" t="s">
        <v>36</v>
      </c>
      <c r="F51" s="141">
        <v>45032</v>
      </c>
      <c r="G51" s="148">
        <v>100</v>
      </c>
    </row>
    <row r="52" spans="1:7" ht="12.75">
      <c r="A52" s="149" t="s">
        <v>37</v>
      </c>
      <c r="B52" s="150">
        <v>6</v>
      </c>
      <c r="C52" s="151">
        <f t="shared" si="5"/>
        <v>0.004918476256055874</v>
      </c>
      <c r="D52" s="152"/>
      <c r="E52" s="152" t="s">
        <v>38</v>
      </c>
      <c r="F52" s="150">
        <v>43678</v>
      </c>
      <c r="G52" s="153">
        <f>F52*100/F$51</f>
        <v>96.99324924498134</v>
      </c>
    </row>
    <row r="53" spans="1:7" ht="12.75">
      <c r="A53" s="149" t="s">
        <v>39</v>
      </c>
      <c r="B53" s="150">
        <v>10</v>
      </c>
      <c r="C53" s="151">
        <f t="shared" si="5"/>
        <v>0.008197460426759789</v>
      </c>
      <c r="D53" s="152"/>
      <c r="E53" s="152" t="s">
        <v>40</v>
      </c>
      <c r="F53" s="150">
        <v>1354</v>
      </c>
      <c r="G53" s="153">
        <f>F53*100/F$51</f>
        <v>3.006750755018653</v>
      </c>
    </row>
    <row r="54" spans="1:7" ht="14.25">
      <c r="A54" s="149" t="s">
        <v>41</v>
      </c>
      <c r="B54" s="150">
        <v>11</v>
      </c>
      <c r="C54" s="151">
        <f t="shared" si="5"/>
        <v>0.00901720646943577</v>
      </c>
      <c r="D54" s="152"/>
      <c r="E54" s="152" t="s">
        <v>42</v>
      </c>
      <c r="F54" s="150">
        <v>288</v>
      </c>
      <c r="G54" s="153">
        <f>F54*100/F$51</f>
        <v>0.6395452122934802</v>
      </c>
    </row>
    <row r="55" spans="1:7" ht="12.75">
      <c r="A55" s="149" t="s">
        <v>43</v>
      </c>
      <c r="B55" s="150">
        <v>921</v>
      </c>
      <c r="C55" s="151">
        <f t="shared" si="5"/>
        <v>0.7549861053045767</v>
      </c>
      <c r="D55" s="152"/>
      <c r="E55" s="152"/>
      <c r="F55" s="145"/>
      <c r="G55" s="146"/>
    </row>
    <row r="56" spans="1:7" ht="12.75">
      <c r="A56" s="149" t="s">
        <v>44</v>
      </c>
      <c r="B56" s="159">
        <v>1210</v>
      </c>
      <c r="C56" s="151">
        <f t="shared" si="5"/>
        <v>0.9918927116379346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3.2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115599</v>
      </c>
      <c r="C60" s="167">
        <f>B60*100/B7</f>
        <v>94.76182278730049</v>
      </c>
      <c r="D60" s="152"/>
      <c r="E60" s="143" t="s">
        <v>51</v>
      </c>
      <c r="F60" s="141">
        <v>43678</v>
      </c>
      <c r="G60" s="148">
        <v>100</v>
      </c>
    </row>
    <row r="61" spans="1:7" ht="12.75">
      <c r="A61" s="149" t="s">
        <v>52</v>
      </c>
      <c r="B61" s="159">
        <v>3052</v>
      </c>
      <c r="C61" s="167">
        <f>B61*100/B7</f>
        <v>2.501864922247088</v>
      </c>
      <c r="D61" s="152"/>
      <c r="E61" s="152" t="s">
        <v>53</v>
      </c>
      <c r="F61" s="150">
        <v>36533</v>
      </c>
      <c r="G61" s="153">
        <f>F61*100/F$60</f>
        <v>83.64165025871148</v>
      </c>
    </row>
    <row r="62" spans="1:7" ht="12.75">
      <c r="A62" s="149" t="s">
        <v>54</v>
      </c>
      <c r="B62" s="159">
        <v>472</v>
      </c>
      <c r="C62" s="167">
        <f>B62*100/B7</f>
        <v>0.3869201321430621</v>
      </c>
      <c r="D62" s="152"/>
      <c r="E62" s="152" t="s">
        <v>55</v>
      </c>
      <c r="F62" s="150">
        <v>7145</v>
      </c>
      <c r="G62" s="153">
        <f>F62*100/F$60</f>
        <v>16.35834974128852</v>
      </c>
    </row>
    <row r="63" spans="1:7" ht="12.75">
      <c r="A63" s="149" t="s">
        <v>56</v>
      </c>
      <c r="B63" s="159">
        <v>2716</v>
      </c>
      <c r="C63" s="167">
        <f>B63*100/B7</f>
        <v>2.226430251907959</v>
      </c>
      <c r="D63" s="152"/>
      <c r="E63" s="152"/>
      <c r="F63" s="145"/>
      <c r="G63" s="146"/>
    </row>
    <row r="64" spans="1:7" ht="12.75">
      <c r="A64" s="149" t="s">
        <v>57</v>
      </c>
      <c r="B64" s="159">
        <v>82</v>
      </c>
      <c r="C64" s="167">
        <f>B64*100/B7</f>
        <v>0.06721917549943028</v>
      </c>
      <c r="D64" s="152"/>
      <c r="E64" s="152" t="s">
        <v>58</v>
      </c>
      <c r="F64" s="145">
        <v>2.81</v>
      </c>
      <c r="G64" s="165" t="s">
        <v>261</v>
      </c>
    </row>
    <row r="65" spans="1:7" ht="13.5" thickBot="1">
      <c r="A65" s="170" t="s">
        <v>59</v>
      </c>
      <c r="B65" s="171">
        <v>1378</v>
      </c>
      <c r="C65" s="172">
        <f>B65*100/B7</f>
        <v>1.129610046807499</v>
      </c>
      <c r="D65" s="173"/>
      <c r="E65" s="173" t="s">
        <v>60</v>
      </c>
      <c r="F65" s="174">
        <v>2.11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121989</v>
      </c>
      <c r="G9" s="33">
        <f>(F9/$F$9)*100</f>
        <v>100</v>
      </c>
    </row>
    <row r="10" spans="1:7" ht="12.75">
      <c r="A10" s="29" t="s">
        <v>269</v>
      </c>
      <c r="B10" s="93">
        <v>31562</v>
      </c>
      <c r="C10" s="33">
        <f aca="true" t="shared" si="0" ref="C10:C15">(B10/$B$10)*100</f>
        <v>100</v>
      </c>
      <c r="E10" s="34" t="s">
        <v>270</v>
      </c>
      <c r="F10" s="97">
        <v>114281</v>
      </c>
      <c r="G10" s="84">
        <f aca="true" t="shared" si="1" ref="G10:G16">(F10/$F$9)*100</f>
        <v>93.68139750305356</v>
      </c>
    </row>
    <row r="11" spans="1:8" ht="12.75">
      <c r="A11" s="36" t="s">
        <v>271</v>
      </c>
      <c r="B11" s="98">
        <v>3190</v>
      </c>
      <c r="C11" s="35">
        <f t="shared" si="0"/>
        <v>10.107090805398897</v>
      </c>
      <c r="E11" s="34" t="s">
        <v>272</v>
      </c>
      <c r="F11" s="97">
        <v>113448</v>
      </c>
      <c r="G11" s="84">
        <f t="shared" si="1"/>
        <v>92.99854904950446</v>
      </c>
      <c r="H11" s="15" t="s">
        <v>250</v>
      </c>
    </row>
    <row r="12" spans="1:8" ht="12.75">
      <c r="A12" s="36" t="s">
        <v>273</v>
      </c>
      <c r="B12" s="98">
        <v>1676</v>
      </c>
      <c r="C12" s="35">
        <f t="shared" si="0"/>
        <v>5.310183131613966</v>
      </c>
      <c r="E12" s="34" t="s">
        <v>274</v>
      </c>
      <c r="F12" s="97">
        <v>75105</v>
      </c>
      <c r="G12" s="84">
        <f t="shared" si="1"/>
        <v>61.5670265351794</v>
      </c>
      <c r="H12" s="15" t="s">
        <v>250</v>
      </c>
    </row>
    <row r="13" spans="1:7" ht="12.75">
      <c r="A13" s="36" t="s">
        <v>275</v>
      </c>
      <c r="B13" s="98">
        <v>15233</v>
      </c>
      <c r="C13" s="35">
        <f t="shared" si="0"/>
        <v>48.26373487104746</v>
      </c>
      <c r="E13" s="34" t="s">
        <v>276</v>
      </c>
      <c r="F13" s="97">
        <v>38343</v>
      </c>
      <c r="G13" s="84">
        <f t="shared" si="1"/>
        <v>31.43152251432506</v>
      </c>
    </row>
    <row r="14" spans="1:7" ht="12.75">
      <c r="A14" s="36" t="s">
        <v>277</v>
      </c>
      <c r="B14" s="98">
        <v>6587</v>
      </c>
      <c r="C14" s="35">
        <f t="shared" si="0"/>
        <v>20.87003358469045</v>
      </c>
      <c r="E14" s="34" t="s">
        <v>166</v>
      </c>
      <c r="F14" s="97">
        <v>833</v>
      </c>
      <c r="G14" s="84">
        <f t="shared" si="1"/>
        <v>0.6828484535490905</v>
      </c>
    </row>
    <row r="15" spans="1:7" ht="12.75">
      <c r="A15" s="36" t="s">
        <v>324</v>
      </c>
      <c r="B15" s="97">
        <v>4876</v>
      </c>
      <c r="C15" s="35">
        <f t="shared" si="0"/>
        <v>15.448957607249222</v>
      </c>
      <c r="E15" s="34" t="s">
        <v>278</v>
      </c>
      <c r="F15" s="97">
        <v>7708</v>
      </c>
      <c r="G15" s="84">
        <f t="shared" si="1"/>
        <v>6.318602496946446</v>
      </c>
    </row>
    <row r="16" spans="1:7" ht="12.75">
      <c r="A16" s="36"/>
      <c r="B16" s="93" t="s">
        <v>250</v>
      </c>
      <c r="C16" s="10"/>
      <c r="E16" s="34" t="s">
        <v>279</v>
      </c>
      <c r="F16" s="98">
        <v>2390</v>
      </c>
      <c r="G16" s="84">
        <f t="shared" si="1"/>
        <v>1.9591930419955896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4374</v>
      </c>
      <c r="G17" s="84">
        <f>(F17/$F$9)*100</f>
        <v>3.585569190664732</v>
      </c>
    </row>
    <row r="18" spans="1:7" ht="12.75">
      <c r="A18" s="29" t="s">
        <v>282</v>
      </c>
      <c r="B18" s="93">
        <v>83548</v>
      </c>
      <c r="C18" s="33">
        <f>(B18/$B$18)*100</f>
        <v>100</v>
      </c>
      <c r="E18" s="34" t="s">
        <v>283</v>
      </c>
      <c r="F18" s="97">
        <v>3334</v>
      </c>
      <c r="G18" s="84">
        <f>(F18/$F$9)*100</f>
        <v>2.733033306281714</v>
      </c>
    </row>
    <row r="19" spans="1:7" ht="12.75">
      <c r="A19" s="36" t="s">
        <v>284</v>
      </c>
      <c r="B19" s="97">
        <v>2338</v>
      </c>
      <c r="C19" s="84">
        <f aca="true" t="shared" si="2" ref="C19:C25">(B19/$B$18)*100</f>
        <v>2.7983913438981185</v>
      </c>
      <c r="E19" s="34"/>
      <c r="F19" s="97" t="s">
        <v>250</v>
      </c>
      <c r="G19" s="84"/>
    </row>
    <row r="20" spans="1:7" ht="12.75">
      <c r="A20" s="36" t="s">
        <v>285</v>
      </c>
      <c r="B20" s="97">
        <v>4767</v>
      </c>
      <c r="C20" s="84">
        <f t="shared" si="2"/>
        <v>5.705702111361133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21338</v>
      </c>
      <c r="C21" s="84">
        <f t="shared" si="2"/>
        <v>25.5398094508546</v>
      </c>
      <c r="E21" s="38" t="s">
        <v>167</v>
      </c>
      <c r="F21" s="80">
        <v>7708</v>
      </c>
      <c r="G21" s="33">
        <f>(F21/$F$21)*100</f>
        <v>100</v>
      </c>
    </row>
    <row r="22" spans="1:7" ht="12.75">
      <c r="A22" s="36" t="s">
        <v>302</v>
      </c>
      <c r="B22" s="97">
        <v>14591</v>
      </c>
      <c r="C22" s="84">
        <f t="shared" si="2"/>
        <v>17.464212189400104</v>
      </c>
      <c r="E22" s="34" t="s">
        <v>303</v>
      </c>
      <c r="F22" s="97">
        <v>3881</v>
      </c>
      <c r="G22" s="84">
        <f aca="true" t="shared" si="3" ref="G22:G27">(F22/$F$21)*100</f>
        <v>50.3502854177478</v>
      </c>
    </row>
    <row r="23" spans="1:7" ht="12.75">
      <c r="A23" s="36" t="s">
        <v>304</v>
      </c>
      <c r="B23" s="97">
        <v>5616</v>
      </c>
      <c r="C23" s="84">
        <f t="shared" si="2"/>
        <v>6.721884425719347</v>
      </c>
      <c r="E23" s="34" t="s">
        <v>305</v>
      </c>
      <c r="F23" s="97">
        <v>2039</v>
      </c>
      <c r="G23" s="84">
        <f t="shared" si="3"/>
        <v>26.45303580695381</v>
      </c>
    </row>
    <row r="24" spans="1:7" ht="12.75">
      <c r="A24" s="36" t="s">
        <v>306</v>
      </c>
      <c r="B24" s="97">
        <v>21269</v>
      </c>
      <c r="C24" s="84">
        <f t="shared" si="2"/>
        <v>25.457222195624073</v>
      </c>
      <c r="E24" s="34" t="s">
        <v>307</v>
      </c>
      <c r="F24" s="97">
        <v>144</v>
      </c>
      <c r="G24" s="84">
        <f t="shared" si="3"/>
        <v>1.8681888946549041</v>
      </c>
    </row>
    <row r="25" spans="1:7" ht="12.75">
      <c r="A25" s="36" t="s">
        <v>308</v>
      </c>
      <c r="B25" s="97">
        <v>13629</v>
      </c>
      <c r="C25" s="84">
        <f t="shared" si="2"/>
        <v>16.312778283142624</v>
      </c>
      <c r="E25" s="34" t="s">
        <v>309</v>
      </c>
      <c r="F25" s="97">
        <v>65</v>
      </c>
      <c r="G25" s="84">
        <f t="shared" si="3"/>
        <v>0.8432797093928387</v>
      </c>
    </row>
    <row r="26" spans="1:7" ht="12.75">
      <c r="A26" s="36"/>
      <c r="B26" s="93" t="s">
        <v>250</v>
      </c>
      <c r="C26" s="35"/>
      <c r="E26" s="34" t="s">
        <v>310</v>
      </c>
      <c r="F26" s="97">
        <v>1214</v>
      </c>
      <c r="G26" s="84">
        <f t="shared" si="3"/>
        <v>15.749870264660093</v>
      </c>
    </row>
    <row r="27" spans="1:7" ht="12.75">
      <c r="A27" s="36" t="s">
        <v>311</v>
      </c>
      <c r="B27" s="108">
        <v>91.5</v>
      </c>
      <c r="C27" s="37" t="s">
        <v>261</v>
      </c>
      <c r="E27" s="34" t="s">
        <v>312</v>
      </c>
      <c r="F27" s="97">
        <v>365</v>
      </c>
      <c r="G27" s="84">
        <f t="shared" si="3"/>
        <v>4.735339906590555</v>
      </c>
    </row>
    <row r="28" spans="1:7" ht="12.75">
      <c r="A28" s="36" t="s">
        <v>313</v>
      </c>
      <c r="B28" s="108">
        <v>41.8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113866</v>
      </c>
      <c r="G30" s="33">
        <f>(F30/$F$30)*100</f>
        <v>100</v>
      </c>
      <c r="J30" s="39"/>
    </row>
    <row r="31" spans="1:10" ht="12.75">
      <c r="A31" s="95" t="s">
        <v>296</v>
      </c>
      <c r="B31" s="93">
        <v>95328</v>
      </c>
      <c r="C31" s="33">
        <f>(B31/$B$31)*100</f>
        <v>100</v>
      </c>
      <c r="E31" s="34" t="s">
        <v>317</v>
      </c>
      <c r="F31" s="97">
        <v>104053</v>
      </c>
      <c r="G31" s="101">
        <f>(F31/$F$30)*100</f>
        <v>91.38197530430506</v>
      </c>
      <c r="J31" s="39"/>
    </row>
    <row r="32" spans="1:10" ht="12.75">
      <c r="A32" s="36" t="s">
        <v>318</v>
      </c>
      <c r="B32" s="97">
        <v>21103</v>
      </c>
      <c r="C32" s="10">
        <f>(B32/$B$31)*100</f>
        <v>22.137252433702585</v>
      </c>
      <c r="E32" s="34" t="s">
        <v>319</v>
      </c>
      <c r="F32" s="97">
        <v>9813</v>
      </c>
      <c r="G32" s="101">
        <f aca="true" t="shared" si="4" ref="G32:G39">(F32/$F$30)*100</f>
        <v>8.61802469569494</v>
      </c>
      <c r="J32" s="39"/>
    </row>
    <row r="33" spans="1:10" ht="12.75">
      <c r="A33" s="36" t="s">
        <v>320</v>
      </c>
      <c r="B33" s="97">
        <v>61258</v>
      </c>
      <c r="C33" s="10">
        <f aca="true" t="shared" si="5" ref="C33:C38">(B33/$B$31)*100</f>
        <v>64.26023833501175</v>
      </c>
      <c r="E33" s="34" t="s">
        <v>321</v>
      </c>
      <c r="F33" s="97">
        <v>2506</v>
      </c>
      <c r="G33" s="101">
        <f t="shared" si="4"/>
        <v>2.2008325575676673</v>
      </c>
      <c r="J33" s="39"/>
    </row>
    <row r="34" spans="1:7" ht="12.75">
      <c r="A34" s="36" t="s">
        <v>322</v>
      </c>
      <c r="B34" s="97">
        <v>1286</v>
      </c>
      <c r="C34" s="10">
        <f t="shared" si="5"/>
        <v>1.349026518966096</v>
      </c>
      <c r="E34" s="34" t="s">
        <v>323</v>
      </c>
      <c r="F34" s="97">
        <v>2750</v>
      </c>
      <c r="G34" s="101">
        <f t="shared" si="4"/>
        <v>2.415119526460928</v>
      </c>
    </row>
    <row r="35" spans="1:7" ht="12.75">
      <c r="A35" s="36" t="s">
        <v>325</v>
      </c>
      <c r="B35" s="97">
        <v>4878</v>
      </c>
      <c r="C35" s="10">
        <f t="shared" si="5"/>
        <v>5.117069486404834</v>
      </c>
      <c r="E35" s="34" t="s">
        <v>321</v>
      </c>
      <c r="F35" s="97">
        <v>989</v>
      </c>
      <c r="G35" s="101">
        <f t="shared" si="4"/>
        <v>0.8685648042435845</v>
      </c>
    </row>
    <row r="36" spans="1:7" ht="12.75">
      <c r="A36" s="36" t="s">
        <v>297</v>
      </c>
      <c r="B36" s="97">
        <v>4057</v>
      </c>
      <c r="C36" s="10">
        <f t="shared" si="5"/>
        <v>4.255832494125546</v>
      </c>
      <c r="E36" s="34" t="s">
        <v>327</v>
      </c>
      <c r="F36" s="97">
        <v>5598</v>
      </c>
      <c r="G36" s="101">
        <f t="shared" si="4"/>
        <v>4.916305130592099</v>
      </c>
    </row>
    <row r="37" spans="1:7" ht="12.75">
      <c r="A37" s="36" t="s">
        <v>326</v>
      </c>
      <c r="B37" s="97">
        <v>6803</v>
      </c>
      <c r="C37" s="10">
        <f t="shared" si="5"/>
        <v>7.136413225914737</v>
      </c>
      <c r="E37" s="34" t="s">
        <v>321</v>
      </c>
      <c r="F37" s="97">
        <v>1092</v>
      </c>
      <c r="G37" s="101">
        <f t="shared" si="4"/>
        <v>0.9590220083255756</v>
      </c>
    </row>
    <row r="38" spans="1:7" ht="12.75">
      <c r="A38" s="36" t="s">
        <v>297</v>
      </c>
      <c r="B38" s="97">
        <v>4034</v>
      </c>
      <c r="C38" s="10">
        <f t="shared" si="5"/>
        <v>4.231705270224908</v>
      </c>
      <c r="E38" s="34" t="s">
        <v>259</v>
      </c>
      <c r="F38" s="97">
        <v>1160</v>
      </c>
      <c r="G38" s="101">
        <f t="shared" si="4"/>
        <v>1.0187413275253367</v>
      </c>
    </row>
    <row r="39" spans="1:7" ht="12.75">
      <c r="A39" s="36"/>
      <c r="B39" s="97" t="s">
        <v>250</v>
      </c>
      <c r="C39" s="10"/>
      <c r="E39" s="34" t="s">
        <v>321</v>
      </c>
      <c r="F39" s="97">
        <v>380</v>
      </c>
      <c r="G39" s="101">
        <f t="shared" si="4"/>
        <v>0.3337256072927828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1205</v>
      </c>
      <c r="C42" s="33">
        <f>(B42/$B$42)*100</f>
        <v>100</v>
      </c>
      <c r="E42" s="31" t="s">
        <v>268</v>
      </c>
      <c r="F42" s="80">
        <v>121989</v>
      </c>
      <c r="G42" s="99">
        <f>(F42/$F$42)*100</f>
        <v>100</v>
      </c>
      <c r="I42" s="39"/>
    </row>
    <row r="43" spans="1:7" ht="12.75">
      <c r="A43" s="36" t="s">
        <v>301</v>
      </c>
      <c r="B43" s="98">
        <v>289</v>
      </c>
      <c r="C43" s="102">
        <f>(B43/$B$42)*100</f>
        <v>23.983402489626556</v>
      </c>
      <c r="E43" s="60" t="s">
        <v>168</v>
      </c>
      <c r="F43" s="106">
        <v>161240</v>
      </c>
      <c r="G43" s="107">
        <f aca="true" t="shared" si="6" ref="G43:G71">(F43/$F$42)*100</f>
        <v>132.17585192107487</v>
      </c>
    </row>
    <row r="44" spans="1:7" ht="12.75">
      <c r="A44" s="36"/>
      <c r="B44" s="93" t="s">
        <v>250</v>
      </c>
      <c r="C44" s="10"/>
      <c r="E44" s="1" t="s">
        <v>329</v>
      </c>
      <c r="F44" s="97">
        <v>482</v>
      </c>
      <c r="G44" s="101">
        <f t="shared" si="6"/>
        <v>0.3951175925698219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1426</v>
      </c>
      <c r="G45" s="101">
        <f t="shared" si="6"/>
        <v>1.168957856855946</v>
      </c>
    </row>
    <row r="46" spans="1:7" ht="12.75">
      <c r="A46" s="29" t="s">
        <v>331</v>
      </c>
      <c r="B46" s="93">
        <v>90660</v>
      </c>
      <c r="C46" s="33">
        <f>(B46/$B$46)*100</f>
        <v>100</v>
      </c>
      <c r="E46" s="1" t="s">
        <v>332</v>
      </c>
      <c r="F46" s="97">
        <v>760</v>
      </c>
      <c r="G46" s="101">
        <f t="shared" si="6"/>
        <v>0.623006992433744</v>
      </c>
    </row>
    <row r="47" spans="1:7" ht="12.75">
      <c r="A47" s="36" t="s">
        <v>333</v>
      </c>
      <c r="B47" s="97">
        <v>10219</v>
      </c>
      <c r="C47" s="10">
        <f>(B47/$B$46)*100</f>
        <v>11.271784690050739</v>
      </c>
      <c r="E47" s="1" t="s">
        <v>334</v>
      </c>
      <c r="F47" s="97">
        <v>3833</v>
      </c>
      <c r="G47" s="101">
        <f t="shared" si="6"/>
        <v>3.142086581577028</v>
      </c>
    </row>
    <row r="48" spans="1:7" ht="12.75">
      <c r="A48" s="36"/>
      <c r="B48" s="93" t="s">
        <v>250</v>
      </c>
      <c r="C48" s="10"/>
      <c r="E48" s="1" t="s">
        <v>335</v>
      </c>
      <c r="F48" s="97">
        <v>15225</v>
      </c>
      <c r="G48" s="101">
        <f t="shared" si="6"/>
        <v>12.480633499741781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3028</v>
      </c>
      <c r="G49" s="101">
        <f t="shared" si="6"/>
        <v>2.4821910172228643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727</v>
      </c>
      <c r="G50" s="101">
        <f t="shared" si="6"/>
        <v>0.5959553730254367</v>
      </c>
    </row>
    <row r="51" spans="1:7" ht="12.75">
      <c r="A51" s="5" t="s">
        <v>338</v>
      </c>
      <c r="B51" s="93">
        <v>25837</v>
      </c>
      <c r="C51" s="33">
        <f>(B51/$B$51)*100</f>
        <v>100</v>
      </c>
      <c r="E51" s="1" t="s">
        <v>339</v>
      </c>
      <c r="F51" s="97">
        <v>30343</v>
      </c>
      <c r="G51" s="101">
        <f t="shared" si="6"/>
        <v>24.87355417291723</v>
      </c>
    </row>
    <row r="52" spans="1:7" ht="12.75">
      <c r="A52" s="4" t="s">
        <v>340</v>
      </c>
      <c r="B52" s="98">
        <v>1421</v>
      </c>
      <c r="C52" s="10">
        <f>(B52/$B$51)*100</f>
        <v>5.499864535356272</v>
      </c>
      <c r="E52" s="1" t="s">
        <v>341</v>
      </c>
      <c r="F52" s="97">
        <v>880</v>
      </c>
      <c r="G52" s="101">
        <f t="shared" si="6"/>
        <v>0.7213765175548615</v>
      </c>
    </row>
    <row r="53" spans="1:7" ht="12.75">
      <c r="A53" s="4"/>
      <c r="B53" s="93" t="s">
        <v>250</v>
      </c>
      <c r="C53" s="10"/>
      <c r="E53" s="1" t="s">
        <v>342</v>
      </c>
      <c r="F53" s="97">
        <v>3041</v>
      </c>
      <c r="G53" s="101">
        <f t="shared" si="6"/>
        <v>2.492847715777652</v>
      </c>
    </row>
    <row r="54" spans="1:7" ht="14.25">
      <c r="A54" s="5" t="s">
        <v>343</v>
      </c>
      <c r="B54" s="93">
        <v>72451</v>
      </c>
      <c r="C54" s="33">
        <f>(B54/$B$54)*100</f>
        <v>100</v>
      </c>
      <c r="E54" s="1" t="s">
        <v>201</v>
      </c>
      <c r="F54" s="97">
        <v>25254</v>
      </c>
      <c r="G54" s="101">
        <f t="shared" si="6"/>
        <v>20.701866561739173</v>
      </c>
    </row>
    <row r="55" spans="1:7" ht="12.75">
      <c r="A55" s="4" t="s">
        <v>340</v>
      </c>
      <c r="B55" s="98">
        <v>6655</v>
      </c>
      <c r="C55" s="10">
        <f>(B55/$B$54)*100</f>
        <v>9.185518488357648</v>
      </c>
      <c r="E55" s="1" t="s">
        <v>344</v>
      </c>
      <c r="F55" s="97">
        <v>25086</v>
      </c>
      <c r="G55" s="101">
        <f t="shared" si="6"/>
        <v>20.564149226569608</v>
      </c>
    </row>
    <row r="56" spans="1:7" ht="12.75">
      <c r="A56" s="4" t="s">
        <v>345</v>
      </c>
      <c r="B56" s="119">
        <v>67.9</v>
      </c>
      <c r="C56" s="37" t="s">
        <v>261</v>
      </c>
      <c r="E56" s="1" t="s">
        <v>346</v>
      </c>
      <c r="F56" s="97">
        <v>893</v>
      </c>
      <c r="G56" s="101">
        <f t="shared" si="6"/>
        <v>0.7320332161096492</v>
      </c>
    </row>
    <row r="57" spans="1:7" ht="12.75">
      <c r="A57" s="4" t="s">
        <v>347</v>
      </c>
      <c r="B57" s="98">
        <v>65796</v>
      </c>
      <c r="C57" s="10">
        <f>(B57/$B$54)*100</f>
        <v>90.81448151164236</v>
      </c>
      <c r="E57" s="1" t="s">
        <v>348</v>
      </c>
      <c r="F57" s="97">
        <v>1383</v>
      </c>
      <c r="G57" s="101">
        <f t="shared" si="6"/>
        <v>1.133708777020879</v>
      </c>
    </row>
    <row r="58" spans="1:7" ht="12.75">
      <c r="A58" s="4" t="s">
        <v>345</v>
      </c>
      <c r="B58" s="119">
        <v>81.9</v>
      </c>
      <c r="C58" s="37" t="s">
        <v>261</v>
      </c>
      <c r="E58" s="1" t="s">
        <v>349</v>
      </c>
      <c r="F58" s="97">
        <v>12146</v>
      </c>
      <c r="G58" s="101">
        <f t="shared" si="6"/>
        <v>9.956635434342441</v>
      </c>
    </row>
    <row r="59" spans="1:7" ht="12.75">
      <c r="A59" s="4"/>
      <c r="B59" s="93" t="s">
        <v>250</v>
      </c>
      <c r="C59" s="10"/>
      <c r="E59" s="1" t="s">
        <v>350</v>
      </c>
      <c r="F59" s="97">
        <v>463</v>
      </c>
      <c r="G59" s="101">
        <f t="shared" si="6"/>
        <v>0.3795424177589783</v>
      </c>
    </row>
    <row r="60" spans="1:7" ht="12.75">
      <c r="A60" s="5" t="s">
        <v>351</v>
      </c>
      <c r="B60" s="93">
        <v>11666</v>
      </c>
      <c r="C60" s="33">
        <f>(B60/$B$60)*100</f>
        <v>100</v>
      </c>
      <c r="E60" s="1" t="s">
        <v>352</v>
      </c>
      <c r="F60" s="97">
        <v>2558</v>
      </c>
      <c r="G60" s="101">
        <f t="shared" si="6"/>
        <v>2.096910377165154</v>
      </c>
    </row>
    <row r="61" spans="1:7" ht="12.75">
      <c r="A61" s="4" t="s">
        <v>340</v>
      </c>
      <c r="B61" s="97">
        <v>3869</v>
      </c>
      <c r="C61" s="10">
        <f>(B61/$B$60)*100</f>
        <v>33.16475227155837</v>
      </c>
      <c r="E61" s="1" t="s">
        <v>353</v>
      </c>
      <c r="F61" s="97">
        <v>2108</v>
      </c>
      <c r="G61" s="101">
        <f t="shared" si="6"/>
        <v>1.7280246579609637</v>
      </c>
    </row>
    <row r="62" spans="1:7" ht="12.75">
      <c r="A62" s="4"/>
      <c r="B62" s="93" t="s">
        <v>250</v>
      </c>
      <c r="C62" s="10"/>
      <c r="E62" s="1" t="s">
        <v>354</v>
      </c>
      <c r="F62" s="97">
        <v>3166</v>
      </c>
      <c r="G62" s="101">
        <f t="shared" si="6"/>
        <v>2.5953159711121496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1619</v>
      </c>
      <c r="G63" s="101">
        <f t="shared" si="6"/>
        <v>1.32716884309241</v>
      </c>
    </row>
    <row r="64" spans="1:7" ht="12.75">
      <c r="A64" s="29" t="s">
        <v>357</v>
      </c>
      <c r="B64" s="93">
        <v>113866</v>
      </c>
      <c r="C64" s="33">
        <f>(B64/$B$64)*100</f>
        <v>100</v>
      </c>
      <c r="E64" s="1" t="s">
        <v>358</v>
      </c>
      <c r="F64" s="97">
        <v>150</v>
      </c>
      <c r="G64" s="101">
        <f t="shared" si="6"/>
        <v>0.12296190640139686</v>
      </c>
    </row>
    <row r="65" spans="1:7" ht="12.75">
      <c r="A65" s="4" t="s">
        <v>256</v>
      </c>
      <c r="B65" s="97">
        <v>70412</v>
      </c>
      <c r="C65" s="10">
        <f>(B65/$B$64)*100</f>
        <v>61.83759858078795</v>
      </c>
      <c r="E65" s="1" t="s">
        <v>359</v>
      </c>
      <c r="F65" s="97">
        <v>1866</v>
      </c>
      <c r="G65" s="101">
        <f t="shared" si="6"/>
        <v>1.5296461156333767</v>
      </c>
    </row>
    <row r="66" spans="1:7" ht="12.75">
      <c r="A66" s="4" t="s">
        <v>257</v>
      </c>
      <c r="B66" s="97">
        <v>41577</v>
      </c>
      <c r="C66" s="10">
        <f aca="true" t="shared" si="7" ref="C66:C71">(B66/$B$64)*100</f>
        <v>36.51397256424218</v>
      </c>
      <c r="E66" s="1" t="s">
        <v>360</v>
      </c>
      <c r="F66" s="97">
        <v>629</v>
      </c>
      <c r="G66" s="101">
        <f t="shared" si="6"/>
        <v>0.5156202608431908</v>
      </c>
    </row>
    <row r="67" spans="1:7" ht="12.75">
      <c r="A67" s="4" t="s">
        <v>361</v>
      </c>
      <c r="B67" s="97">
        <v>14557</v>
      </c>
      <c r="C67" s="10">
        <f t="shared" si="7"/>
        <v>12.784325435160627</v>
      </c>
      <c r="E67" s="1" t="s">
        <v>362</v>
      </c>
      <c r="F67" s="97">
        <v>1733</v>
      </c>
      <c r="G67" s="101">
        <f t="shared" si="6"/>
        <v>1.4206198919574717</v>
      </c>
    </row>
    <row r="68" spans="1:7" ht="12.75">
      <c r="A68" s="4" t="s">
        <v>363</v>
      </c>
      <c r="B68" s="97">
        <v>27020</v>
      </c>
      <c r="C68" s="10">
        <f t="shared" si="7"/>
        <v>23.729647129081552</v>
      </c>
      <c r="E68" s="1" t="s">
        <v>364</v>
      </c>
      <c r="F68" s="97">
        <v>5612</v>
      </c>
      <c r="G68" s="101">
        <f t="shared" si="6"/>
        <v>4.6004147914975935</v>
      </c>
    </row>
    <row r="69" spans="1:7" ht="12.75">
      <c r="A69" s="4" t="s">
        <v>365</v>
      </c>
      <c r="B69" s="97">
        <v>17715</v>
      </c>
      <c r="C69" s="10">
        <f t="shared" si="7"/>
        <v>15.557760876820122</v>
      </c>
      <c r="E69" s="1" t="s">
        <v>366</v>
      </c>
      <c r="F69" s="97">
        <v>1449</v>
      </c>
      <c r="G69" s="101">
        <f t="shared" si="6"/>
        <v>1.1878120158374936</v>
      </c>
    </row>
    <row r="70" spans="1:7" ht="12.75">
      <c r="A70" s="4" t="s">
        <v>367</v>
      </c>
      <c r="B70" s="97">
        <v>9305</v>
      </c>
      <c r="C70" s="10">
        <f t="shared" si="7"/>
        <v>8.17188625226143</v>
      </c>
      <c r="E70" s="1" t="s">
        <v>368</v>
      </c>
      <c r="F70" s="97">
        <v>196</v>
      </c>
      <c r="G70" s="101">
        <f t="shared" si="6"/>
        <v>0.16067022436449188</v>
      </c>
    </row>
    <row r="71" spans="1:7" ht="12.75">
      <c r="A71" s="7" t="s">
        <v>258</v>
      </c>
      <c r="B71" s="103">
        <v>1877</v>
      </c>
      <c r="C71" s="40">
        <f t="shared" si="7"/>
        <v>1.648428854969877</v>
      </c>
      <c r="D71" s="41"/>
      <c r="E71" s="9" t="s">
        <v>369</v>
      </c>
      <c r="F71" s="103">
        <v>15184</v>
      </c>
      <c r="G71" s="104">
        <f t="shared" si="6"/>
        <v>12.447023911992066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93861</v>
      </c>
      <c r="C9" s="81">
        <f>(B9/$B$9)*100</f>
        <v>100</v>
      </c>
      <c r="D9" s="65"/>
      <c r="E9" s="79" t="s">
        <v>381</v>
      </c>
      <c r="F9" s="80">
        <v>43730</v>
      </c>
      <c r="G9" s="81">
        <f>(F9/$F$9)*100</f>
        <v>100</v>
      </c>
    </row>
    <row r="10" spans="1:7" ht="12.75">
      <c r="A10" s="82" t="s">
        <v>382</v>
      </c>
      <c r="B10" s="97">
        <v>65107</v>
      </c>
      <c r="C10" s="105">
        <f>(B10/$B$9)*100</f>
        <v>69.36533810634874</v>
      </c>
      <c r="D10" s="65"/>
      <c r="E10" s="78" t="s">
        <v>383</v>
      </c>
      <c r="F10" s="97">
        <v>1134</v>
      </c>
      <c r="G10" s="105">
        <f aca="true" t="shared" si="0" ref="G10:G19">(F10/$F$9)*100</f>
        <v>2.5931854562085523</v>
      </c>
    </row>
    <row r="11" spans="1:7" ht="12.75">
      <c r="A11" s="82" t="s">
        <v>384</v>
      </c>
      <c r="B11" s="97">
        <v>65094</v>
      </c>
      <c r="C11" s="105">
        <f aca="true" t="shared" si="1" ref="C11:C16">(B11/$B$9)*100</f>
        <v>69.35148783839934</v>
      </c>
      <c r="D11" s="65"/>
      <c r="E11" s="78" t="s">
        <v>385</v>
      </c>
      <c r="F11" s="97">
        <v>1143</v>
      </c>
      <c r="G11" s="105">
        <f t="shared" si="0"/>
        <v>2.6137662931625885</v>
      </c>
    </row>
    <row r="12" spans="1:7" ht="12.75">
      <c r="A12" s="82" t="s">
        <v>386</v>
      </c>
      <c r="B12" s="97">
        <v>63448</v>
      </c>
      <c r="C12" s="105">
        <f>(B12/$B$9)*100</f>
        <v>67.59783083495807</v>
      </c>
      <c r="D12" s="65"/>
      <c r="E12" s="78" t="s">
        <v>387</v>
      </c>
      <c r="F12" s="97">
        <v>2387</v>
      </c>
      <c r="G12" s="105">
        <f t="shared" si="0"/>
        <v>5.458495312142694</v>
      </c>
    </row>
    <row r="13" spans="1:7" ht="12.75">
      <c r="A13" s="82" t="s">
        <v>388</v>
      </c>
      <c r="B13" s="97">
        <v>1646</v>
      </c>
      <c r="C13" s="105">
        <f>(B13/$B$9)*100</f>
        <v>1.7536570034412589</v>
      </c>
      <c r="D13" s="65"/>
      <c r="E13" s="78" t="s">
        <v>389</v>
      </c>
      <c r="F13" s="97">
        <v>2815</v>
      </c>
      <c r="G13" s="105">
        <f t="shared" si="0"/>
        <v>6.43722844729019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4644</v>
      </c>
      <c r="G14" s="105">
        <f t="shared" si="0"/>
        <v>10.619711868282645</v>
      </c>
    </row>
    <row r="15" spans="1:7" ht="12.75">
      <c r="A15" s="82" t="s">
        <v>392</v>
      </c>
      <c r="B15" s="109">
        <v>13</v>
      </c>
      <c r="C15" s="105">
        <f t="shared" si="1"/>
        <v>0.01385026794941456</v>
      </c>
      <c r="D15" s="65"/>
      <c r="E15" s="78" t="s">
        <v>393</v>
      </c>
      <c r="F15" s="97">
        <v>8199</v>
      </c>
      <c r="G15" s="105">
        <f t="shared" si="0"/>
        <v>18.749142465126916</v>
      </c>
    </row>
    <row r="16" spans="1:7" ht="12.75">
      <c r="A16" s="82" t="s">
        <v>67</v>
      </c>
      <c r="B16" s="97">
        <v>28754</v>
      </c>
      <c r="C16" s="105">
        <f t="shared" si="1"/>
        <v>30.63466189365125</v>
      </c>
      <c r="D16" s="65"/>
      <c r="E16" s="78" t="s">
        <v>68</v>
      </c>
      <c r="F16" s="97">
        <v>7207</v>
      </c>
      <c r="G16" s="105">
        <f t="shared" si="0"/>
        <v>16.48067688085982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8543</v>
      </c>
      <c r="G17" s="105">
        <f t="shared" si="0"/>
        <v>19.535787788703406</v>
      </c>
    </row>
    <row r="18" spans="1:7" ht="12.75">
      <c r="A18" s="77" t="s">
        <v>70</v>
      </c>
      <c r="B18" s="80">
        <v>48053</v>
      </c>
      <c r="C18" s="81">
        <f>(B18/$B$18)*100</f>
        <v>100</v>
      </c>
      <c r="D18" s="65"/>
      <c r="E18" s="78" t="s">
        <v>170</v>
      </c>
      <c r="F18" s="97">
        <v>3927</v>
      </c>
      <c r="G18" s="105">
        <f t="shared" si="0"/>
        <v>8.980105190944432</v>
      </c>
    </row>
    <row r="19" spans="1:9" ht="12.75">
      <c r="A19" s="82" t="s">
        <v>382</v>
      </c>
      <c r="B19" s="97">
        <v>29252</v>
      </c>
      <c r="C19" s="105">
        <f>(B19/$B$18)*100</f>
        <v>60.874451126880736</v>
      </c>
      <c r="D19" s="65"/>
      <c r="E19" s="78" t="s">
        <v>169</v>
      </c>
      <c r="F19" s="98">
        <v>3731</v>
      </c>
      <c r="G19" s="105">
        <f t="shared" si="0"/>
        <v>8.531900297278757</v>
      </c>
      <c r="I19" s="117"/>
    </row>
    <row r="20" spans="1:7" ht="12.75">
      <c r="A20" s="82" t="s">
        <v>384</v>
      </c>
      <c r="B20" s="97">
        <v>29252</v>
      </c>
      <c r="C20" s="105">
        <f>(B20/$B$18)*100</f>
        <v>60.874451126880736</v>
      </c>
      <c r="D20" s="65"/>
      <c r="E20" s="78" t="s">
        <v>71</v>
      </c>
      <c r="F20" s="97">
        <v>79888</v>
      </c>
      <c r="G20" s="112" t="s">
        <v>261</v>
      </c>
    </row>
    <row r="21" spans="1:7" ht="12.75">
      <c r="A21" s="82" t="s">
        <v>386</v>
      </c>
      <c r="B21" s="97">
        <v>28489</v>
      </c>
      <c r="C21" s="105">
        <f>(B21/$B$18)*100</f>
        <v>59.28662102262086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38546</v>
      </c>
      <c r="G22" s="105">
        <f>(F22/$F$9)*100</f>
        <v>88.1454379144752</v>
      </c>
    </row>
    <row r="23" spans="1:7" ht="12.75">
      <c r="A23" s="77" t="s">
        <v>73</v>
      </c>
      <c r="B23" s="80">
        <v>9893</v>
      </c>
      <c r="C23" s="81">
        <f>(B23/$B$23)*100</f>
        <v>100</v>
      </c>
      <c r="D23" s="65"/>
      <c r="E23" s="78" t="s">
        <v>74</v>
      </c>
      <c r="F23" s="97">
        <v>98450</v>
      </c>
      <c r="G23" s="112" t="s">
        <v>261</v>
      </c>
    </row>
    <row r="24" spans="1:7" ht="12.75">
      <c r="A24" s="82" t="s">
        <v>75</v>
      </c>
      <c r="B24" s="97">
        <v>5429</v>
      </c>
      <c r="C24" s="105">
        <f>(B24/$B$23)*100</f>
        <v>54.87718588901244</v>
      </c>
      <c r="D24" s="65"/>
      <c r="E24" s="78" t="s">
        <v>76</v>
      </c>
      <c r="F24" s="97">
        <v>9101</v>
      </c>
      <c r="G24" s="105">
        <f>(F24/$F$9)*100</f>
        <v>20.81179967985365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663</v>
      </c>
      <c r="G26" s="105">
        <f>(F26/$F$9)*100</f>
        <v>1.516121655613995</v>
      </c>
    </row>
    <row r="27" spans="1:7" ht="12.75">
      <c r="A27" s="77" t="s">
        <v>85</v>
      </c>
      <c r="B27" s="80">
        <v>62359</v>
      </c>
      <c r="C27" s="81">
        <f>(B27/$B$27)*100</f>
        <v>100</v>
      </c>
      <c r="D27" s="65"/>
      <c r="E27" s="78" t="s">
        <v>78</v>
      </c>
      <c r="F27" s="98">
        <v>7397</v>
      </c>
      <c r="G27" s="112" t="s">
        <v>261</v>
      </c>
    </row>
    <row r="28" spans="1:7" ht="12.75">
      <c r="A28" s="82" t="s">
        <v>86</v>
      </c>
      <c r="B28" s="97">
        <v>51474</v>
      </c>
      <c r="C28" s="105">
        <f aca="true" t="shared" si="2" ref="C28:C33">(B28/$B$27)*100</f>
        <v>82.54462066421848</v>
      </c>
      <c r="D28" s="65"/>
      <c r="E28" s="78" t="s">
        <v>79</v>
      </c>
      <c r="F28" s="97">
        <v>518</v>
      </c>
      <c r="G28" s="105">
        <f>(F28/$F$9)*100</f>
        <v>1.1845415046878573</v>
      </c>
    </row>
    <row r="29" spans="1:7" ht="12.75">
      <c r="A29" s="82" t="s">
        <v>87</v>
      </c>
      <c r="B29" s="97">
        <v>4572</v>
      </c>
      <c r="C29" s="105">
        <f t="shared" si="2"/>
        <v>7.33174040635674</v>
      </c>
      <c r="D29" s="65"/>
      <c r="E29" s="78" t="s">
        <v>80</v>
      </c>
      <c r="F29" s="97">
        <v>3850</v>
      </c>
      <c r="G29" s="112" t="s">
        <v>261</v>
      </c>
    </row>
    <row r="30" spans="1:7" ht="12.75">
      <c r="A30" s="82" t="s">
        <v>88</v>
      </c>
      <c r="B30" s="97">
        <v>1069</v>
      </c>
      <c r="C30" s="105">
        <f t="shared" si="2"/>
        <v>1.714267387225581</v>
      </c>
      <c r="D30" s="65"/>
      <c r="E30" s="78" t="s">
        <v>81</v>
      </c>
      <c r="F30" s="97">
        <v>6567</v>
      </c>
      <c r="G30" s="105">
        <f>(F30/$F$9)*100</f>
        <v>15.017150697461698</v>
      </c>
    </row>
    <row r="31" spans="1:7" ht="12.75">
      <c r="A31" s="82" t="s">
        <v>115</v>
      </c>
      <c r="B31" s="97">
        <v>1135</v>
      </c>
      <c r="C31" s="105">
        <f t="shared" si="2"/>
        <v>1.8201061594958226</v>
      </c>
      <c r="D31" s="65"/>
      <c r="E31" s="78" t="s">
        <v>82</v>
      </c>
      <c r="F31" s="97">
        <v>20381</v>
      </c>
      <c r="G31" s="112" t="s">
        <v>261</v>
      </c>
    </row>
    <row r="32" spans="1:7" ht="12.75">
      <c r="A32" s="82" t="s">
        <v>89</v>
      </c>
      <c r="B32" s="97">
        <v>444</v>
      </c>
      <c r="C32" s="105">
        <f t="shared" si="2"/>
        <v>0.7120062861816258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3665</v>
      </c>
      <c r="C33" s="105">
        <f t="shared" si="2"/>
        <v>5.877259096521753</v>
      </c>
      <c r="D33" s="65"/>
      <c r="E33" s="79" t="s">
        <v>84</v>
      </c>
      <c r="F33" s="80">
        <v>32993</v>
      </c>
      <c r="G33" s="81">
        <f>(F33/$F$33)*100</f>
        <v>100</v>
      </c>
    </row>
    <row r="34" spans="1:7" ht="12.75">
      <c r="A34" s="82" t="s">
        <v>91</v>
      </c>
      <c r="B34" s="120">
        <v>33.5</v>
      </c>
      <c r="C34" s="112" t="s">
        <v>261</v>
      </c>
      <c r="D34" s="65"/>
      <c r="E34" s="78" t="s">
        <v>383</v>
      </c>
      <c r="F34" s="97">
        <v>313</v>
      </c>
      <c r="G34" s="105">
        <f aca="true" t="shared" si="3" ref="G34:G43">(F34/$F$33)*100</f>
        <v>0.9486860849271058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358</v>
      </c>
      <c r="G35" s="105">
        <f t="shared" si="3"/>
        <v>1.0850786530476162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986</v>
      </c>
      <c r="G36" s="105">
        <f t="shared" si="3"/>
        <v>2.988512714818295</v>
      </c>
    </row>
    <row r="37" spans="1:7" ht="12.75">
      <c r="A37" s="77" t="s">
        <v>94</v>
      </c>
      <c r="B37" s="80">
        <v>63448</v>
      </c>
      <c r="C37" s="81">
        <f>(B37/$B$37)*100</f>
        <v>100</v>
      </c>
      <c r="D37" s="65"/>
      <c r="E37" s="78" t="s">
        <v>389</v>
      </c>
      <c r="F37" s="97">
        <v>1554</v>
      </c>
      <c r="G37" s="105">
        <f t="shared" si="3"/>
        <v>4.7100900190949595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2888</v>
      </c>
      <c r="G38" s="105">
        <f t="shared" si="3"/>
        <v>8.753371927378534</v>
      </c>
    </row>
    <row r="39" spans="1:7" ht="12.75">
      <c r="A39" s="82" t="s">
        <v>97</v>
      </c>
      <c r="B39" s="98">
        <v>31104</v>
      </c>
      <c r="C39" s="105">
        <f>(B39/$B$37)*100</f>
        <v>49.02282183835582</v>
      </c>
      <c r="D39" s="65"/>
      <c r="E39" s="78" t="s">
        <v>393</v>
      </c>
      <c r="F39" s="97">
        <v>6215</v>
      </c>
      <c r="G39" s="105">
        <f t="shared" si="3"/>
        <v>18.837329130421605</v>
      </c>
    </row>
    <row r="40" spans="1:7" ht="12.75">
      <c r="A40" s="82" t="s">
        <v>98</v>
      </c>
      <c r="B40" s="98">
        <v>6160</v>
      </c>
      <c r="C40" s="105">
        <f>(B40/$B$37)*100</f>
        <v>9.70873786407767</v>
      </c>
      <c r="D40" s="65"/>
      <c r="E40" s="78" t="s">
        <v>68</v>
      </c>
      <c r="F40" s="97">
        <v>6137</v>
      </c>
      <c r="G40" s="105">
        <f t="shared" si="3"/>
        <v>18.600915345679386</v>
      </c>
    </row>
    <row r="41" spans="1:7" ht="12.75">
      <c r="A41" s="82" t="s">
        <v>100</v>
      </c>
      <c r="B41" s="98">
        <v>15999</v>
      </c>
      <c r="C41" s="105">
        <f>(B41/$B$37)*100</f>
        <v>25.215924851847184</v>
      </c>
      <c r="D41" s="65"/>
      <c r="E41" s="78" t="s">
        <v>69</v>
      </c>
      <c r="F41" s="97">
        <v>7417</v>
      </c>
      <c r="G41" s="105">
        <f t="shared" si="3"/>
        <v>22.480526172218347</v>
      </c>
    </row>
    <row r="42" spans="1:7" ht="12.75">
      <c r="A42" s="82" t="s">
        <v>260</v>
      </c>
      <c r="B42" s="98">
        <v>253</v>
      </c>
      <c r="C42" s="105">
        <f>(B42/$B$37)*100</f>
        <v>0.39875173370319</v>
      </c>
      <c r="D42" s="65"/>
      <c r="E42" s="78" t="s">
        <v>170</v>
      </c>
      <c r="F42" s="97">
        <v>3727</v>
      </c>
      <c r="G42" s="105">
        <f t="shared" si="3"/>
        <v>11.296335586336495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3398</v>
      </c>
      <c r="G43" s="105">
        <f t="shared" si="3"/>
        <v>10.299154366077651</v>
      </c>
    </row>
    <row r="44" spans="1:7" ht="12.75">
      <c r="A44" s="82" t="s">
        <v>291</v>
      </c>
      <c r="B44" s="98">
        <v>5178</v>
      </c>
      <c r="C44" s="105">
        <f>(B44/$B$37)*100</f>
        <v>8.161013743538014</v>
      </c>
      <c r="D44" s="65"/>
      <c r="E44" s="78" t="s">
        <v>93</v>
      </c>
      <c r="F44" s="97">
        <v>91050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4754</v>
      </c>
      <c r="C46" s="105">
        <f>(B46/$B$37)*100</f>
        <v>7.492749968478124</v>
      </c>
      <c r="D46" s="65"/>
      <c r="E46" s="78" t="s">
        <v>96</v>
      </c>
      <c r="F46" s="97">
        <v>36370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61888</v>
      </c>
      <c r="G48" s="112" t="s">
        <v>261</v>
      </c>
    </row>
    <row r="49" spans="1:7" ht="13.5" thickBot="1">
      <c r="A49" s="82" t="s">
        <v>292</v>
      </c>
      <c r="B49" s="98">
        <v>846</v>
      </c>
      <c r="C49" s="105">
        <f aca="true" t="shared" si="4" ref="C49:C55">(B49/$B$37)*100</f>
        <v>1.333375362501576</v>
      </c>
      <c r="D49" s="87"/>
      <c r="E49" s="88" t="s">
        <v>102</v>
      </c>
      <c r="F49" s="113">
        <v>40852</v>
      </c>
      <c r="G49" s="114" t="s">
        <v>261</v>
      </c>
    </row>
    <row r="50" spans="1:7" ht="13.5" thickTop="1">
      <c r="A50" s="82" t="s">
        <v>116</v>
      </c>
      <c r="B50" s="98">
        <v>4482</v>
      </c>
      <c r="C50" s="105">
        <f t="shared" si="4"/>
        <v>7.064052452401967</v>
      </c>
      <c r="D50" s="65"/>
      <c r="E50" s="78"/>
      <c r="F50" s="86"/>
      <c r="G50" s="85"/>
    </row>
    <row r="51" spans="1:7" ht="12.75">
      <c r="A51" s="82" t="s">
        <v>117</v>
      </c>
      <c r="B51" s="98">
        <v>9771</v>
      </c>
      <c r="C51" s="105">
        <f t="shared" si="4"/>
        <v>15.400012608750474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2115</v>
      </c>
      <c r="C52" s="105">
        <f t="shared" si="4"/>
        <v>3.33343840625394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6817</v>
      </c>
      <c r="C53" s="105">
        <f t="shared" si="4"/>
        <v>10.744231496658681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2256</v>
      </c>
      <c r="C54" s="105">
        <f t="shared" si="4"/>
        <v>3.5556676333375363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3836</v>
      </c>
      <c r="C55" s="105">
        <f t="shared" si="4"/>
        <v>6.045895851721095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5183</v>
      </c>
      <c r="C57" s="105">
        <f>(B57/$B$37)*100</f>
        <v>8.168894212583533</v>
      </c>
      <c r="D57" s="65"/>
      <c r="E57" s="79" t="s">
        <v>84</v>
      </c>
      <c r="F57" s="80">
        <v>530</v>
      </c>
      <c r="G57" s="105">
        <f>(F57/$L$57)*100</f>
        <v>1.6064013578637892</v>
      </c>
      <c r="H57" s="79" t="s">
        <v>84</v>
      </c>
      <c r="L57" s="15">
        <v>32993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356</v>
      </c>
      <c r="G58" s="105">
        <f>(F58/$L$58)*100</f>
        <v>2.0978196817913966</v>
      </c>
      <c r="H58" s="78" t="s">
        <v>118</v>
      </c>
      <c r="L58" s="15">
        <v>16970</v>
      </c>
    </row>
    <row r="59" spans="1:12" ht="12.75">
      <c r="A59" s="82" t="s">
        <v>112</v>
      </c>
      <c r="B59" s="98">
        <v>9055</v>
      </c>
      <c r="C59" s="105">
        <f>(B59/$B$37)*100</f>
        <v>14.271529441432355</v>
      </c>
      <c r="D59" s="65"/>
      <c r="E59" s="78" t="s">
        <v>120</v>
      </c>
      <c r="F59" s="97">
        <v>125</v>
      </c>
      <c r="G59" s="105">
        <f>(F59/$L$59)*100</f>
        <v>2.0461614012113274</v>
      </c>
      <c r="H59" s="78" t="s">
        <v>120</v>
      </c>
      <c r="L59" s="15">
        <v>6109</v>
      </c>
    </row>
    <row r="60" spans="1:7" ht="12.75">
      <c r="A60" s="82" t="s">
        <v>113</v>
      </c>
      <c r="B60" s="98">
        <v>11359</v>
      </c>
      <c r="C60" s="105">
        <f>(B60/$B$37)*100</f>
        <v>17.902849577606858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3018</v>
      </c>
      <c r="C62" s="105">
        <f>(B62/$B$37)*100</f>
        <v>4.756651115874417</v>
      </c>
      <c r="D62" s="65"/>
      <c r="E62" s="79" t="s">
        <v>123</v>
      </c>
      <c r="F62" s="80">
        <v>221</v>
      </c>
      <c r="G62" s="105">
        <f>(F62/L62)*100</f>
        <v>8.6328125</v>
      </c>
      <c r="H62" s="79" t="s">
        <v>394</v>
      </c>
      <c r="L62" s="15">
        <v>2560</v>
      </c>
    </row>
    <row r="63" spans="1:12" ht="12.75">
      <c r="A63" s="61" t="s">
        <v>293</v>
      </c>
      <c r="B63" s="98">
        <v>2447</v>
      </c>
      <c r="C63" s="105">
        <f>(B63/$B$37)*100</f>
        <v>3.8567015508763083</v>
      </c>
      <c r="D63" s="65"/>
      <c r="E63" s="78" t="s">
        <v>118</v>
      </c>
      <c r="F63" s="97">
        <v>185</v>
      </c>
      <c r="G63" s="105">
        <f>(F63/L63)*100</f>
        <v>12.55088195386703</v>
      </c>
      <c r="H63" s="78" t="s">
        <v>118</v>
      </c>
      <c r="L63" s="15">
        <v>1474</v>
      </c>
    </row>
    <row r="64" spans="1:12" ht="12.75">
      <c r="A64" s="82" t="s">
        <v>114</v>
      </c>
      <c r="B64" s="98">
        <v>2263</v>
      </c>
      <c r="C64" s="105">
        <f>(B64/$B$37)*100</f>
        <v>3.5667002900012608</v>
      </c>
      <c r="D64" s="65"/>
      <c r="E64" s="78" t="s">
        <v>120</v>
      </c>
      <c r="F64" s="97">
        <v>53</v>
      </c>
      <c r="G64" s="105">
        <f>(F64/L64)*100</f>
        <v>20.384615384615383</v>
      </c>
      <c r="H64" s="78" t="s">
        <v>120</v>
      </c>
      <c r="L64" s="15">
        <v>260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3027</v>
      </c>
      <c r="G66" s="105">
        <f aca="true" t="shared" si="5" ref="G66:G71">(F66/L66)*100</f>
        <v>2.5671251929372256</v>
      </c>
      <c r="H66" s="79" t="s">
        <v>124</v>
      </c>
      <c r="L66" s="15">
        <v>117914</v>
      </c>
    </row>
    <row r="67" spans="1:12" ht="12.75">
      <c r="A67" s="82" t="s">
        <v>126</v>
      </c>
      <c r="B67" s="97">
        <v>50376</v>
      </c>
      <c r="C67" s="105">
        <f>(B67/$B$37)*100</f>
        <v>79.39730172739881</v>
      </c>
      <c r="D67" s="65"/>
      <c r="E67" s="78" t="s">
        <v>262</v>
      </c>
      <c r="F67" s="97">
        <v>2301</v>
      </c>
      <c r="G67" s="105">
        <f t="shared" si="5"/>
        <v>2.650463629557104</v>
      </c>
      <c r="H67" s="78" t="s">
        <v>262</v>
      </c>
      <c r="L67" s="15">
        <v>86815</v>
      </c>
    </row>
    <row r="68" spans="1:12" ht="12.75">
      <c r="A68" s="82" t="s">
        <v>128</v>
      </c>
      <c r="B68" s="97">
        <v>7699</v>
      </c>
      <c r="C68" s="105">
        <f>(B68/$B$37)*100</f>
        <v>12.134346236287984</v>
      </c>
      <c r="D68" s="65"/>
      <c r="E68" s="78" t="s">
        <v>127</v>
      </c>
      <c r="F68" s="97">
        <v>490</v>
      </c>
      <c r="G68" s="105">
        <f t="shared" si="5"/>
        <v>4.20024001371507</v>
      </c>
      <c r="H68" s="78" t="s">
        <v>127</v>
      </c>
      <c r="L68" s="15">
        <v>11666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665</v>
      </c>
      <c r="G69" s="105">
        <f t="shared" si="5"/>
        <v>2.1435018050541514</v>
      </c>
      <c r="H69" s="78" t="s">
        <v>129</v>
      </c>
      <c r="L69" s="15">
        <v>31024</v>
      </c>
    </row>
    <row r="70" spans="1:12" ht="12.75">
      <c r="A70" s="82" t="s">
        <v>376</v>
      </c>
      <c r="B70" s="97">
        <v>5266</v>
      </c>
      <c r="C70" s="105">
        <f>(B70/$B$37)*100</f>
        <v>8.299709998739125</v>
      </c>
      <c r="D70" s="65"/>
      <c r="E70" s="78" t="s">
        <v>130</v>
      </c>
      <c r="F70" s="97">
        <v>513</v>
      </c>
      <c r="G70" s="105">
        <f t="shared" si="5"/>
        <v>2.2359761147190866</v>
      </c>
      <c r="H70" s="78" t="s">
        <v>130</v>
      </c>
      <c r="L70" s="15">
        <v>22943</v>
      </c>
    </row>
    <row r="71" spans="1:12" ht="13.5" thickBot="1">
      <c r="A71" s="90" t="s">
        <v>371</v>
      </c>
      <c r="B71" s="110">
        <v>107</v>
      </c>
      <c r="C71" s="111">
        <f>(B71/$B$37)*100</f>
        <v>0.16864203757407642</v>
      </c>
      <c r="D71" s="91"/>
      <c r="E71" s="92" t="s">
        <v>131</v>
      </c>
      <c r="F71" s="110">
        <v>1449</v>
      </c>
      <c r="G71" s="118">
        <f t="shared" si="5"/>
        <v>9.921259842519685</v>
      </c>
      <c r="H71" s="92" t="s">
        <v>131</v>
      </c>
      <c r="L71" s="15">
        <v>14605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45032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43678</v>
      </c>
      <c r="G9" s="81">
        <f>(F9/$F$9)*100</f>
        <v>100</v>
      </c>
      <c r="I9" s="53"/>
    </row>
    <row r="10" spans="1:7" ht="12.75">
      <c r="A10" s="36" t="s">
        <v>137</v>
      </c>
      <c r="B10" s="97">
        <v>33836</v>
      </c>
      <c r="C10" s="105">
        <f aca="true" t="shared" si="0" ref="C10:C18">(B10/$B$8)*100</f>
        <v>75.13767987209096</v>
      </c>
      <c r="E10" s="32" t="s">
        <v>138</v>
      </c>
      <c r="F10" s="97">
        <v>43360</v>
      </c>
      <c r="G10" s="105">
        <f>(F10/$F$9)*100</f>
        <v>99.27194468611201</v>
      </c>
    </row>
    <row r="11" spans="1:7" ht="12.75">
      <c r="A11" s="36" t="s">
        <v>139</v>
      </c>
      <c r="B11" s="97">
        <v>4798</v>
      </c>
      <c r="C11" s="105">
        <f t="shared" si="0"/>
        <v>10.65464558536152</v>
      </c>
      <c r="E11" s="32" t="s">
        <v>140</v>
      </c>
      <c r="F11" s="97">
        <v>203</v>
      </c>
      <c r="G11" s="105">
        <f>(F11/$F$9)*100</f>
        <v>0.4647648701863638</v>
      </c>
    </row>
    <row r="12" spans="1:7" ht="12.75">
      <c r="A12" s="36" t="s">
        <v>141</v>
      </c>
      <c r="B12" s="97">
        <v>1858</v>
      </c>
      <c r="C12" s="105">
        <f t="shared" si="0"/>
        <v>4.125954876532243</v>
      </c>
      <c r="E12" s="32" t="s">
        <v>142</v>
      </c>
      <c r="F12" s="97">
        <v>115</v>
      </c>
      <c r="G12" s="105">
        <f>(F12/$F$9)*100</f>
        <v>0.2632904437016347</v>
      </c>
    </row>
    <row r="13" spans="1:7" ht="12.75">
      <c r="A13" s="36" t="s">
        <v>143</v>
      </c>
      <c r="B13" s="97">
        <v>1487</v>
      </c>
      <c r="C13" s="105">
        <f t="shared" si="0"/>
        <v>3.3020962870847397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1256</v>
      </c>
      <c r="C14" s="105">
        <f t="shared" si="0"/>
        <v>2.789127731391011</v>
      </c>
      <c r="E14" s="42" t="s">
        <v>145</v>
      </c>
      <c r="F14" s="80">
        <v>31549</v>
      </c>
      <c r="G14" s="81">
        <f>(F14/$F$14)*100</f>
        <v>100</v>
      </c>
    </row>
    <row r="15" spans="1:7" ht="12.75">
      <c r="A15" s="36" t="s">
        <v>146</v>
      </c>
      <c r="B15" s="97">
        <v>1082</v>
      </c>
      <c r="C15" s="105">
        <f t="shared" si="0"/>
        <v>2.4027358322970334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542</v>
      </c>
      <c r="C16" s="105">
        <f t="shared" si="0"/>
        <v>1.203588559246758</v>
      </c>
      <c r="E16" s="1" t="s">
        <v>149</v>
      </c>
      <c r="F16" s="97">
        <v>67</v>
      </c>
      <c r="G16" s="105">
        <f>(F16/$F$14)*100</f>
        <v>0.21236806237915623</v>
      </c>
    </row>
    <row r="17" spans="1:7" ht="12.75">
      <c r="A17" s="36" t="s">
        <v>150</v>
      </c>
      <c r="B17" s="97">
        <v>173</v>
      </c>
      <c r="C17" s="105">
        <f t="shared" si="0"/>
        <v>0.38417125599573637</v>
      </c>
      <c r="E17" s="1" t="s">
        <v>151</v>
      </c>
      <c r="F17" s="97">
        <v>774</v>
      </c>
      <c r="G17" s="105">
        <f aca="true" t="shared" si="1" ref="G17:G23">(F17/$F$14)*100</f>
        <v>2.453326571365178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3844</v>
      </c>
      <c r="G18" s="105">
        <f t="shared" si="1"/>
        <v>12.184221369932487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5990</v>
      </c>
      <c r="G19" s="105">
        <f t="shared" si="1"/>
        <v>18.986338711211133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10660</v>
      </c>
      <c r="G20" s="105">
        <f t="shared" si="1"/>
        <v>33.788709626295606</v>
      </c>
    </row>
    <row r="21" spans="1:7" ht="12.75">
      <c r="A21" s="36" t="s">
        <v>156</v>
      </c>
      <c r="B21" s="98">
        <v>1128</v>
      </c>
      <c r="C21" s="105">
        <f aca="true" t="shared" si="2" ref="C21:C28">(B21/$B$8)*100</f>
        <v>2.504885414816131</v>
      </c>
      <c r="E21" s="1" t="s">
        <v>157</v>
      </c>
      <c r="F21" s="97">
        <v>8421</v>
      </c>
      <c r="G21" s="105">
        <f t="shared" si="1"/>
        <v>26.691812735744396</v>
      </c>
    </row>
    <row r="22" spans="1:7" ht="12.75">
      <c r="A22" s="36" t="s">
        <v>158</v>
      </c>
      <c r="B22" s="98">
        <v>3485</v>
      </c>
      <c r="C22" s="105">
        <f t="shared" si="2"/>
        <v>7.738941197370759</v>
      </c>
      <c r="E22" s="1" t="s">
        <v>159</v>
      </c>
      <c r="F22" s="97">
        <v>1619</v>
      </c>
      <c r="G22" s="105">
        <f t="shared" si="1"/>
        <v>5.131699895400805</v>
      </c>
    </row>
    <row r="23" spans="1:7" ht="12.75">
      <c r="A23" s="36" t="s">
        <v>160</v>
      </c>
      <c r="B23" s="98">
        <v>3107</v>
      </c>
      <c r="C23" s="105">
        <f t="shared" si="2"/>
        <v>6.899538106235566</v>
      </c>
      <c r="E23" s="1" t="s">
        <v>161</v>
      </c>
      <c r="F23" s="98">
        <v>174</v>
      </c>
      <c r="G23" s="105">
        <f t="shared" si="1"/>
        <v>0.5515230276712415</v>
      </c>
    </row>
    <row r="24" spans="1:7" ht="12.75">
      <c r="A24" s="36" t="s">
        <v>162</v>
      </c>
      <c r="B24" s="97">
        <v>10091</v>
      </c>
      <c r="C24" s="105">
        <f t="shared" si="2"/>
        <v>22.408509504352462</v>
      </c>
      <c r="E24" s="1" t="s">
        <v>163</v>
      </c>
      <c r="F24" s="97">
        <v>245000</v>
      </c>
      <c r="G24" s="112" t="s">
        <v>261</v>
      </c>
    </row>
    <row r="25" spans="1:7" ht="12.75">
      <c r="A25" s="36" t="s">
        <v>164</v>
      </c>
      <c r="B25" s="97">
        <v>6811</v>
      </c>
      <c r="C25" s="105">
        <f t="shared" si="2"/>
        <v>15.124800142121158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4601</v>
      </c>
      <c r="C26" s="105">
        <f t="shared" si="2"/>
        <v>10.217178895007994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5964</v>
      </c>
      <c r="C27" s="105">
        <f t="shared" si="2"/>
        <v>13.24391543791082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9845</v>
      </c>
      <c r="C28" s="105">
        <f t="shared" si="2"/>
        <v>21.862231302185112</v>
      </c>
      <c r="E28" s="32" t="s">
        <v>176</v>
      </c>
      <c r="F28" s="97">
        <v>24679</v>
      </c>
      <c r="G28" s="105">
        <f aca="true" t="shared" si="3" ref="G28:G35">(F28/$F$14)*100</f>
        <v>78.22434942470443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9</v>
      </c>
      <c r="G29" s="105">
        <f t="shared" si="3"/>
        <v>0.028527053155409047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37</v>
      </c>
      <c r="G30" s="105">
        <f t="shared" si="3"/>
        <v>0.1172778851944594</v>
      </c>
    </row>
    <row r="31" spans="1:7" ht="12.75">
      <c r="A31" s="36" t="s">
        <v>180</v>
      </c>
      <c r="B31" s="97">
        <v>182</v>
      </c>
      <c r="C31" s="105">
        <f aca="true" t="shared" si="4" ref="C31:C39">(B31/$B$8)*100</f>
        <v>0.40415704387990764</v>
      </c>
      <c r="E31" s="32" t="s">
        <v>181</v>
      </c>
      <c r="F31" s="97">
        <v>296</v>
      </c>
      <c r="G31" s="105">
        <f t="shared" si="3"/>
        <v>0.9382230815556752</v>
      </c>
    </row>
    <row r="32" spans="1:7" ht="12.75">
      <c r="A32" s="36" t="s">
        <v>182</v>
      </c>
      <c r="B32" s="97">
        <v>599</v>
      </c>
      <c r="C32" s="105">
        <f t="shared" si="4"/>
        <v>1.3301652158465092</v>
      </c>
      <c r="E32" s="32" t="s">
        <v>183</v>
      </c>
      <c r="F32" s="97">
        <v>1491</v>
      </c>
      <c r="G32" s="105">
        <f t="shared" si="3"/>
        <v>4.7259818060794325</v>
      </c>
    </row>
    <row r="33" spans="1:7" ht="12.75">
      <c r="A33" s="36" t="s">
        <v>184</v>
      </c>
      <c r="B33" s="97">
        <v>1772</v>
      </c>
      <c r="C33" s="105">
        <f t="shared" si="4"/>
        <v>3.9349795700834957</v>
      </c>
      <c r="E33" s="32" t="s">
        <v>185</v>
      </c>
      <c r="F33" s="97">
        <v>5198</v>
      </c>
      <c r="G33" s="105">
        <f t="shared" si="3"/>
        <v>16.475958033535136</v>
      </c>
    </row>
    <row r="34" spans="1:7" ht="12.75">
      <c r="A34" s="36" t="s">
        <v>186</v>
      </c>
      <c r="B34" s="97">
        <v>4314</v>
      </c>
      <c r="C34" s="105">
        <f t="shared" si="4"/>
        <v>9.579854325812756</v>
      </c>
      <c r="E34" s="32" t="s">
        <v>187</v>
      </c>
      <c r="F34" s="97">
        <v>6552</v>
      </c>
      <c r="G34" s="105">
        <f t="shared" si="3"/>
        <v>20.767694697137788</v>
      </c>
    </row>
    <row r="35" spans="1:7" ht="12.75">
      <c r="A35" s="36" t="s">
        <v>188</v>
      </c>
      <c r="B35" s="97">
        <v>6069</v>
      </c>
      <c r="C35" s="105">
        <f t="shared" si="4"/>
        <v>13.47708296322615</v>
      </c>
      <c r="E35" s="32" t="s">
        <v>189</v>
      </c>
      <c r="F35" s="97">
        <v>11096</v>
      </c>
      <c r="G35" s="105">
        <f t="shared" si="3"/>
        <v>35.17068686804653</v>
      </c>
    </row>
    <row r="36" spans="1:7" ht="12.75">
      <c r="A36" s="36" t="s">
        <v>190</v>
      </c>
      <c r="B36" s="97">
        <v>7150</v>
      </c>
      <c r="C36" s="105">
        <f t="shared" si="4"/>
        <v>15.877598152424943</v>
      </c>
      <c r="E36" s="32" t="s">
        <v>191</v>
      </c>
      <c r="F36" s="97">
        <v>1703</v>
      </c>
      <c r="G36" s="112" t="s">
        <v>261</v>
      </c>
    </row>
    <row r="37" spans="1:7" ht="12.75">
      <c r="A37" s="36" t="s">
        <v>192</v>
      </c>
      <c r="B37" s="97">
        <v>7024</v>
      </c>
      <c r="C37" s="105">
        <f t="shared" si="4"/>
        <v>15.597797122046545</v>
      </c>
      <c r="E37" s="32" t="s">
        <v>193</v>
      </c>
      <c r="F37" s="97">
        <v>6870</v>
      </c>
      <c r="G37" s="105">
        <f>(F37/$F$14)*100</f>
        <v>21.775650575295572</v>
      </c>
    </row>
    <row r="38" spans="1:7" ht="12.75">
      <c r="A38" s="36" t="s">
        <v>194</v>
      </c>
      <c r="B38" s="97">
        <v>8505</v>
      </c>
      <c r="C38" s="105">
        <f t="shared" si="4"/>
        <v>18.886569550541836</v>
      </c>
      <c r="E38" s="32" t="s">
        <v>191</v>
      </c>
      <c r="F38" s="97">
        <v>551</v>
      </c>
      <c r="G38" s="112" t="s">
        <v>261</v>
      </c>
    </row>
    <row r="39" spans="1:7" ht="12.75">
      <c r="A39" s="36" t="s">
        <v>195</v>
      </c>
      <c r="B39" s="97">
        <v>9417</v>
      </c>
      <c r="C39" s="105">
        <f t="shared" si="4"/>
        <v>20.911796056137856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43678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8047</v>
      </c>
      <c r="G43" s="105">
        <f aca="true" t="shared" si="5" ref="G43:G48">(F43/$F$14)*100</f>
        <v>25.50635519350851</v>
      </c>
    </row>
    <row r="44" spans="1:7" ht="12.75">
      <c r="A44" s="36" t="s">
        <v>209</v>
      </c>
      <c r="B44" s="98">
        <v>6062</v>
      </c>
      <c r="C44" s="105">
        <f aca="true" t="shared" si="6" ref="C44:C49">(B44/$B$42)*100</f>
        <v>13.878840606254867</v>
      </c>
      <c r="E44" s="32" t="s">
        <v>210</v>
      </c>
      <c r="F44" s="97">
        <v>5671</v>
      </c>
      <c r="G44" s="105">
        <f t="shared" si="5"/>
        <v>17.97521316048052</v>
      </c>
    </row>
    <row r="45" spans="1:7" ht="12.75">
      <c r="A45" s="36" t="s">
        <v>211</v>
      </c>
      <c r="B45" s="98">
        <v>11822</v>
      </c>
      <c r="C45" s="105">
        <f t="shared" si="6"/>
        <v>27.066257612528045</v>
      </c>
      <c r="E45" s="32" t="s">
        <v>212</v>
      </c>
      <c r="F45" s="97">
        <v>5064</v>
      </c>
      <c r="G45" s="105">
        <f t="shared" si="5"/>
        <v>16.05122190877682</v>
      </c>
    </row>
    <row r="46" spans="1:7" ht="12.75">
      <c r="A46" s="36" t="s">
        <v>213</v>
      </c>
      <c r="B46" s="98">
        <v>8186</v>
      </c>
      <c r="C46" s="105">
        <f t="shared" si="6"/>
        <v>18.7417006273181</v>
      </c>
      <c r="E46" s="32" t="s">
        <v>214</v>
      </c>
      <c r="F46" s="97">
        <v>4059</v>
      </c>
      <c r="G46" s="105">
        <f t="shared" si="5"/>
        <v>12.865700973089481</v>
      </c>
    </row>
    <row r="47" spans="1:7" ht="12.75">
      <c r="A47" s="36" t="s">
        <v>215</v>
      </c>
      <c r="B47" s="97">
        <v>8952</v>
      </c>
      <c r="C47" s="105">
        <f t="shared" si="6"/>
        <v>20.4954439305829</v>
      </c>
      <c r="E47" s="32" t="s">
        <v>216</v>
      </c>
      <c r="F47" s="97">
        <v>2759</v>
      </c>
      <c r="G47" s="105">
        <f t="shared" si="5"/>
        <v>8.745126628419285</v>
      </c>
    </row>
    <row r="48" spans="1:7" ht="12.75">
      <c r="A48" s="36" t="s">
        <v>217</v>
      </c>
      <c r="B48" s="97">
        <v>4440</v>
      </c>
      <c r="C48" s="105">
        <f t="shared" si="6"/>
        <v>10.165300609002244</v>
      </c>
      <c r="E48" s="32" t="s">
        <v>218</v>
      </c>
      <c r="F48" s="97">
        <v>5850</v>
      </c>
      <c r="G48" s="105">
        <f t="shared" si="5"/>
        <v>18.54258455101588</v>
      </c>
    </row>
    <row r="49" spans="1:7" ht="12.75">
      <c r="A49" s="36" t="s">
        <v>219</v>
      </c>
      <c r="B49" s="97">
        <v>4216</v>
      </c>
      <c r="C49" s="105">
        <f t="shared" si="6"/>
        <v>9.652456614313841</v>
      </c>
      <c r="E49" s="32" t="s">
        <v>220</v>
      </c>
      <c r="F49" s="97">
        <v>99</v>
      </c>
      <c r="G49" s="105">
        <f>(F49/$F$14)*100</f>
        <v>0.31379758470949953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6676</v>
      </c>
      <c r="G51" s="81">
        <f>(F51/F$51)*100</f>
        <v>100</v>
      </c>
    </row>
    <row r="52" spans="1:7" ht="12.75">
      <c r="A52" s="4" t="s">
        <v>223</v>
      </c>
      <c r="B52" s="97">
        <v>1500</v>
      </c>
      <c r="C52" s="105">
        <f>(B52/$B$42)*100</f>
        <v>3.434223178716974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9968</v>
      </c>
      <c r="C53" s="105">
        <f>(B53/$B$42)*100</f>
        <v>22.821557763633866</v>
      </c>
      <c r="E53" s="32" t="s">
        <v>226</v>
      </c>
      <c r="F53" s="97">
        <v>114</v>
      </c>
      <c r="G53" s="105">
        <f>(F53/F$51)*100</f>
        <v>1.70760934691432</v>
      </c>
    </row>
    <row r="54" spans="1:7" ht="12.75">
      <c r="A54" s="4" t="s">
        <v>227</v>
      </c>
      <c r="B54" s="97">
        <v>21027</v>
      </c>
      <c r="C54" s="105">
        <f>(B54/$B$42)*100</f>
        <v>48.14094051925454</v>
      </c>
      <c r="E54" s="32" t="s">
        <v>228</v>
      </c>
      <c r="F54" s="97">
        <v>97</v>
      </c>
      <c r="G54" s="105">
        <f aca="true" t="shared" si="7" ref="G54:G60">(F54/F$51)*100</f>
        <v>1.4529658478130618</v>
      </c>
    </row>
    <row r="55" spans="1:7" ht="12.75">
      <c r="A55" s="4" t="s">
        <v>229</v>
      </c>
      <c r="B55" s="97">
        <v>11183</v>
      </c>
      <c r="C55" s="105">
        <f>(B55/$B$42)*100</f>
        <v>25.603278538394612</v>
      </c>
      <c r="E55" s="32" t="s">
        <v>230</v>
      </c>
      <c r="F55" s="97">
        <v>317</v>
      </c>
      <c r="G55" s="105">
        <f t="shared" si="7"/>
        <v>4.748352306770522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1432</v>
      </c>
      <c r="G56" s="105">
        <f t="shared" si="7"/>
        <v>21.44997004194128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2320</v>
      </c>
      <c r="G57" s="105">
        <f t="shared" si="7"/>
        <v>34.7513481126423</v>
      </c>
    </row>
    <row r="58" spans="1:7" ht="12.75">
      <c r="A58" s="36" t="s">
        <v>234</v>
      </c>
      <c r="B58" s="97">
        <v>15107</v>
      </c>
      <c r="C58" s="105">
        <f aca="true" t="shared" si="8" ref="C58:C66">(B58/$B$42)*100</f>
        <v>34.58720637391822</v>
      </c>
      <c r="E58" s="32" t="s">
        <v>235</v>
      </c>
      <c r="F58" s="97">
        <v>1534</v>
      </c>
      <c r="G58" s="105">
        <f t="shared" si="7"/>
        <v>22.97783103654883</v>
      </c>
    </row>
    <row r="59" spans="1:7" ht="12.75">
      <c r="A59" s="36" t="s">
        <v>236</v>
      </c>
      <c r="B59" s="97">
        <v>3395</v>
      </c>
      <c r="C59" s="105">
        <f t="shared" si="8"/>
        <v>7.772791794496086</v>
      </c>
      <c r="E59" s="32" t="s">
        <v>237</v>
      </c>
      <c r="F59" s="98">
        <v>448</v>
      </c>
      <c r="G59" s="105">
        <f t="shared" si="7"/>
        <v>6.7106051527860995</v>
      </c>
    </row>
    <row r="60" spans="1:7" ht="12.75">
      <c r="A60" s="36" t="s">
        <v>238</v>
      </c>
      <c r="B60" s="97">
        <v>3786</v>
      </c>
      <c r="C60" s="105">
        <f t="shared" si="8"/>
        <v>8.667979303081642</v>
      </c>
      <c r="E60" s="32" t="s">
        <v>239</v>
      </c>
      <c r="F60" s="97">
        <v>414</v>
      </c>
      <c r="G60" s="105">
        <f t="shared" si="7"/>
        <v>6.201318154583583</v>
      </c>
    </row>
    <row r="61" spans="1:7" ht="12.75">
      <c r="A61" s="36" t="s">
        <v>240</v>
      </c>
      <c r="B61" s="97">
        <v>20656</v>
      </c>
      <c r="C61" s="105">
        <f t="shared" si="8"/>
        <v>47.291542653051884</v>
      </c>
      <c r="E61" s="32" t="s">
        <v>163</v>
      </c>
      <c r="F61" s="97">
        <v>867</v>
      </c>
      <c r="G61" s="112" t="s">
        <v>261</v>
      </c>
    </row>
    <row r="62" spans="1:7" ht="12.75">
      <c r="A62" s="36" t="s">
        <v>241</v>
      </c>
      <c r="B62" s="97">
        <v>94</v>
      </c>
      <c r="C62" s="105">
        <f t="shared" si="8"/>
        <v>0.21521131919959705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413</v>
      </c>
      <c r="C63" s="105">
        <f t="shared" si="8"/>
        <v>0.9455561152067402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30</v>
      </c>
      <c r="C64" s="105">
        <f t="shared" si="8"/>
        <v>0.06868446357433948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163</v>
      </c>
      <c r="C65" s="105">
        <f t="shared" si="8"/>
        <v>0.3731855854205779</v>
      </c>
      <c r="E65" s="32" t="s">
        <v>208</v>
      </c>
      <c r="F65" s="97">
        <v>1259</v>
      </c>
      <c r="G65" s="105">
        <f aca="true" t="shared" si="9" ref="G65:G71">(F65/F$51)*100</f>
        <v>18.85859796285201</v>
      </c>
    </row>
    <row r="66" spans="1:7" ht="12.75">
      <c r="A66" s="36" t="s">
        <v>247</v>
      </c>
      <c r="B66" s="97">
        <v>34</v>
      </c>
      <c r="C66" s="105">
        <f t="shared" si="8"/>
        <v>0.07784239205091809</v>
      </c>
      <c r="E66" s="32" t="s">
        <v>210</v>
      </c>
      <c r="F66" s="97">
        <v>942</v>
      </c>
      <c r="G66" s="105">
        <f t="shared" si="9"/>
        <v>14.110245656081485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859</v>
      </c>
      <c r="G67" s="105">
        <f t="shared" si="9"/>
        <v>12.86698621929299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742</v>
      </c>
      <c r="G68" s="105">
        <f t="shared" si="9"/>
        <v>11.114439784301977</v>
      </c>
    </row>
    <row r="69" spans="1:7" ht="12.75">
      <c r="A69" s="36" t="s">
        <v>249</v>
      </c>
      <c r="B69" s="97">
        <v>155</v>
      </c>
      <c r="C69" s="105">
        <f>(B69/$B$42)*100</f>
        <v>0.35486972846742065</v>
      </c>
      <c r="E69" s="32" t="s">
        <v>216</v>
      </c>
      <c r="F69" s="97">
        <v>485</v>
      </c>
      <c r="G69" s="105">
        <f t="shared" si="9"/>
        <v>7.264829239065309</v>
      </c>
    </row>
    <row r="70" spans="1:7" ht="12.75">
      <c r="A70" s="36" t="s">
        <v>251</v>
      </c>
      <c r="B70" s="97">
        <v>88</v>
      </c>
      <c r="C70" s="105">
        <f>(B70/$B$42)*100</f>
        <v>0.20147442648472913</v>
      </c>
      <c r="E70" s="32" t="s">
        <v>218</v>
      </c>
      <c r="F70" s="97">
        <v>1913</v>
      </c>
      <c r="G70" s="105">
        <f t="shared" si="9"/>
        <v>28.654883163571</v>
      </c>
    </row>
    <row r="71" spans="1:7" ht="12.75">
      <c r="A71" s="54" t="s">
        <v>252</v>
      </c>
      <c r="B71" s="103">
        <v>127</v>
      </c>
      <c r="C71" s="115">
        <f>(B71/$B$42)*100</f>
        <v>0.29076422913137046</v>
      </c>
      <c r="D71" s="41"/>
      <c r="E71" s="44" t="s">
        <v>220</v>
      </c>
      <c r="F71" s="103">
        <v>476</v>
      </c>
      <c r="G71" s="115">
        <f t="shared" si="9"/>
        <v>7.13001797483523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2002-06-11T18:53:49Z</dcterms:modified>
  <cp:category/>
  <cp:version/>
  <cp:contentType/>
  <cp:contentStatus/>
</cp:coreProperties>
</file>