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<sst xmlns="http://schemas.openxmlformats.org/spreadsheetml/2006/main" count="694" uniqueCount="437">
  <si>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</si>
  <si>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</si>
  <si>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</si>
  <si>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</si>
  <si>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</si>
  <si>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</si>
  <si>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</si>
  <si>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</si>
  <si>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</si>
  <si>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</si>
  <si>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</si>
  <si>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</si>
  <si>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</si>
  <si>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</si>
  <si>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</si>
  <si>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</si>
  <si>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</si>
  <si>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</si>
  <si>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</si>
  <si>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</si>
  <si>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</si>
  <si>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</si>
  <si>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</si>
  <si>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</si>
  <si>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</si>
  <si>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</si>
  <si>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</si>
  <si>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</si>
  <si>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</si>
  <si>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</si>
  <si>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</si>
  <si>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</si>
  <si>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</si>
  <si>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</si>
  <si>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</si>
  <si>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</si>
  <si>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</si>
  <si>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</si>
  <si>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</si>
  <si>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</si>
  <si>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</si>
  <si>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</si>
  <si>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</si>
  <si>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</si>
  <si>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</si>
  <si>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</si>
  <si>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</si>
  <si>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</si>
  <si>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</si>
  <si>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</si>
  <si>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</si>
  <si>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</si>
  <si>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</si>
  <si>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</si>
  <si>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</si>
  <si>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</si>
  <si>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</si>
  <si>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</si>
  <si>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</si>
  <si>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</si>
  <si>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</si>
  <si>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</si>
  <si>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</si>
  <si>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</si>
  <si>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</si>
  <si>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</si>
  <si>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</si>
  <si>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</si>
  <si>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</si>
  <si>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</si>
  <si>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</si>
  <si>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</si>
  <si>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</si>
  <si>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</si>
  <si>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</si>
  <si>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</si>
  <si>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</si>
  <si>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</si>
  <si>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</si>
  <si>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</si>
  <si>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</si>
  <si>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</si>
  <si>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</si>
  <si>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</si>
  <si>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</si>
  <si>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</si>
  <si>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</si>
  <si>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</si>
  <si>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</si>
  <si>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</si>
  <si>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</si>
  <si>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</si>
  <si>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</si>
  <si>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</si>
  <si>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</si>
  <si>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</si>
  <si>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</si>
  <si>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</si>
  <si>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</si>
  <si>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</si>
  <si>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</si>
  <si>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</si>
  <si>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</si>
  <si>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</si>
  <si>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</si>
  <si>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</si>
  <si>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</si>
  <si>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</si>
  <si>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</si>
  <si>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</si>
  <si>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</si>
  <si>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</si>
  <si>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</si>
  <si>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</si>
  <si>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</si>
  <si>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</si>
  <si>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</si>
  <si>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</si>
  <si>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</si>
  <si>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</si>
  <si>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</si>
  <si>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</si>
  <si>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</si>
  <si>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</si>
  <si>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</si>
  <si>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</si>
  <si>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</si>
  <si>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</si>
  <si>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</si>
  <si>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</si>
  <si>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</si>
  <si>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</si>
  <si>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</si>
  <si>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</si>
  <si>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</si>
  <si>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</si>
  <si>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</si>
  <si>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</si>
  <si>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</si>
  <si>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</si>
  <si>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</si>
  <si>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</si>
  <si>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</si>
  <si>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</si>
  <si>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</si>
  <si>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</si>
  <si>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</si>
  <si>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</si>
  <si>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</si>
  <si>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</si>
  <si>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</si>
  <si>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</si>
  <si>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</si>
  <si>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</si>
  <si>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</si>
  <si>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</si>
  <si>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</si>
  <si>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</si>
  <si>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</si>
  <si>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</si>
  <si>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</si>
  <si>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</si>
  <si>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</si>
  <si>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</si>
  <si>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</si>
  <si>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</si>
  <si>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</si>
  <si>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</si>
  <si>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</si>
  <si>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</si>
  <si>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</si>
  <si>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</si>
  <si>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</si>
  <si>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</si>
  <si>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</si>
  <si>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</si>
  <si>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</si>
  <si>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</si>
  <si>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</si>
  <si>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</si>
  <si>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</si>
  <si>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</si>
  <si>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</si>
  <si>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</si>
  <si>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</si>
  <si>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</si>
  <si>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</si>
  <si>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</si>
  <si>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</si>
  <si>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</si>
  <si>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</si>
  <si>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</si>
  <si>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</si>
  <si>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</si>
  <si>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</si>
  <si>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</si>
  <si>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</si>
  <si>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</si>
  <si>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</si>
  <si>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</si>
  <si>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</si>
  <si>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</si>
  <si>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</si>
  <si>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</si>
  <si>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</si>
  <si>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</si>
  <si>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</si>
  <si>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</si>
  <si>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</si>
  <si>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</si>
  <si>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</si>
  <si>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</si>
  <si>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</si>
  <si>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</si>
  <si>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</si>
  <si>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</si>
  <si>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</si>
  <si>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</si>
  <si>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</si>
  <si>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</si>
  <si>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</si>
  <si>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</si>
  <si>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</si>
  <si>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</si>
  <si>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</si>
  <si>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</si>
  <si>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</si>
  <si>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</si>
  <si>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</si>
  <si>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</si>
  <si>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</si>
  <si>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</si>
  <si>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</si>
  <si>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</si>
  <si>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</si>
  <si>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</si>
  <si>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</si>
  <si>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</si>
  <si>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</si>
  <si>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</si>
  <si>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</si>
  <si>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</si>
  <si>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</si>
  <si>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</si>
  <si>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</si>
  <si>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</si>
  <si>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</si>
  <si>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</si>
  <si>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</si>
  <si>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</si>
  <si>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</si>
  <si>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</si>
  <si>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</si>
  <si>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</si>
  <si>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</si>
  <si>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</si>
  <si>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</si>
  <si>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</si>
  <si>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</si>
  <si>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</si>
  <si>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</si>
  <si>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</si>
  <si>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</si>
  <si>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</si>
  <si>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</si>
  <si>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</si>
  <si>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</si>
  <si>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</si>
  <si>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</si>
  <si>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</si>
  <si>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</si>
  <si>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</si>
  <si>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</si>
  <si>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</si>
  <si>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</si>
  <si>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</si>
  <si>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</si>
  <si>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</si>
  <si>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</si>
  <si>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</si>
  <si>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</si>
  <si>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</si>
  <si>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</si>
  <si>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</si>
  <si>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</si>
  <si>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</si>
  <si>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</si>
  <si>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</si>
  <si>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</si>
  <si>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</si>
  <si>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</si>
  <si>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</si>
  <si>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</si>
  <si>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</si>
  <si>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</si>
  <si>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</si>
  <si>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</si>
  <si>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</si>
  <si>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</si>
  <si>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</si>
  <si>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</si>
  <si>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</si>
  <si>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</si>
  <si>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</si>
  <si>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</si>
  <si>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</si>
  <si>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</si>
  <si>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</si>
  <si>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</si>
  <si>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</si>
  <si>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</si>
  <si>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</si>
  <si>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</si>
  <si>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</si>
  <si>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</si>
  <si>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</si>
  <si>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</si>
  <si>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</si>
  <si>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</si>
  <si>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</si>
  <si>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</si>
  <si>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</si>
  <si>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</si>
  <si>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</si>
  <si>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</si>
  <si>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</si>
  <si>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</si>
  <si>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</si>
  <si>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</si>
  <si>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</si>
  <si>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</si>
  <si>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</si>
  <si>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</si>
  <si>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</si>
  <si>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</si>
  <si>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</si>
  <si>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</si>
  <si>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</si>
  <si>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</si>
  <si>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</si>
  <si>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</si>
  <si>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</si>
  <si>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</si>
  <si>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</si>
  <si>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</si>
  <si>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</si>
  <si>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</si>
  <si>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</si>
  <si>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</si>
  <si>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</si>
  <si>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</si>
  <si>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</si>
  <si>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</si>
  <si>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</si>
  <si>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</si>
  <si>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</si>
  <si>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</si>
  <si>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</si>
  <si>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</si>
  <si>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</si>
  <si>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</si>
  <si>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</si>
  <si>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</si>
  <si>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</si>
  <si>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</si>
  <si>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</si>
  <si>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</si>
  <si>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</si>
  <si>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</si>
  <si>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</si>
  <si>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</si>
  <si>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</si>
  <si>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</si>
  <si>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</si>
  <si>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</si>
  <si>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</si>
  <si>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</si>
  <si>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</si>
  <si>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</si>
  <si>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</si>
  <si>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</si>
  <si>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</si>
  <si>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</si>
  <si>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</si>
  <si>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</si>
  <si>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</si>
  <si>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</si>
  <si>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</si>
  <si>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</si>
  <si>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</si>
  <si>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</si>
  <si>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</si>
  <si>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</si>
  <si>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</si>
  <si>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</si>
  <si>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</si>
  <si>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Amwell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</si>
  <si>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Amwell township</t>
    </r>
    <r>
      <rPr>
        <b/>
        <sz val="12"/>
        <rFont val="Arial"/>
        <family val="2"/>
      </rPr>
      <t>, Hunterdon County:  2000+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</si>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</sst>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2383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2383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1193</v>
      </c>
      <c r="C9" s="151">
        <f>(B9/$B$7)*100</f>
        <v>50.06294586655476</v>
      </c>
      <c r="D9" s="152"/>
      <c r="E9" s="152" t="s">
        <v>403</v>
      </c>
      <c r="F9" s="150">
        <v>17</v>
      </c>
      <c r="G9" s="153">
        <f t="shared" si="0"/>
        <v>0.7133864876206463</v>
      </c>
    </row>
    <row r="10" spans="1:7" ht="12.75">
      <c r="A10" s="149" t="s">
        <v>404</v>
      </c>
      <c r="B10" s="150">
        <v>1190</v>
      </c>
      <c r="C10" s="151">
        <f>(B10/$B$7)*100</f>
        <v>49.93705413344524</v>
      </c>
      <c r="D10" s="152"/>
      <c r="E10" s="152" t="s">
        <v>405</v>
      </c>
      <c r="F10" s="150">
        <v>1</v>
      </c>
      <c r="G10" s="153">
        <f t="shared" si="0"/>
        <v>0.0419639110365086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</v>
      </c>
      <c r="G11" s="153">
        <f t="shared" si="0"/>
        <v>0.1258917331095258</v>
      </c>
    </row>
    <row r="12" spans="1:7" ht="12.75">
      <c r="A12" s="149" t="s">
        <v>407</v>
      </c>
      <c r="B12" s="150">
        <v>116</v>
      </c>
      <c r="C12" s="151">
        <f aca="true" t="shared" si="1" ref="C12:C24">B12*100/B$7</f>
        <v>4.867813680234998</v>
      </c>
      <c r="D12" s="152"/>
      <c r="E12" s="152" t="s">
        <v>408</v>
      </c>
      <c r="F12" s="150">
        <v>1</v>
      </c>
      <c r="G12" s="153">
        <f t="shared" si="0"/>
        <v>0.0419639110365086</v>
      </c>
    </row>
    <row r="13" spans="1:7" ht="12.75">
      <c r="A13" s="149" t="s">
        <v>409</v>
      </c>
      <c r="B13" s="150">
        <v>153</v>
      </c>
      <c r="C13" s="151">
        <f t="shared" si="1"/>
        <v>6.420478388585816</v>
      </c>
      <c r="D13" s="152"/>
      <c r="E13" s="152" t="s">
        <v>410</v>
      </c>
      <c r="F13" s="150">
        <v>12</v>
      </c>
      <c r="G13" s="153">
        <f t="shared" si="0"/>
        <v>0.5035669324381032</v>
      </c>
    </row>
    <row r="14" spans="1:7" ht="12.75">
      <c r="A14" s="149" t="s">
        <v>411</v>
      </c>
      <c r="B14" s="150">
        <v>160</v>
      </c>
      <c r="C14" s="151">
        <f t="shared" si="1"/>
        <v>6.714225765841376</v>
      </c>
      <c r="D14" s="152"/>
      <c r="E14" s="152" t="s">
        <v>412</v>
      </c>
      <c r="F14" s="150">
        <v>2366</v>
      </c>
      <c r="G14" s="153">
        <f t="shared" si="0"/>
        <v>99.28661351237935</v>
      </c>
    </row>
    <row r="15" spans="1:7" ht="12.75">
      <c r="A15" s="149" t="s">
        <v>413</v>
      </c>
      <c r="B15" s="150">
        <v>110</v>
      </c>
      <c r="C15" s="151">
        <f t="shared" si="1"/>
        <v>4.616030214015947</v>
      </c>
      <c r="D15" s="152"/>
      <c r="E15" s="152" t="s">
        <v>414</v>
      </c>
      <c r="F15" s="150">
        <v>2322</v>
      </c>
      <c r="G15" s="153">
        <f t="shared" si="0"/>
        <v>97.44020142677297</v>
      </c>
    </row>
    <row r="16" spans="1:7" ht="12.75">
      <c r="A16" s="149" t="s">
        <v>415</v>
      </c>
      <c r="B16" s="150">
        <v>73</v>
      </c>
      <c r="C16" s="151">
        <f t="shared" si="1"/>
        <v>3.063365505665128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249</v>
      </c>
      <c r="C17" s="151">
        <f t="shared" si="1"/>
        <v>10.449013848090642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426</v>
      </c>
      <c r="C18" s="151">
        <f t="shared" si="1"/>
        <v>17.876626101552663</v>
      </c>
      <c r="D18" s="152"/>
      <c r="E18" s="143" t="s">
        <v>419</v>
      </c>
      <c r="F18" s="141">
        <v>2383</v>
      </c>
      <c r="G18" s="148">
        <v>100</v>
      </c>
    </row>
    <row r="19" spans="1:7" ht="12.75">
      <c r="A19" s="149" t="s">
        <v>420</v>
      </c>
      <c r="B19" s="150">
        <v>442</v>
      </c>
      <c r="C19" s="151">
        <f t="shared" si="1"/>
        <v>18.5480486781368</v>
      </c>
      <c r="D19" s="152"/>
      <c r="E19" s="152" t="s">
        <v>421</v>
      </c>
      <c r="F19" s="150">
        <v>2378</v>
      </c>
      <c r="G19" s="153">
        <f aca="true" t="shared" si="2" ref="G19:G30">F19*100/F$18</f>
        <v>99.79018044481745</v>
      </c>
    </row>
    <row r="20" spans="1:7" ht="12.75">
      <c r="A20" s="149" t="s">
        <v>422</v>
      </c>
      <c r="B20" s="150">
        <v>175</v>
      </c>
      <c r="C20" s="151">
        <f t="shared" si="1"/>
        <v>7.343684431389005</v>
      </c>
      <c r="D20" s="152"/>
      <c r="E20" s="152" t="s">
        <v>423</v>
      </c>
      <c r="F20" s="150">
        <v>949</v>
      </c>
      <c r="G20" s="153">
        <f t="shared" si="2"/>
        <v>39.82375157364666</v>
      </c>
    </row>
    <row r="21" spans="1:7" ht="12.75">
      <c r="A21" s="149" t="s">
        <v>424</v>
      </c>
      <c r="B21" s="150">
        <v>149</v>
      </c>
      <c r="C21" s="151">
        <f t="shared" si="1"/>
        <v>6.2526227444397815</v>
      </c>
      <c r="D21" s="152"/>
      <c r="E21" s="152" t="s">
        <v>425</v>
      </c>
      <c r="F21" s="150">
        <v>620</v>
      </c>
      <c r="G21" s="153">
        <f t="shared" si="2"/>
        <v>26.017624842635335</v>
      </c>
    </row>
    <row r="22" spans="1:7" ht="12.75">
      <c r="A22" s="149" t="s">
        <v>426</v>
      </c>
      <c r="B22" s="150">
        <v>182</v>
      </c>
      <c r="C22" s="151">
        <f t="shared" si="1"/>
        <v>7.637431808644566</v>
      </c>
      <c r="D22" s="152"/>
      <c r="E22" s="152" t="s">
        <v>427</v>
      </c>
      <c r="F22" s="150">
        <v>639</v>
      </c>
      <c r="G22" s="153">
        <f t="shared" si="2"/>
        <v>26.814939152328996</v>
      </c>
    </row>
    <row r="23" spans="1:7" ht="12.75">
      <c r="A23" s="149" t="s">
        <v>428</v>
      </c>
      <c r="B23" s="150">
        <v>111</v>
      </c>
      <c r="C23" s="151">
        <f t="shared" si="1"/>
        <v>4.657994125052455</v>
      </c>
      <c r="D23" s="152"/>
      <c r="E23" s="152" t="s">
        <v>429</v>
      </c>
      <c r="F23" s="150">
        <v>483</v>
      </c>
      <c r="G23" s="153">
        <f t="shared" si="2"/>
        <v>20.268569030633657</v>
      </c>
    </row>
    <row r="24" spans="1:7" ht="12.75">
      <c r="A24" s="149" t="s">
        <v>430</v>
      </c>
      <c r="B24" s="150">
        <v>37</v>
      </c>
      <c r="C24" s="151">
        <f t="shared" si="1"/>
        <v>1.5526647083508183</v>
      </c>
      <c r="D24" s="152"/>
      <c r="E24" s="152" t="s">
        <v>431</v>
      </c>
      <c r="F24" s="150">
        <v>87</v>
      </c>
      <c r="G24" s="153">
        <f t="shared" si="2"/>
        <v>3.6508602601762483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</v>
      </c>
      <c r="G25" s="153">
        <f t="shared" si="2"/>
        <v>0.6714225765841376</v>
      </c>
    </row>
    <row r="26" spans="1:7" ht="12.75">
      <c r="A26" s="149" t="s">
        <v>433</v>
      </c>
      <c r="B26" s="155">
        <v>42.9</v>
      </c>
      <c r="C26" s="156" t="s">
        <v>261</v>
      </c>
      <c r="D26" s="152"/>
      <c r="E26" s="157" t="s">
        <v>434</v>
      </c>
      <c r="F26" s="158">
        <v>83</v>
      </c>
      <c r="G26" s="153">
        <f t="shared" si="2"/>
        <v>3.483004616030214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46</v>
      </c>
      <c r="G27" s="153">
        <f t="shared" si="2"/>
        <v>1.9303399076793957</v>
      </c>
    </row>
    <row r="28" spans="1:7" ht="12.75">
      <c r="A28" s="149" t="s">
        <v>262</v>
      </c>
      <c r="B28" s="150">
        <v>1879</v>
      </c>
      <c r="C28" s="151">
        <f aca="true" t="shared" si="3" ref="C28:C35">B28*100/B$7</f>
        <v>78.85018883759966</v>
      </c>
      <c r="D28" s="152"/>
      <c r="E28" s="152" t="s">
        <v>436</v>
      </c>
      <c r="F28" s="150">
        <v>5</v>
      </c>
      <c r="G28" s="153">
        <f t="shared" si="2"/>
        <v>0.209819555182543</v>
      </c>
    </row>
    <row r="29" spans="1:7" ht="12.75">
      <c r="A29" s="149" t="s">
        <v>0</v>
      </c>
      <c r="B29" s="150">
        <v>945</v>
      </c>
      <c r="C29" s="151">
        <f t="shared" si="3"/>
        <v>39.65589592950063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934</v>
      </c>
      <c r="C30" s="151">
        <f t="shared" si="3"/>
        <v>39.19429290809904</v>
      </c>
      <c r="D30" s="152"/>
      <c r="E30" s="152" t="s">
        <v>3</v>
      </c>
      <c r="F30" s="150">
        <v>5</v>
      </c>
      <c r="G30" s="153">
        <f t="shared" si="2"/>
        <v>0.209819555182543</v>
      </c>
    </row>
    <row r="31" spans="1:7" ht="12.75">
      <c r="A31" s="149" t="s">
        <v>4</v>
      </c>
      <c r="B31" s="150">
        <v>1826</v>
      </c>
      <c r="C31" s="151">
        <f t="shared" si="3"/>
        <v>76.62610155266471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417</v>
      </c>
      <c r="C32" s="151">
        <f t="shared" si="3"/>
        <v>17.498950902224088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330</v>
      </c>
      <c r="C33" s="151">
        <f t="shared" si="3"/>
        <v>13.848090642047838</v>
      </c>
      <c r="D33" s="152"/>
      <c r="E33" s="143" t="s">
        <v>8</v>
      </c>
      <c r="F33" s="141">
        <v>949</v>
      </c>
      <c r="G33" s="148">
        <v>100</v>
      </c>
    </row>
    <row r="34" spans="1:7" ht="12.75">
      <c r="A34" s="149" t="s">
        <v>0</v>
      </c>
      <c r="B34" s="150">
        <v>152</v>
      </c>
      <c r="C34" s="151">
        <f t="shared" si="3"/>
        <v>6.378514477549308</v>
      </c>
      <c r="D34" s="152"/>
      <c r="E34" s="152" t="s">
        <v>9</v>
      </c>
      <c r="F34" s="150">
        <v>697</v>
      </c>
      <c r="G34" s="153">
        <f aca="true" t="shared" si="4" ref="G34:G42">F34*100/F$33</f>
        <v>73.44573234984193</v>
      </c>
    </row>
    <row r="35" spans="1:7" ht="12.75">
      <c r="A35" s="149" t="s">
        <v>2</v>
      </c>
      <c r="B35" s="150">
        <v>178</v>
      </c>
      <c r="C35" s="151">
        <f t="shared" si="3"/>
        <v>7.469576164498531</v>
      </c>
      <c r="D35" s="152"/>
      <c r="E35" s="152" t="s">
        <v>10</v>
      </c>
      <c r="F35" s="150">
        <v>276</v>
      </c>
      <c r="G35" s="153">
        <f t="shared" si="4"/>
        <v>29.083245521601686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620</v>
      </c>
      <c r="G36" s="153">
        <f t="shared" si="4"/>
        <v>65.33192834562698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250</v>
      </c>
      <c r="G37" s="153">
        <f t="shared" si="4"/>
        <v>26.343519494204426</v>
      </c>
    </row>
    <row r="38" spans="1:7" ht="12.75">
      <c r="A38" s="163" t="s">
        <v>13</v>
      </c>
      <c r="B38" s="150">
        <v>2372</v>
      </c>
      <c r="C38" s="151">
        <f aca="true" t="shared" si="5" ref="C38:C56">B38*100/B$7</f>
        <v>99.5383969785984</v>
      </c>
      <c r="D38" s="152"/>
      <c r="E38" s="152" t="s">
        <v>14</v>
      </c>
      <c r="F38" s="150">
        <v>48</v>
      </c>
      <c r="G38" s="153">
        <f t="shared" si="4"/>
        <v>5.05795574288725</v>
      </c>
    </row>
    <row r="39" spans="1:7" ht="12.75">
      <c r="A39" s="149" t="s">
        <v>15</v>
      </c>
      <c r="B39" s="150">
        <v>2337</v>
      </c>
      <c r="C39" s="151">
        <f t="shared" si="5"/>
        <v>98.0696600923206</v>
      </c>
      <c r="D39" s="152"/>
      <c r="E39" s="152" t="s">
        <v>10</v>
      </c>
      <c r="F39" s="150">
        <v>14</v>
      </c>
      <c r="G39" s="153">
        <f t="shared" si="4"/>
        <v>1.4752370916754478</v>
      </c>
    </row>
    <row r="40" spans="1:7" ht="12.75">
      <c r="A40" s="149" t="s">
        <v>16</v>
      </c>
      <c r="B40" s="150">
        <v>15</v>
      </c>
      <c r="C40" s="151">
        <f t="shared" si="5"/>
        <v>0.6294586655476291</v>
      </c>
      <c r="D40" s="152"/>
      <c r="E40" s="152" t="s">
        <v>17</v>
      </c>
      <c r="F40" s="150">
        <v>252</v>
      </c>
      <c r="G40" s="153">
        <f t="shared" si="4"/>
        <v>26.55426765015806</v>
      </c>
    </row>
    <row r="41" spans="1:7" ht="12.75">
      <c r="A41" s="149" t="s">
        <v>18</v>
      </c>
      <c r="B41" s="150">
        <v>2</v>
      </c>
      <c r="C41" s="151">
        <f t="shared" si="5"/>
        <v>0.0839278220730172</v>
      </c>
      <c r="D41" s="152"/>
      <c r="E41" s="152" t="s">
        <v>19</v>
      </c>
      <c r="F41" s="150">
        <v>202</v>
      </c>
      <c r="G41" s="153">
        <f t="shared" si="4"/>
        <v>21.285563751317177</v>
      </c>
    </row>
    <row r="42" spans="1:7" ht="12.75">
      <c r="A42" s="149" t="s">
        <v>20</v>
      </c>
      <c r="B42" s="150">
        <v>17</v>
      </c>
      <c r="C42" s="151">
        <f t="shared" si="5"/>
        <v>0.7133864876206463</v>
      </c>
      <c r="D42" s="152"/>
      <c r="E42" s="152" t="s">
        <v>21</v>
      </c>
      <c r="F42" s="150">
        <v>83</v>
      </c>
      <c r="G42" s="153">
        <f t="shared" si="4"/>
        <v>8.74604847207587</v>
      </c>
    </row>
    <row r="43" spans="1:7" ht="12.75">
      <c r="A43" s="149" t="s">
        <v>22</v>
      </c>
      <c r="B43" s="150">
        <v>4</v>
      </c>
      <c r="C43" s="151">
        <f t="shared" si="5"/>
        <v>0.1678556441460344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0.0839278220730172</v>
      </c>
      <c r="D44" s="152"/>
      <c r="E44" s="152" t="s">
        <v>24</v>
      </c>
      <c r="F44" s="160">
        <v>288</v>
      </c>
      <c r="G44" s="164">
        <f>F44*100/F33</f>
        <v>30.347734457323497</v>
      </c>
    </row>
    <row r="45" spans="1:7" ht="12.75">
      <c r="A45" s="149" t="s">
        <v>25</v>
      </c>
      <c r="B45" s="150">
        <v>5</v>
      </c>
      <c r="C45" s="151">
        <f t="shared" si="5"/>
        <v>0.209819555182543</v>
      </c>
      <c r="D45" s="152"/>
      <c r="E45" s="152" t="s">
        <v>26</v>
      </c>
      <c r="F45" s="160">
        <v>245</v>
      </c>
      <c r="G45" s="164">
        <f>F45*100/F33</f>
        <v>25.816649104320337</v>
      </c>
    </row>
    <row r="46" spans="1:7" ht="12.75">
      <c r="A46" s="149" t="s">
        <v>27</v>
      </c>
      <c r="B46" s="150">
        <v>2</v>
      </c>
      <c r="C46" s="151">
        <f t="shared" si="5"/>
        <v>0.0839278220730172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0.1678556441460344</v>
      </c>
      <c r="D47" s="152"/>
      <c r="E47" s="152" t="s">
        <v>29</v>
      </c>
      <c r="F47" s="165">
        <v>2.51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2.93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984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949</v>
      </c>
      <c r="G52" s="153">
        <f>F52*100/F$51</f>
        <v>96.4430894308943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35</v>
      </c>
      <c r="G53" s="153">
        <f>F53*100/F$51</f>
        <v>3.5569105691056913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1.3211382113821137</v>
      </c>
    </row>
    <row r="55" spans="1:7" ht="12.75">
      <c r="A55" s="149" t="s">
        <v>43</v>
      </c>
      <c r="B55" s="150">
        <v>1</v>
      </c>
      <c r="C55" s="151">
        <f t="shared" si="5"/>
        <v>0.0419639110365086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</v>
      </c>
      <c r="C56" s="151">
        <f t="shared" si="5"/>
        <v>0.46160302140159465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2344</v>
      </c>
      <c r="C60" s="168">
        <f>B60*100/B7</f>
        <v>98.36340746957616</v>
      </c>
      <c r="D60" s="152"/>
      <c r="E60" s="143" t="s">
        <v>51</v>
      </c>
      <c r="F60" s="141">
        <v>949</v>
      </c>
      <c r="G60" s="148">
        <v>100</v>
      </c>
    </row>
    <row r="61" spans="1:7" ht="12.75">
      <c r="A61" s="149" t="s">
        <v>52</v>
      </c>
      <c r="B61" s="160">
        <v>19</v>
      </c>
      <c r="C61" s="168">
        <f>B61*100/B7</f>
        <v>0.7973143096936635</v>
      </c>
      <c r="D61" s="152"/>
      <c r="E61" s="152" t="s">
        <v>53</v>
      </c>
      <c r="F61" s="150">
        <v>798</v>
      </c>
      <c r="G61" s="153">
        <f>F61*100/F$60</f>
        <v>84.08851422550053</v>
      </c>
    </row>
    <row r="62" spans="1:7" ht="12.75">
      <c r="A62" s="149" t="s">
        <v>54</v>
      </c>
      <c r="B62" s="160">
        <v>8</v>
      </c>
      <c r="C62" s="168">
        <f>B62*100/B7</f>
        <v>0.3357112882920688</v>
      </c>
      <c r="D62" s="152"/>
      <c r="E62" s="152" t="s">
        <v>55</v>
      </c>
      <c r="F62" s="150">
        <v>151</v>
      </c>
      <c r="G62" s="153">
        <f>F62*100/F$60</f>
        <v>15.911485774499473</v>
      </c>
    </row>
    <row r="63" spans="1:7" ht="12.75">
      <c r="A63" s="149" t="s">
        <v>56</v>
      </c>
      <c r="B63" s="160">
        <v>22</v>
      </c>
      <c r="C63" s="168">
        <f>B63*100/B7</f>
        <v>0.9232060428031893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0.0419639110365086</v>
      </c>
      <c r="D64" s="152"/>
      <c r="E64" s="152" t="s">
        <v>58</v>
      </c>
      <c r="F64" s="165">
        <v>2.57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0.1258917331095258</v>
      </c>
      <c r="D65" s="174"/>
      <c r="E65" s="174" t="s">
        <v>60</v>
      </c>
      <c r="F65" s="175">
        <v>2.15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2383</v>
      </c>
      <c r="G9" s="33">
        <f>(F9/$F$9)*100</f>
        <v>100</v>
      </c>
    </row>
    <row r="10" spans="1:7" ht="12.75">
      <c r="A10" s="29" t="s">
        <v>269</v>
      </c>
      <c r="B10" s="93">
        <v>502</v>
      </c>
      <c r="C10" s="33">
        <f aca="true" t="shared" si="0" ref="C10:C15">(B10/$B$10)*100</f>
        <v>100</v>
      </c>
      <c r="E10" s="34" t="s">
        <v>270</v>
      </c>
      <c r="F10" s="97">
        <v>2274</v>
      </c>
      <c r="G10" s="84">
        <f aca="true" t="shared" si="1" ref="G10:G16">(F10/$F$9)*100</f>
        <v>95.42593369702055</v>
      </c>
    </row>
    <row r="11" spans="1:7" ht="12.75">
      <c r="A11" s="36" t="s">
        <v>271</v>
      </c>
      <c r="B11" s="98">
        <v>36</v>
      </c>
      <c r="C11" s="35">
        <f t="shared" si="0"/>
        <v>7.171314741035857</v>
      </c>
      <c r="E11" s="34" t="s">
        <v>272</v>
      </c>
      <c r="F11" s="97">
        <v>2258</v>
      </c>
      <c r="G11" s="84">
        <f t="shared" si="1"/>
        <v>94.75451112043642</v>
      </c>
    </row>
    <row r="12" spans="1:7" ht="12.75">
      <c r="A12" s="36" t="s">
        <v>273</v>
      </c>
      <c r="B12" s="98">
        <v>49</v>
      </c>
      <c r="C12" s="35">
        <f t="shared" si="0"/>
        <v>9.760956175298805</v>
      </c>
      <c r="E12" s="34" t="s">
        <v>274</v>
      </c>
      <c r="F12" s="97">
        <v>1487</v>
      </c>
      <c r="G12" s="84">
        <f t="shared" si="1"/>
        <v>62.40033571128829</v>
      </c>
    </row>
    <row r="13" spans="1:7" ht="12.75">
      <c r="A13" s="36" t="s">
        <v>275</v>
      </c>
      <c r="B13" s="98">
        <v>228</v>
      </c>
      <c r="C13" s="35">
        <f t="shared" si="0"/>
        <v>45.41832669322709</v>
      </c>
      <c r="E13" s="34" t="s">
        <v>276</v>
      </c>
      <c r="F13" s="97">
        <v>771</v>
      </c>
      <c r="G13" s="84">
        <f t="shared" si="1"/>
        <v>32.354175409148134</v>
      </c>
    </row>
    <row r="14" spans="1:7" ht="12.75">
      <c r="A14" s="36" t="s">
        <v>277</v>
      </c>
      <c r="B14" s="98">
        <v>110</v>
      </c>
      <c r="C14" s="35">
        <f t="shared" si="0"/>
        <v>21.91235059760956</v>
      </c>
      <c r="E14" s="34" t="s">
        <v>166</v>
      </c>
      <c r="F14" s="97">
        <v>16</v>
      </c>
      <c r="G14" s="84">
        <f t="shared" si="1"/>
        <v>0.6714225765841376</v>
      </c>
    </row>
    <row r="15" spans="1:7" ht="12.75">
      <c r="A15" s="36" t="s">
        <v>324</v>
      </c>
      <c r="B15" s="97">
        <v>79</v>
      </c>
      <c r="C15" s="35">
        <f t="shared" si="0"/>
        <v>15.737051792828685</v>
      </c>
      <c r="E15" s="34" t="s">
        <v>278</v>
      </c>
      <c r="F15" s="97">
        <v>109</v>
      </c>
      <c r="G15" s="84">
        <f t="shared" si="1"/>
        <v>4.574066302979437</v>
      </c>
    </row>
    <row r="16" spans="1:7" ht="12.75">
      <c r="A16" s="36"/>
      <c r="B16" s="93" t="s">
        <v>250</v>
      </c>
      <c r="C16" s="10"/>
      <c r="E16" s="34" t="s">
        <v>279</v>
      </c>
      <c r="F16" s="98">
        <v>23</v>
      </c>
      <c r="G16" s="84">
        <f t="shared" si="1"/>
        <v>0.9651699538396977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69</v>
      </c>
      <c r="G17" s="84">
        <f>(F17/$F$9)*100</f>
        <v>2.8955098615190935</v>
      </c>
    </row>
    <row r="18" spans="1:7" ht="12.75">
      <c r="A18" s="29" t="s">
        <v>282</v>
      </c>
      <c r="B18" s="93">
        <v>1782</v>
      </c>
      <c r="C18" s="33">
        <f>(B18/$B$18)*100</f>
        <v>100</v>
      </c>
      <c r="E18" s="34" t="s">
        <v>283</v>
      </c>
      <c r="F18" s="97">
        <v>40</v>
      </c>
      <c r="G18" s="84">
        <f>(F18/$F$9)*100</f>
        <v>1.6785564414603442</v>
      </c>
    </row>
    <row r="19" spans="1:7" ht="12.75">
      <c r="A19" s="36" t="s">
        <v>284</v>
      </c>
      <c r="B19" s="97">
        <v>67</v>
      </c>
      <c r="C19" s="84">
        <f aca="true" t="shared" si="2" ref="C19:C25">(B19/$B$18)*100</f>
        <v>3.7598204264870936</v>
      </c>
      <c r="E19" s="34"/>
      <c r="F19" s="97" t="s">
        <v>250</v>
      </c>
      <c r="G19" s="84"/>
    </row>
    <row r="20" spans="1:7" ht="12.75">
      <c r="A20" s="36" t="s">
        <v>285</v>
      </c>
      <c r="B20" s="97">
        <v>118</v>
      </c>
      <c r="C20" s="84">
        <f t="shared" si="2"/>
        <v>6.621773288439956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551</v>
      </c>
      <c r="C21" s="84">
        <f t="shared" si="2"/>
        <v>30.920314253647586</v>
      </c>
      <c r="E21" s="38" t="s">
        <v>167</v>
      </c>
      <c r="F21" s="80">
        <v>109</v>
      </c>
      <c r="G21" s="33">
        <f>(F21/$F$21)*100</f>
        <v>100</v>
      </c>
    </row>
    <row r="22" spans="1:7" ht="12.75">
      <c r="A22" s="36" t="s">
        <v>302</v>
      </c>
      <c r="B22" s="97">
        <v>273</v>
      </c>
      <c r="C22" s="84">
        <f t="shared" si="2"/>
        <v>15.31986531986532</v>
      </c>
      <c r="E22" s="34" t="s">
        <v>303</v>
      </c>
      <c r="F22" s="97">
        <v>66</v>
      </c>
      <c r="G22" s="84">
        <f aca="true" t="shared" si="3" ref="G22:G27">(F22/$F$21)*100</f>
        <v>60.550458715596335</v>
      </c>
    </row>
    <row r="23" spans="1:7" ht="12.75">
      <c r="A23" s="36" t="s">
        <v>304</v>
      </c>
      <c r="B23" s="97">
        <v>113</v>
      </c>
      <c r="C23" s="84">
        <f t="shared" si="2"/>
        <v>6.341189674523008</v>
      </c>
      <c r="E23" s="34" t="s">
        <v>305</v>
      </c>
      <c r="F23" s="97">
        <v>23</v>
      </c>
      <c r="G23" s="84">
        <f t="shared" si="3"/>
        <v>21.100917431192663</v>
      </c>
    </row>
    <row r="24" spans="1:7" ht="12.75">
      <c r="A24" s="36" t="s">
        <v>306</v>
      </c>
      <c r="B24" s="97">
        <v>435</v>
      </c>
      <c r="C24" s="84">
        <f t="shared" si="2"/>
        <v>24.410774410774412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225</v>
      </c>
      <c r="C25" s="84">
        <f t="shared" si="2"/>
        <v>12.626262626262626</v>
      </c>
      <c r="E25" s="34" t="s">
        <v>309</v>
      </c>
      <c r="F25" s="97">
        <v>4</v>
      </c>
      <c r="G25" s="84">
        <f t="shared" si="3"/>
        <v>3.669724770642202</v>
      </c>
    </row>
    <row r="26" spans="1:7" ht="12.75">
      <c r="A26" s="36"/>
      <c r="B26" s="93" t="s">
        <v>250</v>
      </c>
      <c r="C26" s="35"/>
      <c r="E26" s="34" t="s">
        <v>310</v>
      </c>
      <c r="F26" s="97">
        <v>16</v>
      </c>
      <c r="G26" s="84">
        <f t="shared" si="3"/>
        <v>14.678899082568808</v>
      </c>
    </row>
    <row r="27" spans="1:7" ht="12.75">
      <c r="A27" s="36" t="s">
        <v>311</v>
      </c>
      <c r="B27" s="108">
        <v>89.6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2259</v>
      </c>
      <c r="G30" s="33">
        <f>(F30/$F$30)*100</f>
        <v>100</v>
      </c>
      <c r="J30" s="39"/>
    </row>
    <row r="31" spans="1:10" ht="12.75">
      <c r="A31" s="95" t="s">
        <v>296</v>
      </c>
      <c r="B31" s="93">
        <v>1955</v>
      </c>
      <c r="C31" s="33">
        <f>(B31/$B$31)*100</f>
        <v>100</v>
      </c>
      <c r="E31" s="34" t="s">
        <v>317</v>
      </c>
      <c r="F31" s="97">
        <v>2131</v>
      </c>
      <c r="G31" s="101">
        <f>(F31/$F$30)*100</f>
        <v>94.33377600708278</v>
      </c>
      <c r="J31" s="39"/>
    </row>
    <row r="32" spans="1:10" ht="12.75">
      <c r="A32" s="36" t="s">
        <v>318</v>
      </c>
      <c r="B32" s="97">
        <v>368</v>
      </c>
      <c r="C32" s="10">
        <f>(B32/$B$31)*100</f>
        <v>18.823529411764707</v>
      </c>
      <c r="E32" s="34" t="s">
        <v>319</v>
      </c>
      <c r="F32" s="97">
        <v>128</v>
      </c>
      <c r="G32" s="101">
        <f aca="true" t="shared" si="4" ref="G32:G39">(F32/$F$30)*100</f>
        <v>5.66622399291722</v>
      </c>
      <c r="J32" s="39"/>
    </row>
    <row r="33" spans="1:10" ht="12.75">
      <c r="A33" s="36" t="s">
        <v>320</v>
      </c>
      <c r="B33" s="97">
        <v>1312</v>
      </c>
      <c r="C33" s="10">
        <f aca="true" t="shared" si="5" ref="C33:C38">(B33/$B$31)*100</f>
        <v>67.10997442455243</v>
      </c>
      <c r="E33" s="34" t="s">
        <v>321</v>
      </c>
      <c r="F33" s="97">
        <v>57</v>
      </c>
      <c r="G33" s="101">
        <f t="shared" si="4"/>
        <v>2.5232403718459495</v>
      </c>
      <c r="J33" s="39"/>
    </row>
    <row r="34" spans="1:7" ht="12.75">
      <c r="A34" s="36" t="s">
        <v>322</v>
      </c>
      <c r="B34" s="97">
        <v>12</v>
      </c>
      <c r="C34" s="10">
        <f t="shared" si="5"/>
        <v>0.6138107416879796</v>
      </c>
      <c r="E34" s="34" t="s">
        <v>323</v>
      </c>
      <c r="F34" s="97">
        <v>44</v>
      </c>
      <c r="G34" s="101">
        <f t="shared" si="4"/>
        <v>1.9477644975652944</v>
      </c>
    </row>
    <row r="35" spans="1:7" ht="12.75">
      <c r="A35" s="36" t="s">
        <v>325</v>
      </c>
      <c r="B35" s="97">
        <v>132</v>
      </c>
      <c r="C35" s="10">
        <f t="shared" si="5"/>
        <v>6.751918158567776</v>
      </c>
      <c r="E35" s="34" t="s">
        <v>321</v>
      </c>
      <c r="F35" s="97">
        <v>34</v>
      </c>
      <c r="G35" s="101">
        <f t="shared" si="4"/>
        <v>1.5050907481186366</v>
      </c>
    </row>
    <row r="36" spans="1:7" ht="12.75">
      <c r="A36" s="36" t="s">
        <v>297</v>
      </c>
      <c r="B36" s="97">
        <v>98</v>
      </c>
      <c r="C36" s="10">
        <f t="shared" si="5"/>
        <v>5.012787723785166</v>
      </c>
      <c r="E36" s="34" t="s">
        <v>327</v>
      </c>
      <c r="F36" s="97">
        <v>64</v>
      </c>
      <c r="G36" s="101">
        <f t="shared" si="4"/>
        <v>2.83311199645861</v>
      </c>
    </row>
    <row r="37" spans="1:7" ht="12.75">
      <c r="A37" s="36" t="s">
        <v>326</v>
      </c>
      <c r="B37" s="97">
        <v>131</v>
      </c>
      <c r="C37" s="10">
        <f t="shared" si="5"/>
        <v>6.70076726342711</v>
      </c>
      <c r="E37" s="34" t="s">
        <v>321</v>
      </c>
      <c r="F37" s="97">
        <v>14</v>
      </c>
      <c r="G37" s="101">
        <f t="shared" si="4"/>
        <v>0.619743249225321</v>
      </c>
    </row>
    <row r="38" spans="1:7" ht="12.75">
      <c r="A38" s="36" t="s">
        <v>297</v>
      </c>
      <c r="B38" s="97">
        <v>81</v>
      </c>
      <c r="C38" s="10">
        <f t="shared" si="5"/>
        <v>4.143222506393862</v>
      </c>
      <c r="E38" s="34" t="s">
        <v>259</v>
      </c>
      <c r="F38" s="97">
        <v>11</v>
      </c>
      <c r="G38" s="101">
        <f t="shared" si="4"/>
        <v>0.4869411243913236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37</v>
      </c>
      <c r="C42" s="33">
        <f>(B42/$B$42)*100</f>
        <v>100</v>
      </c>
      <c r="E42" s="31" t="s">
        <v>268</v>
      </c>
      <c r="F42" s="80">
        <v>2383</v>
      </c>
      <c r="G42" s="99">
        <f>(F42/$F$42)*100</f>
        <v>100</v>
      </c>
      <c r="I42" s="39"/>
    </row>
    <row r="43" spans="1:7" ht="12.75">
      <c r="A43" s="36" t="s">
        <v>301</v>
      </c>
      <c r="B43" s="98">
        <v>3</v>
      </c>
      <c r="C43" s="102">
        <f>(B43/$B$42)*100</f>
        <v>8.108108108108109</v>
      </c>
      <c r="E43" s="60" t="s">
        <v>168</v>
      </c>
      <c r="F43" s="106">
        <v>3005</v>
      </c>
      <c r="G43" s="107">
        <f aca="true" t="shared" si="6" ref="G43:G71">(F43/$F$42)*100</f>
        <v>126.10155266470835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</v>
      </c>
      <c r="G45" s="101">
        <f t="shared" si="6"/>
        <v>0.46160302140159465</v>
      </c>
    </row>
    <row r="46" spans="1:7" ht="12.75">
      <c r="A46" s="29" t="s">
        <v>331</v>
      </c>
      <c r="B46" s="93">
        <v>1881</v>
      </c>
      <c r="C46" s="33">
        <f>(B46/$B$46)*100</f>
        <v>100</v>
      </c>
      <c r="E46" s="1" t="s">
        <v>332</v>
      </c>
      <c r="F46" s="97">
        <v>22</v>
      </c>
      <c r="G46" s="101">
        <f t="shared" si="6"/>
        <v>0.9232060428031893</v>
      </c>
    </row>
    <row r="47" spans="1:7" ht="12.75">
      <c r="A47" s="36" t="s">
        <v>333</v>
      </c>
      <c r="B47" s="97">
        <v>241</v>
      </c>
      <c r="C47" s="10">
        <f>(B47/$B$46)*100</f>
        <v>12.812333864965444</v>
      </c>
      <c r="E47" s="1" t="s">
        <v>334</v>
      </c>
      <c r="F47" s="97">
        <v>106</v>
      </c>
      <c r="G47" s="101">
        <f t="shared" si="6"/>
        <v>4.448174569869911</v>
      </c>
    </row>
    <row r="48" spans="1:7" ht="12.75">
      <c r="A48" s="36"/>
      <c r="B48" s="93" t="s">
        <v>250</v>
      </c>
      <c r="C48" s="10"/>
      <c r="E48" s="1" t="s">
        <v>335</v>
      </c>
      <c r="F48" s="97">
        <v>294</v>
      </c>
      <c r="G48" s="101">
        <f t="shared" si="6"/>
        <v>12.33738984473353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3.273185060847671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0.5874947545111204</v>
      </c>
    </row>
    <row r="51" spans="1:7" ht="12.75">
      <c r="A51" s="5" t="s">
        <v>338</v>
      </c>
      <c r="B51" s="93">
        <v>414</v>
      </c>
      <c r="C51" s="33">
        <f>(B51/$B$51)*100</f>
        <v>100</v>
      </c>
      <c r="E51" s="1" t="s">
        <v>339</v>
      </c>
      <c r="F51" s="97">
        <v>532</v>
      </c>
      <c r="G51" s="101">
        <f t="shared" si="6"/>
        <v>22.324800671422576</v>
      </c>
    </row>
    <row r="52" spans="1:7" ht="12.75">
      <c r="A52" s="4" t="s">
        <v>340</v>
      </c>
      <c r="B52" s="98">
        <v>44</v>
      </c>
      <c r="C52" s="10">
        <f>(B52/$B$51)*100</f>
        <v>10.628019323671497</v>
      </c>
      <c r="E52" s="1" t="s">
        <v>341</v>
      </c>
      <c r="F52" s="97">
        <v>4</v>
      </c>
      <c r="G52" s="101">
        <f t="shared" si="6"/>
        <v>0.1678556441460344</v>
      </c>
    </row>
    <row r="53" spans="1:7" ht="12.75">
      <c r="A53" s="4"/>
      <c r="B53" s="93" t="s">
        <v>250</v>
      </c>
      <c r="C53" s="10"/>
      <c r="E53" s="1" t="s">
        <v>342</v>
      </c>
      <c r="F53" s="97">
        <v>83</v>
      </c>
      <c r="G53" s="101">
        <f t="shared" si="6"/>
        <v>3.483004616030214</v>
      </c>
    </row>
    <row r="54" spans="1:7" ht="14.25">
      <c r="A54" s="5" t="s">
        <v>343</v>
      </c>
      <c r="B54" s="93">
        <v>1518</v>
      </c>
      <c r="C54" s="33">
        <f>(B54/$B$54)*100</f>
        <v>100</v>
      </c>
      <c r="E54" s="1" t="s">
        <v>201</v>
      </c>
      <c r="F54" s="97">
        <v>480</v>
      </c>
      <c r="G54" s="101">
        <f t="shared" si="6"/>
        <v>20.142677297524127</v>
      </c>
    </row>
    <row r="55" spans="1:7" ht="12.75">
      <c r="A55" s="4" t="s">
        <v>340</v>
      </c>
      <c r="B55" s="98">
        <v>119</v>
      </c>
      <c r="C55" s="10">
        <f>(B55/$B$54)*100</f>
        <v>7.8392621870882735</v>
      </c>
      <c r="E55" s="1" t="s">
        <v>344</v>
      </c>
      <c r="F55" s="97">
        <v>481</v>
      </c>
      <c r="G55" s="101">
        <f t="shared" si="6"/>
        <v>20.184641208560638</v>
      </c>
    </row>
    <row r="56" spans="1:7" ht="12.75">
      <c r="A56" s="4" t="s">
        <v>345</v>
      </c>
      <c r="B56" s="119">
        <v>68.1</v>
      </c>
      <c r="C56" s="37" t="s">
        <v>261</v>
      </c>
      <c r="E56" s="1" t="s">
        <v>346</v>
      </c>
      <c r="F56" s="97">
        <v>17</v>
      </c>
      <c r="G56" s="101">
        <f t="shared" si="6"/>
        <v>0.7133864876206463</v>
      </c>
    </row>
    <row r="57" spans="1:7" ht="12.75">
      <c r="A57" s="4" t="s">
        <v>347</v>
      </c>
      <c r="B57" s="98">
        <v>1399</v>
      </c>
      <c r="C57" s="10">
        <f>(B57/$B$54)*100</f>
        <v>92.16073781291173</v>
      </c>
      <c r="E57" s="1" t="s">
        <v>348</v>
      </c>
      <c r="F57" s="97">
        <v>22</v>
      </c>
      <c r="G57" s="101">
        <f t="shared" si="6"/>
        <v>0.9232060428031893</v>
      </c>
    </row>
    <row r="58" spans="1:7" ht="12.75">
      <c r="A58" s="4" t="s">
        <v>345</v>
      </c>
      <c r="B58" s="119">
        <v>85.2</v>
      </c>
      <c r="C58" s="37" t="s">
        <v>261</v>
      </c>
      <c r="E58" s="1" t="s">
        <v>349</v>
      </c>
      <c r="F58" s="97">
        <v>204</v>
      </c>
      <c r="G58" s="101">
        <f t="shared" si="6"/>
        <v>8.560637851447755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327</v>
      </c>
      <c r="C60" s="33">
        <f>(B60/$B$60)*100</f>
        <v>100</v>
      </c>
      <c r="E60" s="1" t="s">
        <v>352</v>
      </c>
      <c r="F60" s="97">
        <v>26</v>
      </c>
      <c r="G60" s="101">
        <f t="shared" si="6"/>
        <v>1.0910616869492236</v>
      </c>
    </row>
    <row r="61" spans="1:7" ht="12.75">
      <c r="A61" s="4" t="s">
        <v>340</v>
      </c>
      <c r="B61" s="97">
        <v>65</v>
      </c>
      <c r="C61" s="10">
        <f>(B61/$B$60)*100</f>
        <v>19.877675840978593</v>
      </c>
      <c r="E61" s="1" t="s">
        <v>353</v>
      </c>
      <c r="F61" s="97">
        <v>26</v>
      </c>
      <c r="G61" s="101">
        <f t="shared" si="6"/>
        <v>1.0910616869492236</v>
      </c>
    </row>
    <row r="62" spans="1:7" ht="12.75">
      <c r="A62" s="4"/>
      <c r="B62" s="93" t="s">
        <v>250</v>
      </c>
      <c r="C62" s="10"/>
      <c r="E62" s="1" t="s">
        <v>354</v>
      </c>
      <c r="F62" s="97">
        <v>92</v>
      </c>
      <c r="G62" s="101">
        <f t="shared" si="6"/>
        <v>3.860679815358791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0.7133864876206463</v>
      </c>
    </row>
    <row r="64" spans="1:7" ht="12.75">
      <c r="A64" s="29" t="s">
        <v>357</v>
      </c>
      <c r="B64" s="93">
        <v>2259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1758</v>
      </c>
      <c r="C65" s="10">
        <f>(B65/$B$64)*100</f>
        <v>77.82204515272244</v>
      </c>
      <c r="E65" s="1" t="s">
        <v>359</v>
      </c>
      <c r="F65" s="97">
        <v>16</v>
      </c>
      <c r="G65" s="101">
        <f t="shared" si="6"/>
        <v>0.6714225765841376</v>
      </c>
    </row>
    <row r="66" spans="1:7" ht="12.75">
      <c r="A66" s="4" t="s">
        <v>257</v>
      </c>
      <c r="B66" s="97">
        <v>497</v>
      </c>
      <c r="C66" s="10">
        <f aca="true" t="shared" si="7" ref="C66:C71">(B66/$B$64)*100</f>
        <v>22.000885347498894</v>
      </c>
      <c r="E66" s="1" t="s">
        <v>360</v>
      </c>
      <c r="F66" s="97">
        <v>15</v>
      </c>
      <c r="G66" s="101">
        <f t="shared" si="6"/>
        <v>0.629458665547629</v>
      </c>
    </row>
    <row r="67" spans="1:7" ht="12.75">
      <c r="A67" s="4" t="s">
        <v>361</v>
      </c>
      <c r="B67" s="97">
        <v>193</v>
      </c>
      <c r="C67" s="10">
        <f t="shared" si="7"/>
        <v>8.543603364320496</v>
      </c>
      <c r="E67" s="1" t="s">
        <v>362</v>
      </c>
      <c r="F67" s="97">
        <v>44</v>
      </c>
      <c r="G67" s="101">
        <f t="shared" si="6"/>
        <v>1.8464120856063786</v>
      </c>
    </row>
    <row r="68" spans="1:7" ht="12.75">
      <c r="A68" s="4" t="s">
        <v>363</v>
      </c>
      <c r="B68" s="97">
        <v>304</v>
      </c>
      <c r="C68" s="10">
        <f t="shared" si="7"/>
        <v>13.4572819831784</v>
      </c>
      <c r="E68" s="1" t="s">
        <v>364</v>
      </c>
      <c r="F68" s="97">
        <v>186</v>
      </c>
      <c r="G68" s="101">
        <f t="shared" si="6"/>
        <v>7.8052874527906</v>
      </c>
    </row>
    <row r="69" spans="1:7" ht="12.75">
      <c r="A69" s="4" t="s">
        <v>365</v>
      </c>
      <c r="B69" s="97">
        <v>230</v>
      </c>
      <c r="C69" s="10">
        <f t="shared" si="7"/>
        <v>10.18149623727313</v>
      </c>
      <c r="E69" s="1" t="s">
        <v>366</v>
      </c>
      <c r="F69" s="97">
        <v>21</v>
      </c>
      <c r="G69" s="101">
        <f t="shared" si="6"/>
        <v>0.8812421317666806</v>
      </c>
    </row>
    <row r="70" spans="1:7" ht="12.75">
      <c r="A70" s="4" t="s">
        <v>367</v>
      </c>
      <c r="B70" s="97">
        <v>74</v>
      </c>
      <c r="C70" s="10">
        <f t="shared" si="7"/>
        <v>3.2757857459052677</v>
      </c>
      <c r="E70" s="1" t="s">
        <v>368</v>
      </c>
      <c r="F70" s="97">
        <v>16</v>
      </c>
      <c r="G70" s="101">
        <f t="shared" si="6"/>
        <v>0.6714225765841376</v>
      </c>
    </row>
    <row r="71" spans="1:7" ht="12.75">
      <c r="A71" s="7" t="s">
        <v>258</v>
      </c>
      <c r="B71" s="103">
        <v>4</v>
      </c>
      <c r="C71" s="40">
        <f t="shared" si="7"/>
        <v>0.17706949977866313</v>
      </c>
      <c r="D71" s="41"/>
      <c r="E71" s="9" t="s">
        <v>369</v>
      </c>
      <c r="F71" s="103">
        <v>198</v>
      </c>
      <c r="G71" s="104">
        <f t="shared" si="6"/>
        <v>8.308854385228702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1926</v>
      </c>
      <c r="C9" s="81">
        <f>(B9/$B$9)*100</f>
        <v>100</v>
      </c>
      <c r="D9" s="65"/>
      <c r="E9" s="79" t="s">
        <v>381</v>
      </c>
      <c r="F9" s="80">
        <v>951</v>
      </c>
      <c r="G9" s="81">
        <f>(F9/$F$9)*100</f>
        <v>100</v>
      </c>
    </row>
    <row r="10" spans="1:7" ht="12.75">
      <c r="A10" s="82" t="s">
        <v>382</v>
      </c>
      <c r="B10" s="97">
        <v>1411</v>
      </c>
      <c r="C10" s="105">
        <f>(B10/$B$9)*100</f>
        <v>73.26064382139148</v>
      </c>
      <c r="D10" s="65"/>
      <c r="E10" s="78" t="s">
        <v>383</v>
      </c>
      <c r="F10" s="97">
        <v>20</v>
      </c>
      <c r="G10" s="105">
        <f aca="true" t="shared" si="0" ref="G10:G19">(F10/$F$9)*100</f>
        <v>2.1030494216614093</v>
      </c>
    </row>
    <row r="11" spans="1:7" ht="12.75">
      <c r="A11" s="82" t="s">
        <v>384</v>
      </c>
      <c r="B11" s="97">
        <v>1411</v>
      </c>
      <c r="C11" s="105">
        <f aca="true" t="shared" si="1" ref="C11:C16">(B11/$B$9)*100</f>
        <v>73.26064382139148</v>
      </c>
      <c r="D11" s="65"/>
      <c r="E11" s="78" t="s">
        <v>385</v>
      </c>
      <c r="F11" s="97">
        <v>50</v>
      </c>
      <c r="G11" s="105">
        <f t="shared" si="0"/>
        <v>5.257623554153523</v>
      </c>
    </row>
    <row r="12" spans="1:7" ht="12.75">
      <c r="A12" s="82" t="s">
        <v>386</v>
      </c>
      <c r="B12" s="97">
        <v>1380</v>
      </c>
      <c r="C12" s="105">
        <f>(B12/$B$9)*100</f>
        <v>71.65109034267913</v>
      </c>
      <c r="D12" s="65"/>
      <c r="E12" s="78" t="s">
        <v>387</v>
      </c>
      <c r="F12" s="97">
        <v>57</v>
      </c>
      <c r="G12" s="105">
        <f t="shared" si="0"/>
        <v>5.993690851735016</v>
      </c>
    </row>
    <row r="13" spans="1:7" ht="12.75">
      <c r="A13" s="82" t="s">
        <v>388</v>
      </c>
      <c r="B13" s="97">
        <v>31</v>
      </c>
      <c r="C13" s="105">
        <f>(B13/$B$9)*100</f>
        <v>1.6095534787123573</v>
      </c>
      <c r="D13" s="65"/>
      <c r="E13" s="78" t="s">
        <v>389</v>
      </c>
      <c r="F13" s="97">
        <v>44</v>
      </c>
      <c r="G13" s="105">
        <f t="shared" si="0"/>
        <v>4.6267087276550996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123</v>
      </c>
      <c r="G14" s="105">
        <f t="shared" si="0"/>
        <v>12.933753943217665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199</v>
      </c>
      <c r="G15" s="105">
        <f t="shared" si="0"/>
        <v>20.92534174553102</v>
      </c>
    </row>
    <row r="16" spans="1:7" ht="12.75">
      <c r="A16" s="82" t="s">
        <v>67</v>
      </c>
      <c r="B16" s="97">
        <v>515</v>
      </c>
      <c r="C16" s="105">
        <f t="shared" si="1"/>
        <v>26.739356178608514</v>
      </c>
      <c r="D16" s="65"/>
      <c r="E16" s="78" t="s">
        <v>68</v>
      </c>
      <c r="F16" s="97">
        <v>188</v>
      </c>
      <c r="G16" s="105">
        <f t="shared" si="0"/>
        <v>19.768664563617243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163</v>
      </c>
      <c r="G17" s="105">
        <f t="shared" si="0"/>
        <v>17.139852786540484</v>
      </c>
    </row>
    <row r="18" spans="1:7" ht="12.75">
      <c r="A18" s="77" t="s">
        <v>70</v>
      </c>
      <c r="B18" s="80">
        <v>952</v>
      </c>
      <c r="C18" s="81">
        <f>(B18/$B$18)*100</f>
        <v>100</v>
      </c>
      <c r="D18" s="65"/>
      <c r="E18" s="78" t="s">
        <v>170</v>
      </c>
      <c r="F18" s="97">
        <v>54</v>
      </c>
      <c r="G18" s="105">
        <f t="shared" si="0"/>
        <v>5.678233438485805</v>
      </c>
    </row>
    <row r="19" spans="1:9" ht="12.75">
      <c r="A19" s="82" t="s">
        <v>382</v>
      </c>
      <c r="B19" s="97">
        <v>661</v>
      </c>
      <c r="C19" s="105">
        <f>(B19/$B$18)*100</f>
        <v>69.4327731092437</v>
      </c>
      <c r="D19" s="65"/>
      <c r="E19" s="78" t="s">
        <v>169</v>
      </c>
      <c r="F19" s="98">
        <v>53</v>
      </c>
      <c r="G19" s="105">
        <f t="shared" si="0"/>
        <v>5.573080967402734</v>
      </c>
      <c r="I19" s="117"/>
    </row>
    <row r="20" spans="1:7" ht="12.75">
      <c r="A20" s="82" t="s">
        <v>384</v>
      </c>
      <c r="B20" s="97">
        <v>661</v>
      </c>
      <c r="C20" s="105">
        <f>(B20/$B$18)*100</f>
        <v>69.4327731092437</v>
      </c>
      <c r="D20" s="65"/>
      <c r="E20" s="78" t="s">
        <v>71</v>
      </c>
      <c r="F20" s="97">
        <v>73380</v>
      </c>
      <c r="G20" s="112" t="s">
        <v>261</v>
      </c>
    </row>
    <row r="21" spans="1:7" ht="12.75">
      <c r="A21" s="82" t="s">
        <v>386</v>
      </c>
      <c r="B21" s="97">
        <v>644</v>
      </c>
      <c r="C21" s="105">
        <f>(B21/$B$18)*100</f>
        <v>67.64705882352942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796</v>
      </c>
      <c r="G22" s="105">
        <f>(F22/$F$9)*100</f>
        <v>83.70136698212409</v>
      </c>
    </row>
    <row r="23" spans="1:7" ht="12.75">
      <c r="A23" s="77" t="s">
        <v>73</v>
      </c>
      <c r="B23" s="80">
        <v>146</v>
      </c>
      <c r="C23" s="81">
        <f>(B23/$B$23)*100</f>
        <v>100</v>
      </c>
      <c r="D23" s="65"/>
      <c r="E23" s="78" t="s">
        <v>74</v>
      </c>
      <c r="F23" s="97">
        <v>83139</v>
      </c>
      <c r="G23" s="112" t="s">
        <v>261</v>
      </c>
    </row>
    <row r="24" spans="1:7" ht="12.75">
      <c r="A24" s="82" t="s">
        <v>75</v>
      </c>
      <c r="B24" s="97">
        <v>121</v>
      </c>
      <c r="C24" s="105">
        <f>(B24/$B$23)*100</f>
        <v>82.87671232876713</v>
      </c>
      <c r="D24" s="65"/>
      <c r="E24" s="78" t="s">
        <v>76</v>
      </c>
      <c r="F24" s="97">
        <v>280</v>
      </c>
      <c r="G24" s="105">
        <f>(F24/$F$9)*100</f>
        <v>29.44269190325973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12545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1.8927444794952681</v>
      </c>
    </row>
    <row r="27" spans="1:7" ht="12.75">
      <c r="A27" s="77" t="s">
        <v>85</v>
      </c>
      <c r="B27" s="80">
        <v>1347</v>
      </c>
      <c r="C27" s="81">
        <f>(B27/$B$27)*100</f>
        <v>100</v>
      </c>
      <c r="D27" s="65"/>
      <c r="E27" s="78" t="s">
        <v>78</v>
      </c>
      <c r="F27" s="98">
        <v>5050</v>
      </c>
      <c r="G27" s="112" t="s">
        <v>261</v>
      </c>
    </row>
    <row r="28" spans="1:7" ht="12.75">
      <c r="A28" s="82" t="s">
        <v>86</v>
      </c>
      <c r="B28" s="97">
        <v>1102</v>
      </c>
      <c r="C28" s="105">
        <f aca="true" t="shared" si="2" ref="C28:C33">(B28/$B$27)*100</f>
        <v>81.81143281365999</v>
      </c>
      <c r="D28" s="65"/>
      <c r="E28" s="78" t="s">
        <v>79</v>
      </c>
      <c r="F28" s="97">
        <v>8</v>
      </c>
      <c r="G28" s="105">
        <f>(F28/$F$9)*100</f>
        <v>0.8412197686645636</v>
      </c>
    </row>
    <row r="29" spans="1:7" ht="12.75">
      <c r="A29" s="82" t="s">
        <v>87</v>
      </c>
      <c r="B29" s="97">
        <v>125</v>
      </c>
      <c r="C29" s="105">
        <f t="shared" si="2"/>
        <v>9.279881217520416</v>
      </c>
      <c r="D29" s="65"/>
      <c r="E29" s="78" t="s">
        <v>80</v>
      </c>
      <c r="F29" s="97">
        <v>4538</v>
      </c>
      <c r="G29" s="112" t="s">
        <v>261</v>
      </c>
    </row>
    <row r="30" spans="1:7" ht="12.75">
      <c r="A30" s="82" t="s">
        <v>88</v>
      </c>
      <c r="B30" s="97">
        <v>16</v>
      </c>
      <c r="C30" s="105">
        <f t="shared" si="2"/>
        <v>1.1878247958426131</v>
      </c>
      <c r="D30" s="65"/>
      <c r="E30" s="78" t="s">
        <v>81</v>
      </c>
      <c r="F30" s="97">
        <v>189</v>
      </c>
      <c r="G30" s="105">
        <f>(F30/$F$9)*100</f>
        <v>19.873817034700316</v>
      </c>
    </row>
    <row r="31" spans="1:7" ht="12.75">
      <c r="A31" s="82" t="s">
        <v>115</v>
      </c>
      <c r="B31" s="97">
        <v>18</v>
      </c>
      <c r="C31" s="105">
        <f t="shared" si="2"/>
        <v>1.3363028953229399</v>
      </c>
      <c r="D31" s="65"/>
      <c r="E31" s="78" t="s">
        <v>82</v>
      </c>
      <c r="F31" s="97">
        <v>25072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0.5939123979213066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78</v>
      </c>
      <c r="C33" s="105">
        <f t="shared" si="2"/>
        <v>5.79064587973274</v>
      </c>
      <c r="D33" s="65"/>
      <c r="E33" s="79" t="s">
        <v>84</v>
      </c>
      <c r="F33" s="80">
        <v>692</v>
      </c>
      <c r="G33" s="81">
        <f>(F33/$F$33)*100</f>
        <v>100</v>
      </c>
    </row>
    <row r="34" spans="1:7" ht="12.75">
      <c r="A34" s="82" t="s">
        <v>91</v>
      </c>
      <c r="B34" s="120">
        <v>28.9</v>
      </c>
      <c r="C34" s="112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0.5780346820809248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</v>
      </c>
      <c r="G36" s="105">
        <f t="shared" si="3"/>
        <v>2.745664739884393</v>
      </c>
    </row>
    <row r="37" spans="1:7" ht="12.75">
      <c r="A37" s="77" t="s">
        <v>94</v>
      </c>
      <c r="B37" s="80">
        <v>1380</v>
      </c>
      <c r="C37" s="81">
        <f>(B37/$B$37)*100</f>
        <v>100</v>
      </c>
      <c r="D37" s="65"/>
      <c r="E37" s="78" t="s">
        <v>389</v>
      </c>
      <c r="F37" s="97">
        <v>22</v>
      </c>
      <c r="G37" s="105">
        <f t="shared" si="3"/>
        <v>3.1791907514450863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109</v>
      </c>
      <c r="G38" s="105">
        <f t="shared" si="3"/>
        <v>15.751445086705202</v>
      </c>
    </row>
    <row r="39" spans="1:7" ht="12.75">
      <c r="A39" s="82" t="s">
        <v>97</v>
      </c>
      <c r="B39" s="98">
        <v>581</v>
      </c>
      <c r="C39" s="105">
        <f>(B39/$B$37)*100</f>
        <v>42.10144927536232</v>
      </c>
      <c r="D39" s="65"/>
      <c r="E39" s="78" t="s">
        <v>393</v>
      </c>
      <c r="F39" s="97">
        <v>140</v>
      </c>
      <c r="G39" s="105">
        <f t="shared" si="3"/>
        <v>20.23121387283237</v>
      </c>
    </row>
    <row r="40" spans="1:7" ht="12.75">
      <c r="A40" s="82" t="s">
        <v>98</v>
      </c>
      <c r="B40" s="98">
        <v>145</v>
      </c>
      <c r="C40" s="105">
        <f>(B40/$B$37)*100</f>
        <v>10.507246376811594</v>
      </c>
      <c r="D40" s="65"/>
      <c r="E40" s="78" t="s">
        <v>68</v>
      </c>
      <c r="F40" s="97">
        <v>173</v>
      </c>
      <c r="G40" s="105">
        <f t="shared" si="3"/>
        <v>25</v>
      </c>
    </row>
    <row r="41" spans="1:7" ht="12.75">
      <c r="A41" s="82" t="s">
        <v>100</v>
      </c>
      <c r="B41" s="98">
        <v>353</v>
      </c>
      <c r="C41" s="105">
        <f>(B41/$B$37)*100</f>
        <v>25.579710144927535</v>
      </c>
      <c r="D41" s="65"/>
      <c r="E41" s="78" t="s">
        <v>69</v>
      </c>
      <c r="F41" s="97">
        <v>133</v>
      </c>
      <c r="G41" s="105">
        <f t="shared" si="3"/>
        <v>19.21965317919075</v>
      </c>
    </row>
    <row r="42" spans="1:7" ht="12.75">
      <c r="A42" s="82" t="s">
        <v>260</v>
      </c>
      <c r="B42" s="98">
        <v>19</v>
      </c>
      <c r="C42" s="105">
        <f>(B42/$B$37)*100</f>
        <v>1.3768115942028984</v>
      </c>
      <c r="D42" s="65"/>
      <c r="E42" s="78" t="s">
        <v>170</v>
      </c>
      <c r="F42" s="97">
        <v>47</v>
      </c>
      <c r="G42" s="105">
        <f t="shared" si="3"/>
        <v>6.791907514450866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</v>
      </c>
      <c r="G43" s="105">
        <f t="shared" si="3"/>
        <v>6.502890173410404</v>
      </c>
    </row>
    <row r="44" spans="1:7" ht="12.75">
      <c r="A44" s="82" t="s">
        <v>291</v>
      </c>
      <c r="B44" s="98">
        <v>147</v>
      </c>
      <c r="C44" s="105">
        <f>(B44/$B$37)*100</f>
        <v>10.652173913043478</v>
      </c>
      <c r="D44" s="65"/>
      <c r="E44" s="78" t="s">
        <v>93</v>
      </c>
      <c r="F44" s="97">
        <v>79605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135</v>
      </c>
      <c r="C46" s="105">
        <f>(B46/$B$37)*100</f>
        <v>9.782608695652174</v>
      </c>
      <c r="D46" s="65"/>
      <c r="E46" s="78" t="s">
        <v>96</v>
      </c>
      <c r="F46" s="97">
        <v>33877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49539</v>
      </c>
      <c r="G48" s="112" t="s">
        <v>261</v>
      </c>
    </row>
    <row r="49" spans="1:7" ht="13.5" thickBot="1">
      <c r="A49" s="82" t="s">
        <v>292</v>
      </c>
      <c r="B49" s="98">
        <v>37</v>
      </c>
      <c r="C49" s="105">
        <f aca="true" t="shared" si="4" ref="C49:C55">(B49/$B$37)*100</f>
        <v>2.681159420289855</v>
      </c>
      <c r="D49" s="87"/>
      <c r="E49" s="88" t="s">
        <v>102</v>
      </c>
      <c r="F49" s="113">
        <v>33333</v>
      </c>
      <c r="G49" s="114" t="s">
        <v>261</v>
      </c>
    </row>
    <row r="50" spans="1:7" ht="13.5" thickTop="1">
      <c r="A50" s="82" t="s">
        <v>116</v>
      </c>
      <c r="B50" s="98">
        <v>175</v>
      </c>
      <c r="C50" s="105">
        <f t="shared" si="4"/>
        <v>12.681159420289855</v>
      </c>
      <c r="D50" s="65"/>
      <c r="E50" s="78"/>
      <c r="F50" s="86"/>
      <c r="G50" s="85"/>
    </row>
    <row r="51" spans="1:7" ht="12.75">
      <c r="A51" s="82" t="s">
        <v>117</v>
      </c>
      <c r="B51" s="98">
        <v>171</v>
      </c>
      <c r="C51" s="105">
        <f t="shared" si="4"/>
        <v>12.391304347826088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33</v>
      </c>
      <c r="C52" s="105">
        <f t="shared" si="4"/>
        <v>2.391304347826087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163</v>
      </c>
      <c r="C53" s="105">
        <f t="shared" si="4"/>
        <v>11.81159420289855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37</v>
      </c>
      <c r="C54" s="105">
        <f t="shared" si="4"/>
        <v>2.681159420289855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2.0289855072463765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90</v>
      </c>
      <c r="C57" s="105">
        <f>(B57/$B$37)*100</f>
        <v>6.521739130434782</v>
      </c>
      <c r="D57" s="65"/>
      <c r="E57" s="79" t="s">
        <v>84</v>
      </c>
      <c r="F57" s="80">
        <v>4</v>
      </c>
      <c r="G57" s="105">
        <f>(F57/L57)*100</f>
        <v>0.5780346820809248</v>
      </c>
      <c r="H57" s="79" t="s">
        <v>84</v>
      </c>
      <c r="L57" s="15">
        <v>692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292</v>
      </c>
    </row>
    <row r="59" spans="1:12" ht="12.75">
      <c r="A59" s="82" t="s">
        <v>112</v>
      </c>
      <c r="B59" s="98">
        <v>152</v>
      </c>
      <c r="C59" s="105">
        <f>(B59/$B$37)*100</f>
        <v>11.014492753623188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80</v>
      </c>
    </row>
    <row r="60" spans="1:7" ht="12.75">
      <c r="A60" s="82" t="s">
        <v>113</v>
      </c>
      <c r="B60" s="98">
        <v>312</v>
      </c>
      <c r="C60" s="105">
        <f>(B60/$B$37)*100</f>
        <v>22.608695652173914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62</v>
      </c>
      <c r="C62" s="105">
        <f>(B62/$B$37)*100</f>
        <v>4.492753623188406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42</v>
      </c>
    </row>
    <row r="63" spans="1:12" ht="12.75">
      <c r="A63" s="61" t="s">
        <v>293</v>
      </c>
      <c r="B63" s="98">
        <v>40</v>
      </c>
      <c r="C63" s="105">
        <f>(B63/$B$37)*100</f>
        <v>2.898550724637681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16</v>
      </c>
    </row>
    <row r="64" spans="1:12" ht="12.75">
      <c r="A64" s="82" t="s">
        <v>114</v>
      </c>
      <c r="B64" s="98">
        <v>80</v>
      </c>
      <c r="C64" s="105">
        <f>(B64/$B$37)*100</f>
        <v>5.797101449275362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</v>
      </c>
      <c r="G66" s="105">
        <f aca="true" t="shared" si="5" ref="G66:G71">(F66/L66)*100</f>
        <v>1.6407236011779556</v>
      </c>
      <c r="H66" s="79" t="s">
        <v>124</v>
      </c>
      <c r="L66" s="15">
        <v>2377</v>
      </c>
    </row>
    <row r="67" spans="1:12" ht="12.75">
      <c r="A67" s="82" t="s">
        <v>126</v>
      </c>
      <c r="B67" s="97">
        <v>994</v>
      </c>
      <c r="C67" s="105">
        <f>(B67/$B$37)*100</f>
        <v>72.02898550724638</v>
      </c>
      <c r="D67" s="65"/>
      <c r="E67" s="78" t="s">
        <v>262</v>
      </c>
      <c r="F67" s="97">
        <v>29</v>
      </c>
      <c r="G67" s="105">
        <f t="shared" si="5"/>
        <v>1.541733120680489</v>
      </c>
      <c r="H67" s="78" t="s">
        <v>262</v>
      </c>
      <c r="L67" s="15">
        <v>1881</v>
      </c>
    </row>
    <row r="68" spans="1:12" ht="12.75">
      <c r="A68" s="82" t="s">
        <v>128</v>
      </c>
      <c r="B68" s="97">
        <v>228</v>
      </c>
      <c r="C68" s="105">
        <f>(B68/$B$37)*100</f>
        <v>16.52173913043478</v>
      </c>
      <c r="D68" s="65"/>
      <c r="E68" s="78" t="s">
        <v>127</v>
      </c>
      <c r="F68" s="97">
        <v>4</v>
      </c>
      <c r="G68" s="105">
        <f t="shared" si="5"/>
        <v>1.2232415902140672</v>
      </c>
      <c r="H68" s="78" t="s">
        <v>127</v>
      </c>
      <c r="L68" s="15">
        <v>327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486</v>
      </c>
    </row>
    <row r="70" spans="1:12" ht="12.75">
      <c r="A70" s="82" t="s">
        <v>376</v>
      </c>
      <c r="B70" s="97">
        <v>154</v>
      </c>
      <c r="C70" s="105">
        <f>(B70/$B$37)*100</f>
        <v>11.159420289855072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365</v>
      </c>
    </row>
    <row r="71" spans="1:12" ht="13.5" thickBot="1">
      <c r="A71" s="90" t="s">
        <v>371</v>
      </c>
      <c r="B71" s="110">
        <v>4</v>
      </c>
      <c r="C71" s="111">
        <f>(B71/$B$37)*100</f>
        <v>0.2898550724637681</v>
      </c>
      <c r="D71" s="91"/>
      <c r="E71" s="92" t="s">
        <v>131</v>
      </c>
      <c r="F71" s="110">
        <v>31</v>
      </c>
      <c r="G71" s="118">
        <f t="shared" si="5"/>
        <v>8.806818181818182</v>
      </c>
      <c r="H71" s="92" t="s">
        <v>131</v>
      </c>
      <c r="L71" s="15">
        <v>352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984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949</v>
      </c>
      <c r="G9" s="81">
        <f>(F9/$F$9)*100</f>
        <v>100</v>
      </c>
      <c r="I9" s="53"/>
    </row>
    <row r="10" spans="1:7" ht="12.75">
      <c r="A10" s="36" t="s">
        <v>137</v>
      </c>
      <c r="B10" s="97">
        <v>903</v>
      </c>
      <c r="C10" s="105">
        <f aca="true" t="shared" si="0" ref="C10:C18">(B10/$B$8)*100</f>
        <v>91.76829268292683</v>
      </c>
      <c r="E10" s="32" t="s">
        <v>138</v>
      </c>
      <c r="F10" s="97">
        <v>941</v>
      </c>
      <c r="G10" s="105">
        <f>(F10/$F$9)*100</f>
        <v>99.15700737618546</v>
      </c>
    </row>
    <row r="11" spans="1:7" ht="12.75">
      <c r="A11" s="36" t="s">
        <v>139</v>
      </c>
      <c r="B11" s="97">
        <v>12</v>
      </c>
      <c r="C11" s="105">
        <f t="shared" si="0"/>
        <v>1.2195121951219512</v>
      </c>
      <c r="E11" s="32" t="s">
        <v>140</v>
      </c>
      <c r="F11" s="97">
        <v>8</v>
      </c>
      <c r="G11" s="105">
        <f>(F11/$F$9)*100</f>
        <v>0.8429926238145415</v>
      </c>
    </row>
    <row r="12" spans="1:7" ht="12.75">
      <c r="A12" s="36" t="s">
        <v>141</v>
      </c>
      <c r="B12" s="97">
        <v>44</v>
      </c>
      <c r="C12" s="105">
        <f t="shared" si="0"/>
        <v>4.471544715447155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21</v>
      </c>
      <c r="C13" s="105">
        <f t="shared" si="0"/>
        <v>2.1341463414634148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0.40650406504065045</v>
      </c>
      <c r="E14" s="42" t="s">
        <v>145</v>
      </c>
      <c r="F14" s="80">
        <v>608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</v>
      </c>
      <c r="G17" s="105">
        <f aca="true" t="shared" si="1" ref="G17:G23">(F17/$F$14)*100</f>
        <v>1.9736842105263157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63</v>
      </c>
      <c r="G18" s="105">
        <f t="shared" si="1"/>
        <v>10.361842105263158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234</v>
      </c>
      <c r="G19" s="105">
        <f t="shared" si="1"/>
        <v>38.48684210526316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168</v>
      </c>
      <c r="G20" s="105">
        <f t="shared" si="1"/>
        <v>27.631578947368425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0.7113821138211381</v>
      </c>
      <c r="E21" s="1" t="s">
        <v>157</v>
      </c>
      <c r="F21" s="97">
        <v>118</v>
      </c>
      <c r="G21" s="105">
        <f t="shared" si="1"/>
        <v>19.407894736842106</v>
      </c>
    </row>
    <row r="22" spans="1:7" ht="12.75">
      <c r="A22" s="36" t="s">
        <v>158</v>
      </c>
      <c r="B22" s="98">
        <v>34</v>
      </c>
      <c r="C22" s="105">
        <f t="shared" si="2"/>
        <v>3.4552845528455287</v>
      </c>
      <c r="E22" s="1" t="s">
        <v>159</v>
      </c>
      <c r="F22" s="97">
        <v>13</v>
      </c>
      <c r="G22" s="105">
        <f t="shared" si="1"/>
        <v>2.138157894736842</v>
      </c>
    </row>
    <row r="23" spans="1:7" ht="12.75">
      <c r="A23" s="36" t="s">
        <v>160</v>
      </c>
      <c r="B23" s="98">
        <v>62</v>
      </c>
      <c r="C23" s="105">
        <f t="shared" si="2"/>
        <v>6.300813008130081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83</v>
      </c>
      <c r="C24" s="105">
        <f t="shared" si="2"/>
        <v>8.434959349593496</v>
      </c>
      <c r="E24" s="1" t="s">
        <v>163</v>
      </c>
      <c r="F24" s="97">
        <v>198800</v>
      </c>
      <c r="G24" s="112" t="s">
        <v>261</v>
      </c>
    </row>
    <row r="25" spans="1:7" ht="12.75">
      <c r="A25" s="36" t="s">
        <v>164</v>
      </c>
      <c r="B25" s="97">
        <v>119</v>
      </c>
      <c r="C25" s="105">
        <f t="shared" si="2"/>
        <v>12.09349593495935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155</v>
      </c>
      <c r="C26" s="105">
        <f t="shared" si="2"/>
        <v>15.752032520325205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287</v>
      </c>
      <c r="C27" s="105">
        <f t="shared" si="2"/>
        <v>29.166666666666668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237</v>
      </c>
      <c r="C28" s="105">
        <f t="shared" si="2"/>
        <v>24.085365853658537</v>
      </c>
      <c r="E28" s="32" t="s">
        <v>176</v>
      </c>
      <c r="F28" s="97">
        <v>444</v>
      </c>
      <c r="G28" s="105">
        <f aca="true" t="shared" si="3" ref="G28:G35">(F28/$F$14)*100</f>
        <v>73.02631578947368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1.9736842105263157</v>
      </c>
    </row>
    <row r="31" spans="1:7" ht="12.75">
      <c r="A31" s="36" t="s">
        <v>180</v>
      </c>
      <c r="B31" s="97">
        <v>4</v>
      </c>
      <c r="C31" s="105">
        <f aca="true" t="shared" si="4" ref="C31:C39">(B31/$B$8)*100</f>
        <v>0.40650406504065045</v>
      </c>
      <c r="E31" s="32" t="s">
        <v>181</v>
      </c>
      <c r="F31" s="97">
        <v>20</v>
      </c>
      <c r="G31" s="105">
        <f t="shared" si="3"/>
        <v>3.289473684210526</v>
      </c>
    </row>
    <row r="32" spans="1:7" ht="12.75">
      <c r="A32" s="36" t="s">
        <v>182</v>
      </c>
      <c r="B32" s="97">
        <v>22</v>
      </c>
      <c r="C32" s="105">
        <f t="shared" si="4"/>
        <v>2.2357723577235773</v>
      </c>
      <c r="E32" s="32" t="s">
        <v>183</v>
      </c>
      <c r="F32" s="97">
        <v>78</v>
      </c>
      <c r="G32" s="105">
        <f t="shared" si="3"/>
        <v>12.828947368421053</v>
      </c>
    </row>
    <row r="33" spans="1:7" ht="12.75">
      <c r="A33" s="36" t="s">
        <v>184</v>
      </c>
      <c r="B33" s="97">
        <v>44</v>
      </c>
      <c r="C33" s="105">
        <f t="shared" si="4"/>
        <v>4.471544715447155</v>
      </c>
      <c r="E33" s="32" t="s">
        <v>185</v>
      </c>
      <c r="F33" s="97">
        <v>163</v>
      </c>
      <c r="G33" s="105">
        <f t="shared" si="3"/>
        <v>26.80921052631579</v>
      </c>
    </row>
    <row r="34" spans="1:7" ht="12.75">
      <c r="A34" s="36" t="s">
        <v>186</v>
      </c>
      <c r="B34" s="97">
        <v>89</v>
      </c>
      <c r="C34" s="105">
        <f t="shared" si="4"/>
        <v>9.044715447154472</v>
      </c>
      <c r="E34" s="32" t="s">
        <v>187</v>
      </c>
      <c r="F34" s="97">
        <v>79</v>
      </c>
      <c r="G34" s="105">
        <f t="shared" si="3"/>
        <v>12.993421052631579</v>
      </c>
    </row>
    <row r="35" spans="1:7" ht="12.75">
      <c r="A35" s="36" t="s">
        <v>188</v>
      </c>
      <c r="B35" s="97">
        <v>158</v>
      </c>
      <c r="C35" s="105">
        <f t="shared" si="4"/>
        <v>16.056910569105693</v>
      </c>
      <c r="E35" s="32" t="s">
        <v>189</v>
      </c>
      <c r="F35" s="97">
        <v>92</v>
      </c>
      <c r="G35" s="105">
        <f t="shared" si="3"/>
        <v>15.131578947368421</v>
      </c>
    </row>
    <row r="36" spans="1:7" ht="12.75">
      <c r="A36" s="36" t="s">
        <v>190</v>
      </c>
      <c r="B36" s="97">
        <v>218</v>
      </c>
      <c r="C36" s="105">
        <f t="shared" si="4"/>
        <v>22.15447154471545</v>
      </c>
      <c r="E36" s="32" t="s">
        <v>191</v>
      </c>
      <c r="F36" s="97">
        <v>1387</v>
      </c>
      <c r="G36" s="112" t="s">
        <v>261</v>
      </c>
    </row>
    <row r="37" spans="1:7" ht="12.75">
      <c r="A37" s="36" t="s">
        <v>192</v>
      </c>
      <c r="B37" s="97">
        <v>158</v>
      </c>
      <c r="C37" s="105">
        <f t="shared" si="4"/>
        <v>16.056910569105693</v>
      </c>
      <c r="E37" s="32" t="s">
        <v>193</v>
      </c>
      <c r="F37" s="97">
        <v>164</v>
      </c>
      <c r="G37" s="105">
        <f>(F37/$F$14)*100</f>
        <v>26.973684210526315</v>
      </c>
    </row>
    <row r="38" spans="1:7" ht="12.75">
      <c r="A38" s="36" t="s">
        <v>194</v>
      </c>
      <c r="B38" s="97">
        <v>119</v>
      </c>
      <c r="C38" s="105">
        <f t="shared" si="4"/>
        <v>12.09349593495935</v>
      </c>
      <c r="E38" s="32" t="s">
        <v>191</v>
      </c>
      <c r="F38" s="97">
        <v>475</v>
      </c>
      <c r="G38" s="112" t="s">
        <v>261</v>
      </c>
    </row>
    <row r="39" spans="1:7" ht="12.75">
      <c r="A39" s="36" t="s">
        <v>195</v>
      </c>
      <c r="B39" s="97">
        <v>172</v>
      </c>
      <c r="C39" s="105">
        <f t="shared" si="4"/>
        <v>17.479674796747968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949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206</v>
      </c>
      <c r="G43" s="105">
        <f aca="true" t="shared" si="5" ref="G43:G48">(F43/$F$14)*100</f>
        <v>33.881578947368425</v>
      </c>
    </row>
    <row r="44" spans="1:7" ht="12.75">
      <c r="A44" s="36" t="s">
        <v>209</v>
      </c>
      <c r="B44" s="98">
        <v>81</v>
      </c>
      <c r="C44" s="105">
        <f aca="true" t="shared" si="6" ref="C44:C49">(B44/$B$42)*100</f>
        <v>8.535300316122234</v>
      </c>
      <c r="E44" s="32" t="s">
        <v>210</v>
      </c>
      <c r="F44" s="97">
        <v>95</v>
      </c>
      <c r="G44" s="105">
        <f t="shared" si="5"/>
        <v>15.625</v>
      </c>
    </row>
    <row r="45" spans="1:7" ht="12.75">
      <c r="A45" s="36" t="s">
        <v>211</v>
      </c>
      <c r="B45" s="98">
        <v>176</v>
      </c>
      <c r="C45" s="105">
        <f t="shared" si="6"/>
        <v>18.545837723919917</v>
      </c>
      <c r="E45" s="32" t="s">
        <v>212</v>
      </c>
      <c r="F45" s="97">
        <v>98</v>
      </c>
      <c r="G45" s="105">
        <f t="shared" si="5"/>
        <v>16.11842105263158</v>
      </c>
    </row>
    <row r="46" spans="1:7" ht="12.75">
      <c r="A46" s="36" t="s">
        <v>213</v>
      </c>
      <c r="B46" s="98">
        <v>158</v>
      </c>
      <c r="C46" s="105">
        <f t="shared" si="6"/>
        <v>16.649104320337198</v>
      </c>
      <c r="E46" s="32" t="s">
        <v>214</v>
      </c>
      <c r="F46" s="97">
        <v>61</v>
      </c>
      <c r="G46" s="105">
        <f t="shared" si="5"/>
        <v>10.032894736842106</v>
      </c>
    </row>
    <row r="47" spans="1:7" ht="12.75">
      <c r="A47" s="36" t="s">
        <v>215</v>
      </c>
      <c r="B47" s="97">
        <v>164</v>
      </c>
      <c r="C47" s="105">
        <f t="shared" si="6"/>
        <v>17.281348788198102</v>
      </c>
      <c r="E47" s="32" t="s">
        <v>216</v>
      </c>
      <c r="F47" s="97">
        <v>57</v>
      </c>
      <c r="G47" s="105">
        <f t="shared" si="5"/>
        <v>9.375</v>
      </c>
    </row>
    <row r="48" spans="1:7" ht="12.75">
      <c r="A48" s="36" t="s">
        <v>217</v>
      </c>
      <c r="B48" s="97">
        <v>158</v>
      </c>
      <c r="C48" s="105">
        <f t="shared" si="6"/>
        <v>16.649104320337198</v>
      </c>
      <c r="E48" s="32" t="s">
        <v>218</v>
      </c>
      <c r="F48" s="97">
        <v>87</v>
      </c>
      <c r="G48" s="105">
        <f t="shared" si="5"/>
        <v>14.309210526315788</v>
      </c>
    </row>
    <row r="49" spans="1:7" ht="12.75">
      <c r="A49" s="36" t="s">
        <v>219</v>
      </c>
      <c r="B49" s="97">
        <v>212</v>
      </c>
      <c r="C49" s="105">
        <f t="shared" si="6"/>
        <v>22.339304531085354</v>
      </c>
      <c r="E49" s="32" t="s">
        <v>220</v>
      </c>
      <c r="F49" s="97">
        <v>4</v>
      </c>
      <c r="G49" s="105">
        <f>(F49/$F$14)*100</f>
        <v>0.6578947368421052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133</v>
      </c>
      <c r="G51" s="81">
        <f>(F51/F$51)*100</f>
        <v>100</v>
      </c>
    </row>
    <row r="52" spans="1:7" ht="12.75">
      <c r="A52" s="4" t="s">
        <v>223</v>
      </c>
      <c r="B52" s="97">
        <v>12</v>
      </c>
      <c r="C52" s="105">
        <f>(B52/$B$42)*100</f>
        <v>1.2644889357218125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217</v>
      </c>
      <c r="C53" s="105">
        <f>(B53/$B$42)*100</f>
        <v>22.866174920969442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465</v>
      </c>
      <c r="C54" s="105">
        <f>(B54/$B$42)*100</f>
        <v>48.99894625922023</v>
      </c>
      <c r="E54" s="32" t="s">
        <v>228</v>
      </c>
      <c r="F54" s="97">
        <v>7</v>
      </c>
      <c r="G54" s="105">
        <f aca="true" t="shared" si="7" ref="G54:G60">(F54/F$51)*100</f>
        <v>5.263157894736842</v>
      </c>
    </row>
    <row r="55" spans="1:7" ht="12.75">
      <c r="A55" s="4" t="s">
        <v>229</v>
      </c>
      <c r="B55" s="97">
        <v>255</v>
      </c>
      <c r="C55" s="105">
        <f>(B55/$B$42)*100</f>
        <v>26.870389884088514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</v>
      </c>
      <c r="G56" s="105">
        <f t="shared" si="7"/>
        <v>21.804511278195488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54</v>
      </c>
      <c r="G57" s="105">
        <f t="shared" si="7"/>
        <v>40.6015037593985</v>
      </c>
    </row>
    <row r="58" spans="1:7" ht="12.75">
      <c r="A58" s="36" t="s">
        <v>234</v>
      </c>
      <c r="B58" s="97">
        <v>82</v>
      </c>
      <c r="C58" s="105">
        <f aca="true" t="shared" si="8" ref="C58:C66">(B58/$B$42)*100</f>
        <v>8.640674394099051</v>
      </c>
      <c r="E58" s="32" t="s">
        <v>235</v>
      </c>
      <c r="F58" s="97">
        <v>34</v>
      </c>
      <c r="G58" s="105">
        <f t="shared" si="7"/>
        <v>25.563909774436087</v>
      </c>
    </row>
    <row r="59" spans="1:7" ht="12.75">
      <c r="A59" s="36" t="s">
        <v>236</v>
      </c>
      <c r="B59" s="97">
        <v>86</v>
      </c>
      <c r="C59" s="105">
        <f t="shared" si="8"/>
        <v>9.062170706006324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75</v>
      </c>
      <c r="C60" s="105">
        <f t="shared" si="8"/>
        <v>7.903055848261328</v>
      </c>
      <c r="E60" s="32" t="s">
        <v>239</v>
      </c>
      <c r="F60" s="97">
        <v>9</v>
      </c>
      <c r="G60" s="105">
        <f t="shared" si="7"/>
        <v>6.7669172932330826</v>
      </c>
    </row>
    <row r="61" spans="1:7" ht="12.75">
      <c r="A61" s="36" t="s">
        <v>240</v>
      </c>
      <c r="B61" s="97">
        <v>673</v>
      </c>
      <c r="C61" s="105">
        <f t="shared" si="8"/>
        <v>70.91675447839832</v>
      </c>
      <c r="E61" s="32" t="s">
        <v>163</v>
      </c>
      <c r="F61" s="97">
        <v>865</v>
      </c>
      <c r="G61" s="112" t="s">
        <v>261</v>
      </c>
    </row>
    <row r="62" spans="1:7" ht="12.75">
      <c r="A62" s="36" t="s">
        <v>241</v>
      </c>
      <c r="B62" s="97">
        <v>4</v>
      </c>
      <c r="C62" s="105">
        <f t="shared" si="8"/>
        <v>0.42149631190727077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1.685985247629083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</v>
      </c>
      <c r="C65" s="105">
        <f t="shared" si="8"/>
        <v>1.36986301369863</v>
      </c>
      <c r="E65" s="32" t="s">
        <v>208</v>
      </c>
      <c r="F65" s="97">
        <v>39</v>
      </c>
      <c r="G65" s="105">
        <f aca="true" t="shared" si="9" ref="G65:G71">(F65/F$51)*100</f>
        <v>29.32330827067669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18</v>
      </c>
      <c r="G66" s="105">
        <f t="shared" si="9"/>
        <v>13.533834586466165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12.781954887218044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9.774436090225564</v>
      </c>
    </row>
    <row r="69" spans="1:7" ht="12.75">
      <c r="A69" s="36" t="s">
        <v>249</v>
      </c>
      <c r="B69" s="97">
        <v>4</v>
      </c>
      <c r="C69" s="105">
        <f>(B69/$B$42)*100</f>
        <v>0.42149631190727077</v>
      </c>
      <c r="E69" s="32" t="s">
        <v>216</v>
      </c>
      <c r="F69" s="97">
        <v>5</v>
      </c>
      <c r="G69" s="105">
        <f t="shared" si="9"/>
        <v>3.7593984962406015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27</v>
      </c>
      <c r="G70" s="105">
        <f t="shared" si="9"/>
        <v>20.30075187969925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14</v>
      </c>
      <c r="G71" s="115">
        <f t="shared" si="9"/>
        <v>10.526315789473683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2002-06-11T19:02:44Z</dcterms:modified>
  <cp:category/>
  <cp:version/>
  <cp:contentType/>
  <cp:contentStatus/>
</cp:coreProperties>
</file>