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<sst xmlns="http://schemas.openxmlformats.org/spreadsheetml/2006/main" count="696" uniqueCount="437">
  <si>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</si>
  <si>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</si>
  <si>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</si>
  <si>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</si>
  <si>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</si>
  <si>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</si>
  <si>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</si>
  <si>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</si>
  <si>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</si>
  <si>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</si>
  <si>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</si>
  <si>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</si>
  <si>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</si>
  <si>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</si>
  <si>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</si>
  <si>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</si>
  <si>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</si>
  <si>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</si>
  <si>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</si>
  <si>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</si>
  <si>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</si>
  <si>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</si>
  <si>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</si>
  <si>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</si>
  <si>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</si>
  <si>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</si>
  <si>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</si>
  <si>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</si>
  <si>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</si>
  <si>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</si>
  <si>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</si>
  <si>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</si>
  <si>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</si>
  <si>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</si>
  <si>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</si>
  <si>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</si>
  <si>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</si>
  <si>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</si>
  <si>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</si>
  <si>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</si>
  <si>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</si>
  <si>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</si>
  <si>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</si>
  <si>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</si>
  <si>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</si>
  <si>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</si>
  <si>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</si>
  <si>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</si>
  <si>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</si>
  <si>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</si>
  <si>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</si>
  <si>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</si>
  <si>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</si>
  <si>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</si>
  <si>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</si>
  <si>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</si>
  <si>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</si>
  <si>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</si>
  <si>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</si>
  <si>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</si>
  <si>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</si>
  <si>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</si>
  <si>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</si>
  <si>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</si>
  <si>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</si>
  <si>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</si>
  <si>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</si>
  <si>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</si>
  <si>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</si>
  <si>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</si>
  <si>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</si>
  <si>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</si>
  <si>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</si>
  <si>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</si>
  <si>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</si>
  <si>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</si>
  <si>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</si>
  <si>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</si>
  <si>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</si>
  <si>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</si>
  <si>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</si>
  <si>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</si>
  <si>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</si>
  <si>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</si>
  <si>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</si>
  <si>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</si>
  <si>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</si>
  <si>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</si>
  <si>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</si>
  <si>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</si>
  <si>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</si>
  <si>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</si>
  <si>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</si>
  <si>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</si>
  <si>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</si>
  <si>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</si>
  <si>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</si>
  <si>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</si>
  <si>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</si>
  <si>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</si>
  <si>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</si>
  <si>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</si>
  <si>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</si>
  <si>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</si>
  <si>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</si>
  <si>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</si>
  <si>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</si>
  <si>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</si>
  <si>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</si>
  <si>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</si>
  <si>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</si>
  <si>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</si>
  <si>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</si>
  <si>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</si>
  <si>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</si>
  <si>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</si>
  <si>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</si>
  <si>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</si>
  <si>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</si>
  <si>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</si>
  <si>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</si>
  <si>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</si>
  <si>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</si>
  <si>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</si>
  <si>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</si>
  <si>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</si>
  <si>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</si>
  <si>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</si>
  <si>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</si>
  <si>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</si>
  <si>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</si>
  <si>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</si>
  <si>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</si>
  <si>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</si>
  <si>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</si>
  <si>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</si>
  <si>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</si>
  <si>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</si>
  <si>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</si>
  <si>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</si>
  <si>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</si>
  <si>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</si>
  <si>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</si>
  <si>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</si>
  <si>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</si>
  <si>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</si>
  <si>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</si>
  <si>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</si>
  <si>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</si>
  <si>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</si>
  <si>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</si>
  <si>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</si>
  <si>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</si>
  <si>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</si>
  <si>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</si>
  <si>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</si>
  <si>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</si>
  <si>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</si>
  <si>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</si>
  <si>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</si>
  <si>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</si>
  <si>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</si>
  <si>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</si>
  <si>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</si>
  <si>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</si>
  <si>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</si>
  <si>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</si>
  <si>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</si>
  <si>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</si>
  <si>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</si>
  <si>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</si>
  <si>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</si>
  <si>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</si>
  <si>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</si>
  <si>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</si>
  <si>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</si>
  <si>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</si>
  <si>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</si>
  <si>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</si>
  <si>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</si>
  <si>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</si>
  <si>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</si>
  <si>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</si>
  <si>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</si>
  <si>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</si>
  <si>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</si>
  <si>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</si>
  <si>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</si>
  <si>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</si>
  <si>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</si>
  <si>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</si>
  <si>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</si>
  <si>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</si>
  <si>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</si>
  <si>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</si>
  <si>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</si>
  <si>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</si>
  <si>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</si>
  <si>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</si>
  <si>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</si>
  <si>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</si>
  <si>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</si>
  <si>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</si>
  <si>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</si>
  <si>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</si>
  <si>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</si>
  <si>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</si>
  <si>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</si>
  <si>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</si>
  <si>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</si>
  <si>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</si>
  <si>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</si>
  <si>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</si>
  <si>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</si>
  <si>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</si>
  <si>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</si>
  <si>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</si>
  <si>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</si>
  <si>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</si>
  <si>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</si>
  <si>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</si>
  <si>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</si>
  <si>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</si>
  <si>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</si>
  <si>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</si>
  <si>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</si>
  <si>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</si>
  <si>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</si>
  <si>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</si>
  <si>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</si>
  <si>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</si>
  <si>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</si>
  <si>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</si>
  <si>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</si>
  <si>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</si>
  <si>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</si>
  <si>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</si>
  <si>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</si>
  <si>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</si>
  <si>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</si>
  <si>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</si>
  <si>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</si>
  <si>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</si>
  <si>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</si>
  <si>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</si>
  <si>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</si>
  <si>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</si>
  <si>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</si>
  <si>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</si>
  <si>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</si>
  <si>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</si>
  <si>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</si>
  <si>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</si>
  <si>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</si>
  <si>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</si>
  <si>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</si>
  <si>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</si>
  <si>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</si>
  <si>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</si>
  <si>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</si>
  <si>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</si>
  <si>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</si>
  <si>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</si>
  <si>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</si>
  <si>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</si>
  <si>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</si>
  <si>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</si>
  <si>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</si>
  <si>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</si>
  <si>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</si>
  <si>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</si>
  <si>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</si>
  <si>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</si>
  <si>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</si>
  <si>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</si>
  <si>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</si>
  <si>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</si>
  <si>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</si>
  <si>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</si>
  <si>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</si>
  <si>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</si>
  <si>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</si>
  <si>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</si>
  <si>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</si>
  <si>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</si>
  <si>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</si>
  <si>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</si>
  <si>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</si>
  <si>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</si>
  <si>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</si>
  <si>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</si>
  <si>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</si>
  <si>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</si>
  <si>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</si>
  <si>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</si>
  <si>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</si>
  <si>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</si>
  <si>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</si>
  <si>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</si>
  <si>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</si>
  <si>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</si>
  <si>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</si>
  <si>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</si>
  <si>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</si>
  <si>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</si>
  <si>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</si>
  <si>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</si>
  <si>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</si>
  <si>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</si>
  <si>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</si>
  <si>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</si>
  <si>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</si>
  <si>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</si>
  <si>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</si>
  <si>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</si>
  <si>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</si>
  <si>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</si>
  <si>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</si>
  <si>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</si>
  <si>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</si>
  <si>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</si>
  <si>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</si>
  <si>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</si>
  <si>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</si>
  <si>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</si>
  <si>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</si>
  <si>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</si>
  <si>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</si>
  <si>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</si>
  <si>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</si>
  <si>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</si>
  <si>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</si>
  <si>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</si>
  <si>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</si>
  <si>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</si>
  <si>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</si>
  <si>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</si>
  <si>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</si>
  <si>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</si>
  <si>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</si>
  <si>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</si>
  <si>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</si>
  <si>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</si>
  <si>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</si>
  <si>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</si>
  <si>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</si>
  <si>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</si>
  <si>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</si>
  <si>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</si>
  <si>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</si>
  <si>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</si>
  <si>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</si>
  <si>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</si>
  <si>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</si>
  <si>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</si>
  <si>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</si>
  <si>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</si>
  <si>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</si>
  <si>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</si>
  <si>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</si>
  <si>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</si>
  <si>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</si>
  <si>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</si>
  <si>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</si>
  <si>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</si>
  <si>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</si>
  <si>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</si>
  <si>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</si>
  <si>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</si>
  <si>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</si>
  <si>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</si>
  <si>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</si>
  <si>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</si>
  <si>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</si>
  <si>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</si>
  <si>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</si>
  <si>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</si>
  <si>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</si>
  <si>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</si>
  <si>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</si>
  <si>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</si>
  <si>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</si>
  <si>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</si>
  <si>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</si>
  <si>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</si>
  <si>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</si>
  <si>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</si>
  <si>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</si>
  <si>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</si>
  <si>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</si>
  <si>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</si>
  <si>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</si>
  <si>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</si>
  <si>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</si>
  <si>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</si>
  <si>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</si>
  <si>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Hopewell borough,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</si>
  <si>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Hopewell borough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</si>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</sst>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2035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2035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986</v>
      </c>
      <c r="C9" s="151">
        <f>(B9/$B$7)*100</f>
        <v>48.452088452088454</v>
      </c>
      <c r="D9" s="152"/>
      <c r="E9" s="152" t="s">
        <v>403</v>
      </c>
      <c r="F9" s="150">
        <v>47</v>
      </c>
      <c r="G9" s="153">
        <f t="shared" si="0"/>
        <v>2.3095823095823094</v>
      </c>
    </row>
    <row r="10" spans="1:7" ht="12.75">
      <c r="A10" s="149" t="s">
        <v>404</v>
      </c>
      <c r="B10" s="150">
        <v>1049</v>
      </c>
      <c r="C10" s="151">
        <f>(B10/$B$7)*100</f>
        <v>51.54791154791155</v>
      </c>
      <c r="D10" s="152"/>
      <c r="E10" s="152" t="s">
        <v>405</v>
      </c>
      <c r="F10" s="150">
        <v>6</v>
      </c>
      <c r="G10" s="153">
        <f t="shared" si="0"/>
        <v>0.29484029484029484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</v>
      </c>
      <c r="G11" s="153">
        <f t="shared" si="0"/>
        <v>0.14742014742014742</v>
      </c>
    </row>
    <row r="12" spans="1:7" ht="12.75">
      <c r="A12" s="149" t="s">
        <v>407</v>
      </c>
      <c r="B12" s="150">
        <v>118</v>
      </c>
      <c r="C12" s="151">
        <f aca="true" t="shared" si="1" ref="C12:C24">B12*100/B$7</f>
        <v>5.798525798525799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144</v>
      </c>
      <c r="C13" s="151">
        <f t="shared" si="1"/>
        <v>7.076167076167076</v>
      </c>
      <c r="D13" s="152"/>
      <c r="E13" s="152" t="s">
        <v>410</v>
      </c>
      <c r="F13" s="150">
        <v>38</v>
      </c>
      <c r="G13" s="153">
        <f t="shared" si="0"/>
        <v>1.8673218673218672</v>
      </c>
    </row>
    <row r="14" spans="1:7" ht="12.75">
      <c r="A14" s="149" t="s">
        <v>411</v>
      </c>
      <c r="B14" s="150">
        <v>178</v>
      </c>
      <c r="C14" s="151">
        <f t="shared" si="1"/>
        <v>8.746928746928747</v>
      </c>
      <c r="D14" s="152"/>
      <c r="E14" s="152" t="s">
        <v>412</v>
      </c>
      <c r="F14" s="150">
        <v>1988</v>
      </c>
      <c r="G14" s="153">
        <f t="shared" si="0"/>
        <v>97.69041769041769</v>
      </c>
    </row>
    <row r="15" spans="1:7" ht="12.75">
      <c r="A15" s="149" t="s">
        <v>413</v>
      </c>
      <c r="B15" s="150">
        <v>129</v>
      </c>
      <c r="C15" s="151">
        <f t="shared" si="1"/>
        <v>6.339066339066339</v>
      </c>
      <c r="D15" s="152"/>
      <c r="E15" s="152" t="s">
        <v>414</v>
      </c>
      <c r="F15" s="150">
        <v>1920</v>
      </c>
      <c r="G15" s="153">
        <f t="shared" si="0"/>
        <v>94.34889434889435</v>
      </c>
    </row>
    <row r="16" spans="1:7" ht="12.75">
      <c r="A16" s="149" t="s">
        <v>415</v>
      </c>
      <c r="B16" s="150">
        <v>59</v>
      </c>
      <c r="C16" s="151">
        <f t="shared" si="1"/>
        <v>2.8992628992628995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219</v>
      </c>
      <c r="C17" s="151">
        <f t="shared" si="1"/>
        <v>10.761670761670763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405</v>
      </c>
      <c r="C18" s="151">
        <f t="shared" si="1"/>
        <v>19.9017199017199</v>
      </c>
      <c r="D18" s="152"/>
      <c r="E18" s="143" t="s">
        <v>419</v>
      </c>
      <c r="F18" s="141">
        <v>2035</v>
      </c>
      <c r="G18" s="148">
        <v>100</v>
      </c>
    </row>
    <row r="19" spans="1:7" ht="12.75">
      <c r="A19" s="149" t="s">
        <v>420</v>
      </c>
      <c r="B19" s="150">
        <v>375</v>
      </c>
      <c r="C19" s="151">
        <f t="shared" si="1"/>
        <v>18.42751842751843</v>
      </c>
      <c r="D19" s="152"/>
      <c r="E19" s="152" t="s">
        <v>421</v>
      </c>
      <c r="F19" s="150">
        <v>2034</v>
      </c>
      <c r="G19" s="153">
        <f aca="true" t="shared" si="2" ref="G19:G30">F19*100/F$18</f>
        <v>99.95085995085995</v>
      </c>
    </row>
    <row r="20" spans="1:7" ht="12.75">
      <c r="A20" s="149" t="s">
        <v>422</v>
      </c>
      <c r="B20" s="150">
        <v>104</v>
      </c>
      <c r="C20" s="151">
        <f t="shared" si="1"/>
        <v>5.11056511056511</v>
      </c>
      <c r="D20" s="152"/>
      <c r="E20" s="152" t="s">
        <v>423</v>
      </c>
      <c r="F20" s="150">
        <v>813</v>
      </c>
      <c r="G20" s="153">
        <f t="shared" si="2"/>
        <v>39.95085995085995</v>
      </c>
    </row>
    <row r="21" spans="1:7" ht="12.75">
      <c r="A21" s="149" t="s">
        <v>424</v>
      </c>
      <c r="B21" s="150">
        <v>89</v>
      </c>
      <c r="C21" s="151">
        <f t="shared" si="1"/>
        <v>4.3734643734643734</v>
      </c>
      <c r="D21" s="152"/>
      <c r="E21" s="152" t="s">
        <v>425</v>
      </c>
      <c r="F21" s="150">
        <v>447</v>
      </c>
      <c r="G21" s="153">
        <f t="shared" si="2"/>
        <v>21.965601965601966</v>
      </c>
    </row>
    <row r="22" spans="1:7" ht="12.75">
      <c r="A22" s="149" t="s">
        <v>426</v>
      </c>
      <c r="B22" s="150">
        <v>113</v>
      </c>
      <c r="C22" s="151">
        <f t="shared" si="1"/>
        <v>5.552825552825553</v>
      </c>
      <c r="D22" s="152"/>
      <c r="E22" s="152" t="s">
        <v>427</v>
      </c>
      <c r="F22" s="150">
        <v>646</v>
      </c>
      <c r="G22" s="153">
        <f t="shared" si="2"/>
        <v>31.744471744471745</v>
      </c>
    </row>
    <row r="23" spans="1:7" ht="12.75">
      <c r="A23" s="149" t="s">
        <v>428</v>
      </c>
      <c r="B23" s="150">
        <v>69</v>
      </c>
      <c r="C23" s="151">
        <f t="shared" si="1"/>
        <v>3.3906633906633905</v>
      </c>
      <c r="D23" s="152"/>
      <c r="E23" s="152" t="s">
        <v>429</v>
      </c>
      <c r="F23" s="150">
        <v>517</v>
      </c>
      <c r="G23" s="153">
        <f t="shared" si="2"/>
        <v>25.405405405405407</v>
      </c>
    </row>
    <row r="24" spans="1:7" ht="12.75">
      <c r="A24" s="149" t="s">
        <v>430</v>
      </c>
      <c r="B24" s="150">
        <v>33</v>
      </c>
      <c r="C24" s="151">
        <f t="shared" si="1"/>
        <v>1.6216216216216217</v>
      </c>
      <c r="D24" s="152"/>
      <c r="E24" s="152" t="s">
        <v>431</v>
      </c>
      <c r="F24" s="150">
        <v>35</v>
      </c>
      <c r="G24" s="153">
        <f t="shared" si="2"/>
        <v>1.71990171990172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</v>
      </c>
      <c r="G25" s="153">
        <f t="shared" si="2"/>
        <v>0.5405405405405406</v>
      </c>
    </row>
    <row r="26" spans="1:7" ht="12.75">
      <c r="A26" s="149" t="s">
        <v>433</v>
      </c>
      <c r="B26" s="155">
        <v>39.7</v>
      </c>
      <c r="C26" s="156" t="s">
        <v>261</v>
      </c>
      <c r="D26" s="152"/>
      <c r="E26" s="157" t="s">
        <v>434</v>
      </c>
      <c r="F26" s="158">
        <v>93</v>
      </c>
      <c r="G26" s="153">
        <f t="shared" si="2"/>
        <v>4.57002457002457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29</v>
      </c>
      <c r="G27" s="153">
        <f t="shared" si="2"/>
        <v>1.425061425061425</v>
      </c>
    </row>
    <row r="28" spans="1:7" ht="12.75">
      <c r="A28" s="149" t="s">
        <v>262</v>
      </c>
      <c r="B28" s="150">
        <v>1503</v>
      </c>
      <c r="C28" s="151">
        <f aca="true" t="shared" si="3" ref="C28:C35">B28*100/B$7</f>
        <v>73.85749385749386</v>
      </c>
      <c r="D28" s="152"/>
      <c r="E28" s="152" t="s">
        <v>436</v>
      </c>
      <c r="F28" s="150">
        <v>1</v>
      </c>
      <c r="G28" s="153">
        <f t="shared" si="2"/>
        <v>0.04914004914004914</v>
      </c>
    </row>
    <row r="29" spans="1:7" ht="12.75">
      <c r="A29" s="149" t="s">
        <v>0</v>
      </c>
      <c r="B29" s="150">
        <v>709</v>
      </c>
      <c r="C29" s="151">
        <f t="shared" si="3"/>
        <v>34.84029484029484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794</v>
      </c>
      <c r="C30" s="151">
        <f t="shared" si="3"/>
        <v>39.01719901719902</v>
      </c>
      <c r="D30" s="152"/>
      <c r="E30" s="152" t="s">
        <v>3</v>
      </c>
      <c r="F30" s="150">
        <v>1</v>
      </c>
      <c r="G30" s="153">
        <f t="shared" si="2"/>
        <v>0.04914004914004914</v>
      </c>
    </row>
    <row r="31" spans="1:7" ht="12.75">
      <c r="A31" s="149" t="s">
        <v>4</v>
      </c>
      <c r="B31" s="150">
        <v>1457</v>
      </c>
      <c r="C31" s="151">
        <f t="shared" si="3"/>
        <v>71.5970515970516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276</v>
      </c>
      <c r="C32" s="151">
        <f t="shared" si="3"/>
        <v>13.562653562653562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215</v>
      </c>
      <c r="C33" s="151">
        <f t="shared" si="3"/>
        <v>10.565110565110565</v>
      </c>
      <c r="D33" s="152"/>
      <c r="E33" s="143" t="s">
        <v>8</v>
      </c>
      <c r="F33" s="141">
        <v>813</v>
      </c>
      <c r="G33" s="148">
        <v>100</v>
      </c>
    </row>
    <row r="34" spans="1:7" ht="12.75">
      <c r="A34" s="149" t="s">
        <v>0</v>
      </c>
      <c r="B34" s="150">
        <v>88</v>
      </c>
      <c r="C34" s="151">
        <f t="shared" si="3"/>
        <v>4.324324324324325</v>
      </c>
      <c r="D34" s="152"/>
      <c r="E34" s="152" t="s">
        <v>9</v>
      </c>
      <c r="F34" s="150">
        <v>562</v>
      </c>
      <c r="G34" s="153">
        <f aca="true" t="shared" si="4" ref="G34:G42">F34*100/F$33</f>
        <v>69.12669126691267</v>
      </c>
    </row>
    <row r="35" spans="1:7" ht="12.75">
      <c r="A35" s="149" t="s">
        <v>2</v>
      </c>
      <c r="B35" s="150">
        <v>127</v>
      </c>
      <c r="C35" s="151">
        <f t="shared" si="3"/>
        <v>6.240786240786241</v>
      </c>
      <c r="D35" s="152"/>
      <c r="E35" s="152" t="s">
        <v>10</v>
      </c>
      <c r="F35" s="150">
        <v>294</v>
      </c>
      <c r="G35" s="153">
        <f t="shared" si="4"/>
        <v>36.162361623616235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447</v>
      </c>
      <c r="G36" s="153">
        <f t="shared" si="4"/>
        <v>54.981549815498155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228</v>
      </c>
      <c r="G37" s="153">
        <f t="shared" si="4"/>
        <v>28.04428044280443</v>
      </c>
    </row>
    <row r="38" spans="1:7" ht="12.75">
      <c r="A38" s="163" t="s">
        <v>13</v>
      </c>
      <c r="B38" s="150">
        <v>2019</v>
      </c>
      <c r="C38" s="151">
        <f aca="true" t="shared" si="5" ref="C38:C56">B38*100/B$7</f>
        <v>99.21375921375922</v>
      </c>
      <c r="D38" s="152"/>
      <c r="E38" s="152" t="s">
        <v>14</v>
      </c>
      <c r="F38" s="150">
        <v>96</v>
      </c>
      <c r="G38" s="153">
        <f t="shared" si="4"/>
        <v>11.808118081180812</v>
      </c>
    </row>
    <row r="39" spans="1:7" ht="12.75">
      <c r="A39" s="149" t="s">
        <v>15</v>
      </c>
      <c r="B39" s="150">
        <v>1942</v>
      </c>
      <c r="C39" s="151">
        <f t="shared" si="5"/>
        <v>95.42997542997543</v>
      </c>
      <c r="D39" s="152"/>
      <c r="E39" s="152" t="s">
        <v>10</v>
      </c>
      <c r="F39" s="150">
        <v>58</v>
      </c>
      <c r="G39" s="153">
        <f t="shared" si="4"/>
        <v>7.134071340713407</v>
      </c>
    </row>
    <row r="40" spans="1:7" ht="12.75">
      <c r="A40" s="149" t="s">
        <v>16</v>
      </c>
      <c r="B40" s="150">
        <v>22</v>
      </c>
      <c r="C40" s="151">
        <f t="shared" si="5"/>
        <v>1.0810810810810811</v>
      </c>
      <c r="D40" s="152"/>
      <c r="E40" s="152" t="s">
        <v>17</v>
      </c>
      <c r="F40" s="150">
        <v>251</v>
      </c>
      <c r="G40" s="153">
        <f t="shared" si="4"/>
        <v>30.87330873308733</v>
      </c>
    </row>
    <row r="41" spans="1:7" ht="12.75">
      <c r="A41" s="149" t="s">
        <v>18</v>
      </c>
      <c r="B41" s="150">
        <v>10</v>
      </c>
      <c r="C41" s="151">
        <f t="shared" si="5"/>
        <v>0.4914004914004914</v>
      </c>
      <c r="D41" s="152"/>
      <c r="E41" s="152" t="s">
        <v>19</v>
      </c>
      <c r="F41" s="150">
        <v>204</v>
      </c>
      <c r="G41" s="153">
        <f t="shared" si="4"/>
        <v>25.092250922509226</v>
      </c>
    </row>
    <row r="42" spans="1:7" ht="12.75">
      <c r="A42" s="149" t="s">
        <v>20</v>
      </c>
      <c r="B42" s="150">
        <v>20</v>
      </c>
      <c r="C42" s="151">
        <f t="shared" si="5"/>
        <v>0.9828009828009828</v>
      </c>
      <c r="D42" s="152"/>
      <c r="E42" s="152" t="s">
        <v>21</v>
      </c>
      <c r="F42" s="150">
        <v>70</v>
      </c>
      <c r="G42" s="153">
        <f t="shared" si="4"/>
        <v>8.61008610086101</v>
      </c>
    </row>
    <row r="43" spans="1:7" ht="12.75">
      <c r="A43" s="149" t="s">
        <v>22</v>
      </c>
      <c r="B43" s="150">
        <v>2</v>
      </c>
      <c r="C43" s="151">
        <f t="shared" si="5"/>
        <v>0.09828009828009827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9</v>
      </c>
      <c r="C44" s="151">
        <f t="shared" si="5"/>
        <v>0.44226044226044225</v>
      </c>
      <c r="D44" s="152"/>
      <c r="E44" s="152" t="s">
        <v>24</v>
      </c>
      <c r="F44" s="160">
        <v>305</v>
      </c>
      <c r="G44" s="164">
        <f>F44*100/F33</f>
        <v>37.515375153751535</v>
      </c>
    </row>
    <row r="45" spans="1:7" ht="12.75">
      <c r="A45" s="149" t="s">
        <v>25</v>
      </c>
      <c r="B45" s="150">
        <v>1</v>
      </c>
      <c r="C45" s="151">
        <f t="shared" si="5"/>
        <v>0.04914004914004914</v>
      </c>
      <c r="D45" s="152"/>
      <c r="E45" s="152" t="s">
        <v>26</v>
      </c>
      <c r="F45" s="160">
        <v>167</v>
      </c>
      <c r="G45" s="164">
        <f>F45*100/F33</f>
        <v>20.541205412054122</v>
      </c>
    </row>
    <row r="46" spans="1:7" ht="12.75">
      <c r="A46" s="149" t="s">
        <v>27</v>
      </c>
      <c r="B46" s="150">
        <v>1</v>
      </c>
      <c r="C46" s="151">
        <f t="shared" si="5"/>
        <v>0.04914004914004914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</v>
      </c>
      <c r="C47" s="151">
        <f t="shared" si="5"/>
        <v>0.343980343980344</v>
      </c>
      <c r="D47" s="152"/>
      <c r="E47" s="152" t="s">
        <v>29</v>
      </c>
      <c r="F47" s="165">
        <v>2.5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3.01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836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813</v>
      </c>
      <c r="G52" s="153">
        <f>F52*100/F$51</f>
        <v>97.2488038277512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23</v>
      </c>
      <c r="G53" s="153">
        <f>F53*100/F$51</f>
        <v>2.751196172248804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0.11961722488038277</v>
      </c>
    </row>
    <row r="55" spans="1:7" ht="12.75">
      <c r="A55" s="149" t="s">
        <v>43</v>
      </c>
      <c r="B55" s="150">
        <v>25</v>
      </c>
      <c r="C55" s="151">
        <f t="shared" si="5"/>
        <v>1.2285012285012284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16</v>
      </c>
      <c r="C56" s="151">
        <f t="shared" si="5"/>
        <v>0.7862407862407862</v>
      </c>
      <c r="D56" s="152"/>
      <c r="E56" s="152" t="s">
        <v>45</v>
      </c>
      <c r="F56" s="167">
        <v>0.3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1955</v>
      </c>
      <c r="C60" s="168">
        <f>B60*100/B7</f>
        <v>96.06879606879608</v>
      </c>
      <c r="D60" s="152"/>
      <c r="E60" s="143" t="s">
        <v>51</v>
      </c>
      <c r="F60" s="141">
        <v>813</v>
      </c>
      <c r="G60" s="148">
        <v>100</v>
      </c>
    </row>
    <row r="61" spans="1:7" ht="12.75">
      <c r="A61" s="149" t="s">
        <v>52</v>
      </c>
      <c r="B61" s="160">
        <v>26</v>
      </c>
      <c r="C61" s="168">
        <f>B61*100/B7</f>
        <v>1.2776412776412776</v>
      </c>
      <c r="D61" s="152"/>
      <c r="E61" s="152" t="s">
        <v>53</v>
      </c>
      <c r="F61" s="150">
        <v>592</v>
      </c>
      <c r="G61" s="153">
        <f>F61*100/F$60</f>
        <v>72.81672816728167</v>
      </c>
    </row>
    <row r="62" spans="1:7" ht="12.75">
      <c r="A62" s="149" t="s">
        <v>54</v>
      </c>
      <c r="B62" s="160">
        <v>20</v>
      </c>
      <c r="C62" s="168">
        <f>B62*100/B7</f>
        <v>0.9828009828009828</v>
      </c>
      <c r="D62" s="152"/>
      <c r="E62" s="152" t="s">
        <v>55</v>
      </c>
      <c r="F62" s="150">
        <v>221</v>
      </c>
      <c r="G62" s="153">
        <f>F62*100/F$60</f>
        <v>27.183271832718326</v>
      </c>
    </row>
    <row r="63" spans="1:7" ht="12.75">
      <c r="A63" s="149" t="s">
        <v>56</v>
      </c>
      <c r="B63" s="160">
        <v>23</v>
      </c>
      <c r="C63" s="168">
        <f>B63*100/B7</f>
        <v>1.1302211302211302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2.68</v>
      </c>
      <c r="G64" s="166" t="s">
        <v>261</v>
      </c>
    </row>
    <row r="65" spans="1:7" ht="13.5" thickBot="1">
      <c r="A65" s="171" t="s">
        <v>59</v>
      </c>
      <c r="B65" s="172">
        <v>28</v>
      </c>
      <c r="C65" s="173">
        <f>B65*100/B7</f>
        <v>1.375921375921376</v>
      </c>
      <c r="D65" s="174"/>
      <c r="E65" s="174" t="s">
        <v>60</v>
      </c>
      <c r="F65" s="175">
        <v>2.01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2035</v>
      </c>
      <c r="G9" s="33">
        <f>(F9/$F$9)*100</f>
        <v>100</v>
      </c>
    </row>
    <row r="10" spans="1:7" ht="12.75">
      <c r="A10" s="29" t="s">
        <v>269</v>
      </c>
      <c r="B10" s="93">
        <v>527</v>
      </c>
      <c r="C10" s="33">
        <f aca="true" t="shared" si="0" ref="C10:C15">(B10/$B$10)*100</f>
        <v>100</v>
      </c>
      <c r="E10" s="34" t="s">
        <v>270</v>
      </c>
      <c r="F10" s="97">
        <v>1878</v>
      </c>
      <c r="G10" s="84">
        <f aca="true" t="shared" si="1" ref="G10:G16">(F10/$F$9)*100</f>
        <v>92.28501228501229</v>
      </c>
    </row>
    <row r="11" spans="1:8" ht="12.75">
      <c r="A11" s="36" t="s">
        <v>271</v>
      </c>
      <c r="B11" s="98">
        <v>49</v>
      </c>
      <c r="C11" s="35">
        <f t="shared" si="0"/>
        <v>9.297912713472485</v>
      </c>
      <c r="E11" s="34" t="s">
        <v>272</v>
      </c>
      <c r="F11" s="97">
        <v>1861</v>
      </c>
      <c r="G11" s="84">
        <f t="shared" si="1"/>
        <v>91.44963144963145</v>
      </c>
      <c r="H11" s="15" t="s">
        <v>250</v>
      </c>
    </row>
    <row r="12" spans="1:8" ht="12.75">
      <c r="A12" s="36" t="s">
        <v>273</v>
      </c>
      <c r="B12" s="98">
        <v>52</v>
      </c>
      <c r="C12" s="35">
        <f t="shared" si="0"/>
        <v>9.867172675521822</v>
      </c>
      <c r="E12" s="34" t="s">
        <v>274</v>
      </c>
      <c r="F12" s="97">
        <v>1136</v>
      </c>
      <c r="G12" s="84">
        <f t="shared" si="1"/>
        <v>55.82309582309583</v>
      </c>
      <c r="H12" s="15" t="s">
        <v>250</v>
      </c>
    </row>
    <row r="13" spans="1:7" ht="12.75">
      <c r="A13" s="36" t="s">
        <v>275</v>
      </c>
      <c r="B13" s="98">
        <v>258</v>
      </c>
      <c r="C13" s="35">
        <f t="shared" si="0"/>
        <v>48.95635673624288</v>
      </c>
      <c r="E13" s="34" t="s">
        <v>276</v>
      </c>
      <c r="F13" s="97">
        <v>725</v>
      </c>
      <c r="G13" s="84">
        <f t="shared" si="1"/>
        <v>35.62653562653563</v>
      </c>
    </row>
    <row r="14" spans="1:7" ht="12.75">
      <c r="A14" s="36" t="s">
        <v>277</v>
      </c>
      <c r="B14" s="98">
        <v>119</v>
      </c>
      <c r="C14" s="35">
        <f t="shared" si="0"/>
        <v>22.58064516129032</v>
      </c>
      <c r="E14" s="34" t="s">
        <v>166</v>
      </c>
      <c r="F14" s="97">
        <v>17</v>
      </c>
      <c r="G14" s="84">
        <f t="shared" si="1"/>
        <v>0.8353808353808353</v>
      </c>
    </row>
    <row r="15" spans="1:7" ht="12.75">
      <c r="A15" s="36" t="s">
        <v>324</v>
      </c>
      <c r="B15" s="97">
        <v>49</v>
      </c>
      <c r="C15" s="35">
        <f t="shared" si="0"/>
        <v>9.297912713472485</v>
      </c>
      <c r="E15" s="34" t="s">
        <v>278</v>
      </c>
      <c r="F15" s="97">
        <v>157</v>
      </c>
      <c r="G15" s="84">
        <f t="shared" si="1"/>
        <v>7.714987714987714</v>
      </c>
    </row>
    <row r="16" spans="1:7" ht="12.75">
      <c r="A16" s="36"/>
      <c r="B16" s="93" t="s">
        <v>250</v>
      </c>
      <c r="C16" s="10"/>
      <c r="E16" s="34" t="s">
        <v>279</v>
      </c>
      <c r="F16" s="98">
        <v>64</v>
      </c>
      <c r="G16" s="84">
        <f t="shared" si="1"/>
        <v>3.1449631449631448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94</v>
      </c>
      <c r="G17" s="84">
        <f>(F17/$F$9)*100</f>
        <v>4.61916461916462</v>
      </c>
    </row>
    <row r="18" spans="1:7" ht="12.75">
      <c r="A18" s="29" t="s">
        <v>282</v>
      </c>
      <c r="B18" s="93">
        <v>1417</v>
      </c>
      <c r="C18" s="33">
        <f>(B18/$B$18)*100</f>
        <v>100</v>
      </c>
      <c r="E18" s="34" t="s">
        <v>283</v>
      </c>
      <c r="F18" s="97">
        <v>63</v>
      </c>
      <c r="G18" s="84">
        <f>(F18/$F$9)*100</f>
        <v>3.095823095823096</v>
      </c>
    </row>
    <row r="19" spans="1:7" ht="12.75">
      <c r="A19" s="36" t="s">
        <v>284</v>
      </c>
      <c r="B19" s="97">
        <v>48</v>
      </c>
      <c r="C19" s="84">
        <f aca="true" t="shared" si="2" ref="C19:C25">(B19/$B$18)*100</f>
        <v>3.387438249823571</v>
      </c>
      <c r="E19" s="34"/>
      <c r="F19" s="97" t="s">
        <v>250</v>
      </c>
      <c r="G19" s="84"/>
    </row>
    <row r="20" spans="1:7" ht="12.75">
      <c r="A20" s="36" t="s">
        <v>285</v>
      </c>
      <c r="B20" s="97">
        <v>100</v>
      </c>
      <c r="C20" s="84">
        <f t="shared" si="2"/>
        <v>7.057163020465773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250</v>
      </c>
      <c r="C21" s="84">
        <f t="shared" si="2"/>
        <v>17.642907551164434</v>
      </c>
      <c r="E21" s="38" t="s">
        <v>167</v>
      </c>
      <c r="F21" s="80">
        <v>157</v>
      </c>
      <c r="G21" s="33">
        <f>(F21/$F$21)*100</f>
        <v>100</v>
      </c>
    </row>
    <row r="22" spans="1:7" ht="12.75">
      <c r="A22" s="36" t="s">
        <v>302</v>
      </c>
      <c r="B22" s="97">
        <v>178</v>
      </c>
      <c r="C22" s="84">
        <f t="shared" si="2"/>
        <v>12.561750176429076</v>
      </c>
      <c r="E22" s="34" t="s">
        <v>303</v>
      </c>
      <c r="F22" s="97">
        <v>51</v>
      </c>
      <c r="G22" s="84">
        <f aca="true" t="shared" si="3" ref="G22:G27">(F22/$F$21)*100</f>
        <v>32.48407643312102</v>
      </c>
    </row>
    <row r="23" spans="1:7" ht="12.75">
      <c r="A23" s="36" t="s">
        <v>304</v>
      </c>
      <c r="B23" s="97">
        <v>77</v>
      </c>
      <c r="C23" s="84">
        <f t="shared" si="2"/>
        <v>5.434015525758645</v>
      </c>
      <c r="E23" s="34" t="s">
        <v>305</v>
      </c>
      <c r="F23" s="97">
        <v>41</v>
      </c>
      <c r="G23" s="84">
        <f t="shared" si="3"/>
        <v>26.11464968152866</v>
      </c>
    </row>
    <row r="24" spans="1:7" ht="12.75">
      <c r="A24" s="36" t="s">
        <v>306</v>
      </c>
      <c r="B24" s="97">
        <v>356</v>
      </c>
      <c r="C24" s="84">
        <f t="shared" si="2"/>
        <v>25.12350035285815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408</v>
      </c>
      <c r="C25" s="84">
        <f t="shared" si="2"/>
        <v>28.793225123500356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56</v>
      </c>
      <c r="G26" s="84">
        <f t="shared" si="3"/>
        <v>35.6687898089172</v>
      </c>
    </row>
    <row r="27" spans="1:7" ht="12.75">
      <c r="A27" s="36" t="s">
        <v>311</v>
      </c>
      <c r="B27" s="108">
        <v>89.6</v>
      </c>
      <c r="C27" s="37" t="s">
        <v>261</v>
      </c>
      <c r="E27" s="34" t="s">
        <v>312</v>
      </c>
      <c r="F27" s="97">
        <v>9</v>
      </c>
      <c r="G27" s="84">
        <f t="shared" si="3"/>
        <v>5.7324840764331215</v>
      </c>
    </row>
    <row r="28" spans="1:7" ht="12.75">
      <c r="A28" s="36" t="s">
        <v>313</v>
      </c>
      <c r="B28" s="108">
        <v>53.9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1917</v>
      </c>
      <c r="G30" s="33">
        <f>(F30/$F$30)*100</f>
        <v>100</v>
      </c>
      <c r="J30" s="39"/>
    </row>
    <row r="31" spans="1:10" ht="12.75">
      <c r="A31" s="95" t="s">
        <v>296</v>
      </c>
      <c r="B31" s="93">
        <v>1592</v>
      </c>
      <c r="C31" s="33">
        <f>(B31/$B$31)*100</f>
        <v>100</v>
      </c>
      <c r="E31" s="34" t="s">
        <v>317</v>
      </c>
      <c r="F31" s="97">
        <v>1790</v>
      </c>
      <c r="G31" s="101">
        <f>(F31/$F$30)*100</f>
        <v>93.37506520605112</v>
      </c>
      <c r="J31" s="39"/>
    </row>
    <row r="32" spans="1:10" ht="12.75">
      <c r="A32" s="36" t="s">
        <v>318</v>
      </c>
      <c r="B32" s="97">
        <v>349</v>
      </c>
      <c r="C32" s="10">
        <f>(B32/$B$31)*100</f>
        <v>21.92211055276382</v>
      </c>
      <c r="E32" s="34" t="s">
        <v>319</v>
      </c>
      <c r="F32" s="97">
        <v>127</v>
      </c>
      <c r="G32" s="101">
        <f aca="true" t="shared" si="4" ref="G32:G39">(F32/$F$30)*100</f>
        <v>6.624934793948878</v>
      </c>
      <c r="J32" s="39"/>
    </row>
    <row r="33" spans="1:10" ht="12.75">
      <c r="A33" s="36" t="s">
        <v>320</v>
      </c>
      <c r="B33" s="97">
        <v>959</v>
      </c>
      <c r="C33" s="10">
        <f aca="true" t="shared" si="5" ref="C33:C38">(B33/$B$31)*100</f>
        <v>60.23869346733668</v>
      </c>
      <c r="E33" s="34" t="s">
        <v>321</v>
      </c>
      <c r="F33" s="97">
        <v>55</v>
      </c>
      <c r="G33" s="101">
        <f t="shared" si="4"/>
        <v>2.8690662493479393</v>
      </c>
      <c r="J33" s="39"/>
    </row>
    <row r="34" spans="1:7" ht="12.75">
      <c r="A34" s="36" t="s">
        <v>322</v>
      </c>
      <c r="B34" s="97">
        <v>60</v>
      </c>
      <c r="C34" s="10">
        <f t="shared" si="5"/>
        <v>3.7688442211055273</v>
      </c>
      <c r="E34" s="34" t="s">
        <v>323</v>
      </c>
      <c r="F34" s="97">
        <v>65</v>
      </c>
      <c r="G34" s="101">
        <f t="shared" si="4"/>
        <v>3.390714658320292</v>
      </c>
    </row>
    <row r="35" spans="1:7" ht="12.75">
      <c r="A35" s="36" t="s">
        <v>325</v>
      </c>
      <c r="B35" s="97">
        <v>89</v>
      </c>
      <c r="C35" s="10">
        <f t="shared" si="5"/>
        <v>5.590452261306533</v>
      </c>
      <c r="E35" s="34" t="s">
        <v>321</v>
      </c>
      <c r="F35" s="97">
        <v>45</v>
      </c>
      <c r="G35" s="101">
        <f t="shared" si="4"/>
        <v>2.3474178403755865</v>
      </c>
    </row>
    <row r="36" spans="1:7" ht="12.75">
      <c r="A36" s="36" t="s">
        <v>297</v>
      </c>
      <c r="B36" s="97">
        <v>62</v>
      </c>
      <c r="C36" s="10">
        <f t="shared" si="5"/>
        <v>3.8944723618090453</v>
      </c>
      <c r="E36" s="34" t="s">
        <v>327</v>
      </c>
      <c r="F36" s="97">
        <v>43</v>
      </c>
      <c r="G36" s="101">
        <f t="shared" si="4"/>
        <v>2.2430881585811164</v>
      </c>
    </row>
    <row r="37" spans="1:7" ht="12.75">
      <c r="A37" s="36" t="s">
        <v>326</v>
      </c>
      <c r="B37" s="97">
        <v>135</v>
      </c>
      <c r="C37" s="10">
        <f t="shared" si="5"/>
        <v>8.479899497487438</v>
      </c>
      <c r="E37" s="34" t="s">
        <v>321</v>
      </c>
      <c r="F37" s="97">
        <v>7</v>
      </c>
      <c r="G37" s="101">
        <f t="shared" si="4"/>
        <v>0.3651538862806468</v>
      </c>
    </row>
    <row r="38" spans="1:7" ht="12.75">
      <c r="A38" s="36" t="s">
        <v>297</v>
      </c>
      <c r="B38" s="97">
        <v>84</v>
      </c>
      <c r="C38" s="10">
        <f t="shared" si="5"/>
        <v>5.276381909547738</v>
      </c>
      <c r="E38" s="34" t="s">
        <v>259</v>
      </c>
      <c r="F38" s="97">
        <v>16</v>
      </c>
      <c r="G38" s="101">
        <f t="shared" si="4"/>
        <v>0.8346374543557642</v>
      </c>
    </row>
    <row r="39" spans="1:7" ht="12.75">
      <c r="A39" s="36"/>
      <c r="B39" s="97" t="s">
        <v>250</v>
      </c>
      <c r="C39" s="10"/>
      <c r="E39" s="34" t="s">
        <v>321</v>
      </c>
      <c r="F39" s="97">
        <v>3</v>
      </c>
      <c r="G39" s="101">
        <f t="shared" si="4"/>
        <v>0.1564945226917058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30</v>
      </c>
      <c r="C42" s="33">
        <f>(B42/$B$42)*100</f>
        <v>100</v>
      </c>
      <c r="E42" s="31" t="s">
        <v>268</v>
      </c>
      <c r="F42" s="80">
        <v>2035</v>
      </c>
      <c r="G42" s="99">
        <f>(F42/$F$42)*100</f>
        <v>100</v>
      </c>
      <c r="I42" s="39"/>
    </row>
    <row r="43" spans="1:7" ht="12.75">
      <c r="A43" s="36" t="s">
        <v>301</v>
      </c>
      <c r="B43" s="98">
        <v>8</v>
      </c>
      <c r="C43" s="102">
        <f>(B43/$B$42)*100</f>
        <v>26.666666666666668</v>
      </c>
      <c r="E43" s="60" t="s">
        <v>168</v>
      </c>
      <c r="F43" s="106">
        <v>2577</v>
      </c>
      <c r="G43" s="107">
        <f aca="true" t="shared" si="6" ref="G43:G71">(F43/$F$42)*100</f>
        <v>126.63390663390663</v>
      </c>
    </row>
    <row r="44" spans="1:7" ht="12.75">
      <c r="A44" s="36"/>
      <c r="B44" s="93" t="s">
        <v>250</v>
      </c>
      <c r="C44" s="10"/>
      <c r="E44" s="1" t="s">
        <v>329</v>
      </c>
      <c r="F44" s="97">
        <v>8</v>
      </c>
      <c r="G44" s="101">
        <f t="shared" si="6"/>
        <v>0.3931203931203931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</v>
      </c>
      <c r="G45" s="101">
        <f t="shared" si="6"/>
        <v>0.5405405405405406</v>
      </c>
    </row>
    <row r="46" spans="1:7" ht="12.75">
      <c r="A46" s="29" t="s">
        <v>331</v>
      </c>
      <c r="B46" s="93">
        <v>1513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0.343980343980344</v>
      </c>
    </row>
    <row r="47" spans="1:7" ht="12.75">
      <c r="A47" s="36" t="s">
        <v>333</v>
      </c>
      <c r="B47" s="97">
        <v>139</v>
      </c>
      <c r="C47" s="10">
        <f>(B47/$B$46)*100</f>
        <v>9.187045604758758</v>
      </c>
      <c r="E47" s="1" t="s">
        <v>334</v>
      </c>
      <c r="F47" s="97">
        <v>104</v>
      </c>
      <c r="G47" s="101">
        <f t="shared" si="6"/>
        <v>5.110565110565111</v>
      </c>
    </row>
    <row r="48" spans="1:7" ht="12.75">
      <c r="A48" s="36"/>
      <c r="B48" s="93" t="s">
        <v>250</v>
      </c>
      <c r="C48" s="10"/>
      <c r="E48" s="1" t="s">
        <v>335</v>
      </c>
      <c r="F48" s="97">
        <v>375</v>
      </c>
      <c r="G48" s="101">
        <f t="shared" si="6"/>
        <v>18.42751842751843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</v>
      </c>
      <c r="G49" s="101">
        <f t="shared" si="6"/>
        <v>0.6388206388206389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0.2457002457002457</v>
      </c>
    </row>
    <row r="51" spans="1:7" ht="12.75">
      <c r="A51" s="5" t="s">
        <v>338</v>
      </c>
      <c r="B51" s="93">
        <v>451</v>
      </c>
      <c r="C51" s="33">
        <f>(B51/$B$51)*100</f>
        <v>100</v>
      </c>
      <c r="E51" s="1" t="s">
        <v>339</v>
      </c>
      <c r="F51" s="97">
        <v>477</v>
      </c>
      <c r="G51" s="101">
        <f t="shared" si="6"/>
        <v>23.439803439803438</v>
      </c>
    </row>
    <row r="52" spans="1:7" ht="12.75">
      <c r="A52" s="4" t="s">
        <v>340</v>
      </c>
      <c r="B52" s="98">
        <v>15</v>
      </c>
      <c r="C52" s="10">
        <f>(B52/$B$51)*100</f>
        <v>3.325942350332594</v>
      </c>
      <c r="E52" s="1" t="s">
        <v>341</v>
      </c>
      <c r="F52" s="97">
        <v>5</v>
      </c>
      <c r="G52" s="101">
        <f t="shared" si="6"/>
        <v>0.2457002457002457</v>
      </c>
    </row>
    <row r="53" spans="1:7" ht="12.75">
      <c r="A53" s="4"/>
      <c r="B53" s="93" t="s">
        <v>250</v>
      </c>
      <c r="C53" s="10"/>
      <c r="E53" s="1" t="s">
        <v>342</v>
      </c>
      <c r="F53" s="97">
        <v>37</v>
      </c>
      <c r="G53" s="101">
        <f t="shared" si="6"/>
        <v>1.8181818181818181</v>
      </c>
    </row>
    <row r="54" spans="1:7" ht="14.25">
      <c r="A54" s="5" t="s">
        <v>343</v>
      </c>
      <c r="B54" s="93">
        <v>1254</v>
      </c>
      <c r="C54" s="33">
        <f>(B54/$B$54)*100</f>
        <v>100</v>
      </c>
      <c r="E54" s="1" t="s">
        <v>201</v>
      </c>
      <c r="F54" s="97">
        <v>419</v>
      </c>
      <c r="G54" s="101">
        <f t="shared" si="6"/>
        <v>20.58968058968059</v>
      </c>
    </row>
    <row r="55" spans="1:7" ht="12.75">
      <c r="A55" s="4" t="s">
        <v>340</v>
      </c>
      <c r="B55" s="98">
        <v>126</v>
      </c>
      <c r="C55" s="10">
        <f>(B55/$B$54)*100</f>
        <v>10.047846889952153</v>
      </c>
      <c r="E55" s="1" t="s">
        <v>344</v>
      </c>
      <c r="F55" s="97">
        <v>276</v>
      </c>
      <c r="G55" s="101">
        <f t="shared" si="6"/>
        <v>13.562653562653562</v>
      </c>
    </row>
    <row r="56" spans="1:7" ht="12.75">
      <c r="A56" s="4" t="s">
        <v>345</v>
      </c>
      <c r="B56" s="119">
        <v>69.8</v>
      </c>
      <c r="C56" s="37" t="s">
        <v>261</v>
      </c>
      <c r="E56" s="1" t="s">
        <v>346</v>
      </c>
      <c r="F56" s="97">
        <v>6</v>
      </c>
      <c r="G56" s="101">
        <f t="shared" si="6"/>
        <v>0.29484029484029484</v>
      </c>
    </row>
    <row r="57" spans="1:7" ht="12.75">
      <c r="A57" s="4" t="s">
        <v>347</v>
      </c>
      <c r="B57" s="98">
        <v>1128</v>
      </c>
      <c r="C57" s="10">
        <f>(B57/$B$54)*100</f>
        <v>89.95215311004785</v>
      </c>
      <c r="E57" s="1" t="s">
        <v>348</v>
      </c>
      <c r="F57" s="97">
        <v>54</v>
      </c>
      <c r="G57" s="101">
        <f t="shared" si="6"/>
        <v>2.6535626535626538</v>
      </c>
    </row>
    <row r="58" spans="1:7" ht="12.75">
      <c r="A58" s="4" t="s">
        <v>345</v>
      </c>
      <c r="B58" s="119">
        <v>90.2</v>
      </c>
      <c r="C58" s="37" t="s">
        <v>261</v>
      </c>
      <c r="E58" s="1" t="s">
        <v>349</v>
      </c>
      <c r="F58" s="97">
        <v>99</v>
      </c>
      <c r="G58" s="101">
        <f t="shared" si="6"/>
        <v>4.864864864864865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212</v>
      </c>
      <c r="C60" s="33">
        <f>(B60/$B$60)*100</f>
        <v>100</v>
      </c>
      <c r="E60" s="1" t="s">
        <v>352</v>
      </c>
      <c r="F60" s="97">
        <v>41</v>
      </c>
      <c r="G60" s="101">
        <f t="shared" si="6"/>
        <v>2.0147420147420148</v>
      </c>
    </row>
    <row r="61" spans="1:7" ht="12.75">
      <c r="A61" s="4" t="s">
        <v>340</v>
      </c>
      <c r="B61" s="97">
        <v>80</v>
      </c>
      <c r="C61" s="10">
        <f>(B61/$B$60)*100</f>
        <v>37.735849056603776</v>
      </c>
      <c r="E61" s="1" t="s">
        <v>353</v>
      </c>
      <c r="F61" s="97">
        <v>63</v>
      </c>
      <c r="G61" s="101">
        <f t="shared" si="6"/>
        <v>3.095823095823096</v>
      </c>
    </row>
    <row r="62" spans="1:7" ht="12.75">
      <c r="A62" s="4"/>
      <c r="B62" s="93" t="s">
        <v>250</v>
      </c>
      <c r="C62" s="10"/>
      <c r="E62" s="1" t="s">
        <v>354</v>
      </c>
      <c r="F62" s="97">
        <v>24</v>
      </c>
      <c r="G62" s="101">
        <f t="shared" si="6"/>
        <v>1.1793611793611793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14</v>
      </c>
      <c r="G63" s="101">
        <f t="shared" si="6"/>
        <v>0.687960687960688</v>
      </c>
    </row>
    <row r="64" spans="1:7" ht="12.75">
      <c r="A64" s="29" t="s">
        <v>357</v>
      </c>
      <c r="B64" s="93">
        <v>1917</v>
      </c>
      <c r="C64" s="33">
        <f>(B64/$B$64)*100</f>
        <v>100</v>
      </c>
      <c r="E64" s="1" t="s">
        <v>358</v>
      </c>
      <c r="F64" s="97">
        <v>22</v>
      </c>
      <c r="G64" s="101">
        <f t="shared" si="6"/>
        <v>1.0810810810810811</v>
      </c>
    </row>
    <row r="65" spans="1:7" ht="12.75">
      <c r="A65" s="4" t="s">
        <v>256</v>
      </c>
      <c r="B65" s="97">
        <v>1223</v>
      </c>
      <c r="C65" s="10">
        <f>(B65/$B$64)*100</f>
        <v>63.79760041731872</v>
      </c>
      <c r="E65" s="1" t="s">
        <v>359</v>
      </c>
      <c r="F65" s="97">
        <v>25</v>
      </c>
      <c r="G65" s="101">
        <f t="shared" si="6"/>
        <v>1.2285012285012284</v>
      </c>
    </row>
    <row r="66" spans="1:7" ht="12.75">
      <c r="A66" s="4" t="s">
        <v>257</v>
      </c>
      <c r="B66" s="97">
        <v>662</v>
      </c>
      <c r="C66" s="10">
        <f aca="true" t="shared" si="7" ref="C66:C71">(B66/$B$64)*100</f>
        <v>34.533124673969745</v>
      </c>
      <c r="E66" s="1" t="s">
        <v>360</v>
      </c>
      <c r="F66" s="97">
        <v>55</v>
      </c>
      <c r="G66" s="101">
        <f t="shared" si="6"/>
        <v>2.7027027027027026</v>
      </c>
    </row>
    <row r="67" spans="1:7" ht="12.75">
      <c r="A67" s="4" t="s">
        <v>361</v>
      </c>
      <c r="B67" s="97">
        <v>323</v>
      </c>
      <c r="C67" s="10">
        <f t="shared" si="7"/>
        <v>16.84924360980699</v>
      </c>
      <c r="E67" s="1" t="s">
        <v>362</v>
      </c>
      <c r="F67" s="97">
        <v>16</v>
      </c>
      <c r="G67" s="101">
        <f t="shared" si="6"/>
        <v>0.7862407862407862</v>
      </c>
    </row>
    <row r="68" spans="1:7" ht="12.75">
      <c r="A68" s="4" t="s">
        <v>363</v>
      </c>
      <c r="B68" s="97">
        <v>339</v>
      </c>
      <c r="C68" s="10">
        <f t="shared" si="7"/>
        <v>17.683881064162755</v>
      </c>
      <c r="E68" s="1" t="s">
        <v>364</v>
      </c>
      <c r="F68" s="97">
        <v>87</v>
      </c>
      <c r="G68" s="101">
        <f t="shared" si="6"/>
        <v>4.275184275184276</v>
      </c>
    </row>
    <row r="69" spans="1:7" ht="12.75">
      <c r="A69" s="4" t="s">
        <v>365</v>
      </c>
      <c r="B69" s="97">
        <v>156</v>
      </c>
      <c r="C69" s="10">
        <f t="shared" si="7"/>
        <v>8.137715179968701</v>
      </c>
      <c r="E69" s="1" t="s">
        <v>366</v>
      </c>
      <c r="F69" s="97">
        <v>11</v>
      </c>
      <c r="G69" s="101">
        <f t="shared" si="6"/>
        <v>0.5405405405405406</v>
      </c>
    </row>
    <row r="70" spans="1:7" ht="12.75">
      <c r="A70" s="4" t="s">
        <v>367</v>
      </c>
      <c r="B70" s="97">
        <v>183</v>
      </c>
      <c r="C70" s="10">
        <f t="shared" si="7"/>
        <v>9.546165884194053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32</v>
      </c>
      <c r="C71" s="40">
        <f t="shared" si="7"/>
        <v>1.6692749087115284</v>
      </c>
      <c r="D71" s="41"/>
      <c r="E71" s="9" t="s">
        <v>369</v>
      </c>
      <c r="F71" s="103">
        <v>323</v>
      </c>
      <c r="G71" s="104">
        <f t="shared" si="6"/>
        <v>15.872235872235873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1567</v>
      </c>
      <c r="C9" s="81">
        <f>(B9/$B$9)*100</f>
        <v>100</v>
      </c>
      <c r="D9" s="65"/>
      <c r="E9" s="79" t="s">
        <v>381</v>
      </c>
      <c r="F9" s="80">
        <v>812</v>
      </c>
      <c r="G9" s="81">
        <f>(F9/$F$9)*100</f>
        <v>100</v>
      </c>
    </row>
    <row r="10" spans="1:7" ht="12.75">
      <c r="A10" s="82" t="s">
        <v>382</v>
      </c>
      <c r="B10" s="97">
        <v>1228</v>
      </c>
      <c r="C10" s="105">
        <f>(B10/$B$9)*100</f>
        <v>78.36630504148053</v>
      </c>
      <c r="D10" s="65"/>
      <c r="E10" s="78" t="s">
        <v>383</v>
      </c>
      <c r="F10" s="97">
        <v>20</v>
      </c>
      <c r="G10" s="105">
        <f aca="true" t="shared" si="0" ref="G10:G19">(F10/$F$9)*100</f>
        <v>2.4630541871921183</v>
      </c>
    </row>
    <row r="11" spans="1:7" ht="12.75">
      <c r="A11" s="82" t="s">
        <v>384</v>
      </c>
      <c r="B11" s="97">
        <v>1228</v>
      </c>
      <c r="C11" s="105">
        <f aca="true" t="shared" si="1" ref="C11:C16">(B11/$B$9)*100</f>
        <v>78.36630504148053</v>
      </c>
      <c r="D11" s="65"/>
      <c r="E11" s="78" t="s">
        <v>385</v>
      </c>
      <c r="F11" s="97">
        <v>25</v>
      </c>
      <c r="G11" s="105">
        <f t="shared" si="0"/>
        <v>3.0788177339901477</v>
      </c>
    </row>
    <row r="12" spans="1:7" ht="12.75">
      <c r="A12" s="82" t="s">
        <v>386</v>
      </c>
      <c r="B12" s="97">
        <v>1216</v>
      </c>
      <c r="C12" s="105">
        <f>(B12/$B$9)*100</f>
        <v>77.60051052967454</v>
      </c>
      <c r="D12" s="65"/>
      <c r="E12" s="78" t="s">
        <v>387</v>
      </c>
      <c r="F12" s="97">
        <v>37</v>
      </c>
      <c r="G12" s="105">
        <f t="shared" si="0"/>
        <v>4.556650246305419</v>
      </c>
    </row>
    <row r="13" spans="1:7" ht="12.75">
      <c r="A13" s="82" t="s">
        <v>388</v>
      </c>
      <c r="B13" s="97">
        <v>12</v>
      </c>
      <c r="C13" s="105">
        <f>(B13/$B$9)*100</f>
        <v>0.7657945118059988</v>
      </c>
      <c r="D13" s="65"/>
      <c r="E13" s="78" t="s">
        <v>389</v>
      </c>
      <c r="F13" s="97">
        <v>64</v>
      </c>
      <c r="G13" s="105">
        <f t="shared" si="0"/>
        <v>7.8817733990147785</v>
      </c>
    </row>
    <row r="14" spans="1:7" ht="12.75">
      <c r="A14" s="82" t="s">
        <v>390</v>
      </c>
      <c r="B14" s="120">
        <v>1</v>
      </c>
      <c r="C14" s="112" t="s">
        <v>261</v>
      </c>
      <c r="D14" s="65"/>
      <c r="E14" s="78" t="s">
        <v>391</v>
      </c>
      <c r="F14" s="97">
        <v>87</v>
      </c>
      <c r="G14" s="105">
        <f t="shared" si="0"/>
        <v>10.714285714285714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166</v>
      </c>
      <c r="G15" s="105">
        <f t="shared" si="0"/>
        <v>20.44334975369458</v>
      </c>
    </row>
    <row r="16" spans="1:7" ht="12.75">
      <c r="A16" s="82" t="s">
        <v>67</v>
      </c>
      <c r="B16" s="97">
        <v>339</v>
      </c>
      <c r="C16" s="105">
        <f t="shared" si="1"/>
        <v>21.633694958519463</v>
      </c>
      <c r="D16" s="65"/>
      <c r="E16" s="78" t="s">
        <v>68</v>
      </c>
      <c r="F16" s="97">
        <v>142</v>
      </c>
      <c r="G16" s="105">
        <f t="shared" si="0"/>
        <v>17.48768472906404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178</v>
      </c>
      <c r="G17" s="105">
        <f t="shared" si="0"/>
        <v>21.921182266009854</v>
      </c>
    </row>
    <row r="18" spans="1:7" ht="12.75">
      <c r="A18" s="77" t="s">
        <v>70</v>
      </c>
      <c r="B18" s="80">
        <v>814</v>
      </c>
      <c r="C18" s="81">
        <f>(B18/$B$18)*100</f>
        <v>100</v>
      </c>
      <c r="D18" s="65"/>
      <c r="E18" s="78" t="s">
        <v>170</v>
      </c>
      <c r="F18" s="97">
        <v>55</v>
      </c>
      <c r="G18" s="105">
        <f t="shared" si="0"/>
        <v>6.773399014778326</v>
      </c>
    </row>
    <row r="19" spans="1:9" ht="12.75">
      <c r="A19" s="82" t="s">
        <v>382</v>
      </c>
      <c r="B19" s="97">
        <v>622</v>
      </c>
      <c r="C19" s="105">
        <f>(B19/$B$18)*100</f>
        <v>76.41277641277642</v>
      </c>
      <c r="D19" s="65"/>
      <c r="E19" s="78" t="s">
        <v>169</v>
      </c>
      <c r="F19" s="98">
        <v>38</v>
      </c>
      <c r="G19" s="105">
        <f t="shared" si="0"/>
        <v>4.679802955665025</v>
      </c>
      <c r="I19" s="117"/>
    </row>
    <row r="20" spans="1:7" ht="12.75">
      <c r="A20" s="82" t="s">
        <v>384</v>
      </c>
      <c r="B20" s="97">
        <v>622</v>
      </c>
      <c r="C20" s="105">
        <f>(B20/$B$18)*100</f>
        <v>76.41277641277642</v>
      </c>
      <c r="D20" s="65"/>
      <c r="E20" s="78" t="s">
        <v>71</v>
      </c>
      <c r="F20" s="97">
        <v>77270</v>
      </c>
      <c r="G20" s="112" t="s">
        <v>261</v>
      </c>
    </row>
    <row r="21" spans="1:7" ht="12.75">
      <c r="A21" s="82" t="s">
        <v>386</v>
      </c>
      <c r="B21" s="97">
        <v>610</v>
      </c>
      <c r="C21" s="105">
        <f>(B21/$B$18)*100</f>
        <v>74.93857493857494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712</v>
      </c>
      <c r="G22" s="105">
        <f>(F22/$F$9)*100</f>
        <v>87.68472906403942</v>
      </c>
    </row>
    <row r="23" spans="1:7" ht="12.75">
      <c r="A23" s="77" t="s">
        <v>73</v>
      </c>
      <c r="B23" s="80">
        <v>155</v>
      </c>
      <c r="C23" s="81">
        <f>(B23/$B$23)*100</f>
        <v>100</v>
      </c>
      <c r="D23" s="65"/>
      <c r="E23" s="78" t="s">
        <v>74</v>
      </c>
      <c r="F23" s="97">
        <v>94931</v>
      </c>
      <c r="G23" s="112" t="s">
        <v>261</v>
      </c>
    </row>
    <row r="24" spans="1:7" ht="12.75">
      <c r="A24" s="82" t="s">
        <v>75</v>
      </c>
      <c r="B24" s="97">
        <v>131</v>
      </c>
      <c r="C24" s="105">
        <f>(B24/$B$23)*100</f>
        <v>84.51612903225806</v>
      </c>
      <c r="D24" s="65"/>
      <c r="E24" s="78" t="s">
        <v>76</v>
      </c>
      <c r="F24" s="97">
        <v>174</v>
      </c>
      <c r="G24" s="105">
        <f>(F24/$F$9)*100</f>
        <v>21.428571428571427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13343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</v>
      </c>
      <c r="G26" s="105">
        <f>(F26/$F$9)*100</f>
        <v>1.7241379310344827</v>
      </c>
    </row>
    <row r="27" spans="1:7" ht="12.75">
      <c r="A27" s="77" t="s">
        <v>85</v>
      </c>
      <c r="B27" s="80">
        <v>1212</v>
      </c>
      <c r="C27" s="81">
        <f>(B27/$B$27)*100</f>
        <v>100</v>
      </c>
      <c r="D27" s="65"/>
      <c r="E27" s="78" t="s">
        <v>78</v>
      </c>
      <c r="F27" s="98">
        <v>4136</v>
      </c>
      <c r="G27" s="112" t="s">
        <v>261</v>
      </c>
    </row>
    <row r="28" spans="1:7" ht="12.75">
      <c r="A28" s="82" t="s">
        <v>86</v>
      </c>
      <c r="B28" s="97">
        <v>947</v>
      </c>
      <c r="C28" s="105">
        <f aca="true" t="shared" si="2" ref="C28:C33">(B28/$B$27)*100</f>
        <v>78.13531353135313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135</v>
      </c>
      <c r="C29" s="105">
        <f t="shared" si="2"/>
        <v>11.138613861386139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8</v>
      </c>
      <c r="C30" s="105">
        <f t="shared" si="2"/>
        <v>0.6600660066006601</v>
      </c>
      <c r="D30" s="65"/>
      <c r="E30" s="78" t="s">
        <v>81</v>
      </c>
      <c r="F30" s="97">
        <v>125</v>
      </c>
      <c r="G30" s="105">
        <f>(F30/$F$9)*100</f>
        <v>15.39408866995074</v>
      </c>
    </row>
    <row r="31" spans="1:7" ht="12.75">
      <c r="A31" s="82" t="s">
        <v>115</v>
      </c>
      <c r="B31" s="97">
        <v>31</v>
      </c>
      <c r="C31" s="105">
        <f t="shared" si="2"/>
        <v>2.557755775577558</v>
      </c>
      <c r="D31" s="65"/>
      <c r="E31" s="78" t="s">
        <v>82</v>
      </c>
      <c r="F31" s="97">
        <v>14990</v>
      </c>
      <c r="G31" s="112" t="s">
        <v>261</v>
      </c>
    </row>
    <row r="32" spans="1:7" ht="12.75">
      <c r="A32" s="82" t="s">
        <v>89</v>
      </c>
      <c r="B32" s="97">
        <v>14</v>
      </c>
      <c r="C32" s="105">
        <f t="shared" si="2"/>
        <v>1.155115511551155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77</v>
      </c>
      <c r="C33" s="105">
        <f t="shared" si="2"/>
        <v>6.353135313531354</v>
      </c>
      <c r="D33" s="65"/>
      <c r="E33" s="79" t="s">
        <v>84</v>
      </c>
      <c r="F33" s="80">
        <v>562</v>
      </c>
      <c r="G33" s="81">
        <f>(F33/$F$33)*100</f>
        <v>100</v>
      </c>
    </row>
    <row r="34" spans="1:7" ht="12.75">
      <c r="A34" s="82" t="s">
        <v>91</v>
      </c>
      <c r="B34" s="120">
        <v>27.7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</v>
      </c>
      <c r="G36" s="105">
        <f t="shared" si="3"/>
        <v>1.601423487544484</v>
      </c>
    </row>
    <row r="37" spans="1:7" ht="12.75">
      <c r="A37" s="77" t="s">
        <v>94</v>
      </c>
      <c r="B37" s="80">
        <v>1216</v>
      </c>
      <c r="C37" s="81">
        <f>(B37/$B$37)*100</f>
        <v>100</v>
      </c>
      <c r="D37" s="65"/>
      <c r="E37" s="78" t="s">
        <v>389</v>
      </c>
      <c r="F37" s="97">
        <v>25</v>
      </c>
      <c r="G37" s="105">
        <f t="shared" si="3"/>
        <v>4.448398576512456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69</v>
      </c>
      <c r="G38" s="105">
        <f t="shared" si="3"/>
        <v>12.277580071174377</v>
      </c>
    </row>
    <row r="39" spans="1:7" ht="12.75">
      <c r="A39" s="82" t="s">
        <v>97</v>
      </c>
      <c r="B39" s="98">
        <v>672</v>
      </c>
      <c r="C39" s="105">
        <f>(B39/$B$37)*100</f>
        <v>55.26315789473685</v>
      </c>
      <c r="D39" s="65"/>
      <c r="E39" s="78" t="s">
        <v>393</v>
      </c>
      <c r="F39" s="97">
        <v>116</v>
      </c>
      <c r="G39" s="105">
        <f t="shared" si="3"/>
        <v>20.640569395017792</v>
      </c>
    </row>
    <row r="40" spans="1:7" ht="12.75">
      <c r="A40" s="82" t="s">
        <v>98</v>
      </c>
      <c r="B40" s="98">
        <v>122</v>
      </c>
      <c r="C40" s="105">
        <f>(B40/$B$37)*100</f>
        <v>10.032894736842106</v>
      </c>
      <c r="D40" s="65"/>
      <c r="E40" s="78" t="s">
        <v>68</v>
      </c>
      <c r="F40" s="97">
        <v>106</v>
      </c>
      <c r="G40" s="105">
        <f t="shared" si="3"/>
        <v>18.86120996441281</v>
      </c>
    </row>
    <row r="41" spans="1:7" ht="12.75">
      <c r="A41" s="82" t="s">
        <v>100</v>
      </c>
      <c r="B41" s="98">
        <v>243</v>
      </c>
      <c r="C41" s="105">
        <f>(B41/$B$37)*100</f>
        <v>19.983552631578945</v>
      </c>
      <c r="D41" s="65"/>
      <c r="E41" s="78" t="s">
        <v>69</v>
      </c>
      <c r="F41" s="97">
        <v>153</v>
      </c>
      <c r="G41" s="105">
        <f t="shared" si="3"/>
        <v>27.22419928825623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55</v>
      </c>
      <c r="G42" s="105">
        <f t="shared" si="3"/>
        <v>9.786476868327403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29</v>
      </c>
      <c r="G43" s="105">
        <f t="shared" si="3"/>
        <v>5.160142348754448</v>
      </c>
    </row>
    <row r="44" spans="1:7" ht="12.75">
      <c r="A44" s="82" t="s">
        <v>291</v>
      </c>
      <c r="B44" s="98">
        <v>112</v>
      </c>
      <c r="C44" s="105">
        <f>(B44/$B$37)*100</f>
        <v>9.210526315789473</v>
      </c>
      <c r="D44" s="65"/>
      <c r="E44" s="78" t="s">
        <v>93</v>
      </c>
      <c r="F44" s="97">
        <v>91205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67</v>
      </c>
      <c r="C46" s="105">
        <f>(B46/$B$37)*100</f>
        <v>5.509868421052631</v>
      </c>
      <c r="D46" s="65"/>
      <c r="E46" s="78" t="s">
        <v>96</v>
      </c>
      <c r="F46" s="97">
        <v>38413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52656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47315</v>
      </c>
      <c r="G49" s="114" t="s">
        <v>261</v>
      </c>
    </row>
    <row r="50" spans="1:7" ht="13.5" thickTop="1">
      <c r="A50" s="82" t="s">
        <v>116</v>
      </c>
      <c r="B50" s="98">
        <v>93</v>
      </c>
      <c r="C50" s="105">
        <f t="shared" si="4"/>
        <v>7.6480263157894735</v>
      </c>
      <c r="D50" s="65"/>
      <c r="E50" s="78"/>
      <c r="F50" s="86"/>
      <c r="G50" s="85"/>
    </row>
    <row r="51" spans="1:7" ht="12.75">
      <c r="A51" s="82" t="s">
        <v>117</v>
      </c>
      <c r="B51" s="98">
        <v>113</v>
      </c>
      <c r="C51" s="105">
        <f t="shared" si="4"/>
        <v>9.292763157894738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26</v>
      </c>
      <c r="C52" s="105">
        <f t="shared" si="4"/>
        <v>2.138157894736842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126</v>
      </c>
      <c r="C53" s="105">
        <f t="shared" si="4"/>
        <v>10.361842105263158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</v>
      </c>
      <c r="C54" s="105">
        <f t="shared" si="4"/>
        <v>0.7401315789473684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78</v>
      </c>
      <c r="C55" s="105">
        <f t="shared" si="4"/>
        <v>6.4144736842105265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82</v>
      </c>
      <c r="C57" s="105">
        <f>(B57/$B$37)*100</f>
        <v>6.743421052631579</v>
      </c>
      <c r="D57" s="65"/>
      <c r="E57" s="79" t="s">
        <v>84</v>
      </c>
      <c r="F57" s="80">
        <v>0</v>
      </c>
      <c r="G57" s="105">
        <f>(F57/L57)*100</f>
        <v>0</v>
      </c>
      <c r="H57" s="116" t="s">
        <v>84</v>
      </c>
      <c r="L57" s="15">
        <v>562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292</v>
      </c>
    </row>
    <row r="59" spans="1:12" ht="12.75">
      <c r="A59" s="82" t="s">
        <v>112</v>
      </c>
      <c r="B59" s="98">
        <v>158</v>
      </c>
      <c r="C59" s="105">
        <f>(B59/$B$37)*100</f>
        <v>12.993421052631579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103</v>
      </c>
    </row>
    <row r="60" spans="1:7" ht="12.75">
      <c r="A60" s="82" t="s">
        <v>113</v>
      </c>
      <c r="B60" s="98">
        <v>313</v>
      </c>
      <c r="C60" s="105">
        <f>(B60/$B$37)*100</f>
        <v>25.740131578947366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78</v>
      </c>
      <c r="C62" s="105">
        <f>(B62/$B$37)*100</f>
        <v>6.4144736842105265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82</v>
      </c>
    </row>
    <row r="63" spans="1:12" ht="12.75">
      <c r="A63" s="61" t="s">
        <v>293</v>
      </c>
      <c r="B63" s="98">
        <v>57</v>
      </c>
      <c r="C63" s="105">
        <f>(B63/$B$37)*100</f>
        <v>4.6875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52</v>
      </c>
    </row>
    <row r="64" spans="1:12" ht="12.75">
      <c r="A64" s="82" t="s">
        <v>114</v>
      </c>
      <c r="B64" s="98">
        <v>83</v>
      </c>
      <c r="C64" s="105">
        <f>(B64/$B$37)*100</f>
        <v>6.825657894736842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43</v>
      </c>
      <c r="G66" s="105">
        <f aca="true" t="shared" si="5" ref="G66:G71">(F66/L66)*100</f>
        <v>2.113022113022113</v>
      </c>
      <c r="H66" s="79" t="s">
        <v>124</v>
      </c>
      <c r="L66" s="15">
        <v>2035</v>
      </c>
    </row>
    <row r="67" spans="1:12" ht="12.75">
      <c r="A67" s="82" t="s">
        <v>126</v>
      </c>
      <c r="B67" s="97">
        <v>891</v>
      </c>
      <c r="C67" s="105">
        <f>(B67/$B$37)*100</f>
        <v>73.27302631578947</v>
      </c>
      <c r="D67" s="65"/>
      <c r="E67" s="78" t="s">
        <v>262</v>
      </c>
      <c r="F67" s="97">
        <v>43</v>
      </c>
      <c r="G67" s="105">
        <f t="shared" si="5"/>
        <v>2.842035690680767</v>
      </c>
      <c r="H67" s="78" t="s">
        <v>262</v>
      </c>
      <c r="L67" s="15">
        <v>1513</v>
      </c>
    </row>
    <row r="68" spans="1:12" ht="12.75">
      <c r="A68" s="82" t="s">
        <v>128</v>
      </c>
      <c r="B68" s="97">
        <v>230</v>
      </c>
      <c r="C68" s="105">
        <f>(B68/$B$37)*100</f>
        <v>18.914473684210524</v>
      </c>
      <c r="D68" s="65"/>
      <c r="E68" s="78" t="s">
        <v>127</v>
      </c>
      <c r="F68" s="97">
        <v>11</v>
      </c>
      <c r="G68" s="105">
        <f t="shared" si="5"/>
        <v>5.188679245283019</v>
      </c>
      <c r="H68" s="78" t="s">
        <v>127</v>
      </c>
      <c r="L68" s="15">
        <v>212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519</v>
      </c>
    </row>
    <row r="70" spans="1:12" ht="12.75">
      <c r="A70" s="82" t="s">
        <v>376</v>
      </c>
      <c r="B70" s="97">
        <v>95</v>
      </c>
      <c r="C70" s="105">
        <f>(B70/$B$37)*100</f>
        <v>7.8125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401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43</v>
      </c>
      <c r="G71" s="118">
        <f t="shared" si="5"/>
        <v>12.35632183908046</v>
      </c>
      <c r="H71" s="92" t="s">
        <v>131</v>
      </c>
      <c r="L71" s="15">
        <v>348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836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813</v>
      </c>
      <c r="G9" s="81">
        <f>(F9/$F$9)*100</f>
        <v>100</v>
      </c>
      <c r="I9" s="53"/>
    </row>
    <row r="10" spans="1:7" ht="12.75">
      <c r="A10" s="36" t="s">
        <v>137</v>
      </c>
      <c r="B10" s="97">
        <v>569</v>
      </c>
      <c r="C10" s="105">
        <f aca="true" t="shared" si="0" ref="C10:C18">(B10/$B$8)*100</f>
        <v>68.0622009569378</v>
      </c>
      <c r="E10" s="32" t="s">
        <v>138</v>
      </c>
      <c r="F10" s="97">
        <v>809</v>
      </c>
      <c r="G10" s="105">
        <f>(F10/$F$9)*100</f>
        <v>99.50799507995079</v>
      </c>
    </row>
    <row r="11" spans="1:7" ht="12.75">
      <c r="A11" s="36" t="s">
        <v>139</v>
      </c>
      <c r="B11" s="97">
        <v>66</v>
      </c>
      <c r="C11" s="105">
        <f t="shared" si="0"/>
        <v>7.894736842105263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112</v>
      </c>
      <c r="C12" s="105">
        <f t="shared" si="0"/>
        <v>13.397129186602871</v>
      </c>
      <c r="E12" s="32" t="s">
        <v>142</v>
      </c>
      <c r="F12" s="97">
        <v>4</v>
      </c>
      <c r="G12" s="105">
        <f>(F12/$F$9)*100</f>
        <v>0.4920049200492005</v>
      </c>
    </row>
    <row r="13" spans="1:7" ht="12.75">
      <c r="A13" s="36" t="s">
        <v>143</v>
      </c>
      <c r="B13" s="97">
        <v>81</v>
      </c>
      <c r="C13" s="105">
        <f t="shared" si="0"/>
        <v>9.688995215311005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</v>
      </c>
      <c r="C14" s="105">
        <f t="shared" si="0"/>
        <v>0.4784688995215311</v>
      </c>
      <c r="E14" s="42" t="s">
        <v>145</v>
      </c>
      <c r="F14" s="80">
        <v>544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</v>
      </c>
      <c r="C16" s="105">
        <f t="shared" si="0"/>
        <v>0.4784688995215311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10</v>
      </c>
      <c r="G17" s="105">
        <f aca="true" t="shared" si="1" ref="G17:G23">(F17/$F$14)*100</f>
        <v>1.8382352941176472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43</v>
      </c>
      <c r="G18" s="105">
        <f t="shared" si="1"/>
        <v>7.904411764705882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169</v>
      </c>
      <c r="G19" s="105">
        <f t="shared" si="1"/>
        <v>31.066176470588236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205</v>
      </c>
      <c r="G20" s="105">
        <f t="shared" si="1"/>
        <v>37.68382352941176</v>
      </c>
    </row>
    <row r="21" spans="1:7" ht="12.75">
      <c r="A21" s="36" t="s">
        <v>156</v>
      </c>
      <c r="B21" s="98">
        <v>3</v>
      </c>
      <c r="C21" s="105">
        <f aca="true" t="shared" si="2" ref="C21:C28">(B21/$B$8)*100</f>
        <v>0.3588516746411483</v>
      </c>
      <c r="E21" s="1" t="s">
        <v>157</v>
      </c>
      <c r="F21" s="97">
        <v>112</v>
      </c>
      <c r="G21" s="105">
        <f t="shared" si="1"/>
        <v>20.588235294117645</v>
      </c>
    </row>
    <row r="22" spans="1:7" ht="12.75">
      <c r="A22" s="36" t="s">
        <v>158</v>
      </c>
      <c r="B22" s="98">
        <v>4</v>
      </c>
      <c r="C22" s="105">
        <f t="shared" si="2"/>
        <v>0.4784688995215311</v>
      </c>
      <c r="E22" s="1" t="s">
        <v>159</v>
      </c>
      <c r="F22" s="97">
        <v>5</v>
      </c>
      <c r="G22" s="105">
        <f t="shared" si="1"/>
        <v>0.9191176470588236</v>
      </c>
    </row>
    <row r="23" spans="1:7" ht="12.75">
      <c r="A23" s="36" t="s">
        <v>160</v>
      </c>
      <c r="B23" s="98">
        <v>40</v>
      </c>
      <c r="C23" s="105">
        <f t="shared" si="2"/>
        <v>4.784688995215311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40</v>
      </c>
      <c r="C24" s="105">
        <f t="shared" si="2"/>
        <v>4.784688995215311</v>
      </c>
      <c r="E24" s="1" t="s">
        <v>163</v>
      </c>
      <c r="F24" s="97">
        <v>221900</v>
      </c>
      <c r="G24" s="112" t="s">
        <v>261</v>
      </c>
    </row>
    <row r="25" spans="1:7" ht="12.75">
      <c r="A25" s="36" t="s">
        <v>164</v>
      </c>
      <c r="B25" s="97">
        <v>28</v>
      </c>
      <c r="C25" s="105">
        <f t="shared" si="2"/>
        <v>3.349282296650718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69</v>
      </c>
      <c r="C26" s="105">
        <f t="shared" si="2"/>
        <v>8.253588516746412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152</v>
      </c>
      <c r="C27" s="105">
        <f t="shared" si="2"/>
        <v>18.181818181818183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500</v>
      </c>
      <c r="C28" s="105">
        <f t="shared" si="2"/>
        <v>59.80861244019139</v>
      </c>
      <c r="E28" s="32" t="s">
        <v>176</v>
      </c>
      <c r="F28" s="97">
        <v>396</v>
      </c>
      <c r="G28" s="105">
        <f aca="true" t="shared" si="3" ref="G28:G35">(F28/$F$14)*100</f>
        <v>72.79411764705883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20</v>
      </c>
      <c r="C32" s="105">
        <f t="shared" si="4"/>
        <v>2.3923444976076556</v>
      </c>
      <c r="E32" s="32" t="s">
        <v>183</v>
      </c>
      <c r="F32" s="97">
        <v>16</v>
      </c>
      <c r="G32" s="105">
        <f t="shared" si="3"/>
        <v>2.941176470588235</v>
      </c>
    </row>
    <row r="33" spans="1:7" ht="12.75">
      <c r="A33" s="36" t="s">
        <v>184</v>
      </c>
      <c r="B33" s="97">
        <v>25</v>
      </c>
      <c r="C33" s="105">
        <f t="shared" si="4"/>
        <v>2.9904306220095696</v>
      </c>
      <c r="E33" s="32" t="s">
        <v>185</v>
      </c>
      <c r="F33" s="97">
        <v>108</v>
      </c>
      <c r="G33" s="105">
        <f t="shared" si="3"/>
        <v>19.852941176470587</v>
      </c>
    </row>
    <row r="34" spans="1:7" ht="12.75">
      <c r="A34" s="36" t="s">
        <v>186</v>
      </c>
      <c r="B34" s="97">
        <v>108</v>
      </c>
      <c r="C34" s="105">
        <f t="shared" si="4"/>
        <v>12.918660287081341</v>
      </c>
      <c r="E34" s="32" t="s">
        <v>187</v>
      </c>
      <c r="F34" s="97">
        <v>95</v>
      </c>
      <c r="G34" s="105">
        <f t="shared" si="3"/>
        <v>17.463235294117645</v>
      </c>
    </row>
    <row r="35" spans="1:7" ht="12.75">
      <c r="A35" s="36" t="s">
        <v>188</v>
      </c>
      <c r="B35" s="97">
        <v>124</v>
      </c>
      <c r="C35" s="105">
        <f t="shared" si="4"/>
        <v>14.832535885167463</v>
      </c>
      <c r="E35" s="32" t="s">
        <v>189</v>
      </c>
      <c r="F35" s="97">
        <v>177</v>
      </c>
      <c r="G35" s="105">
        <f t="shared" si="3"/>
        <v>32.536764705882355</v>
      </c>
    </row>
    <row r="36" spans="1:7" ht="12.75">
      <c r="A36" s="36" t="s">
        <v>190</v>
      </c>
      <c r="B36" s="97">
        <v>154</v>
      </c>
      <c r="C36" s="105">
        <f t="shared" si="4"/>
        <v>18.421052631578945</v>
      </c>
      <c r="E36" s="32" t="s">
        <v>191</v>
      </c>
      <c r="F36" s="97">
        <v>1695</v>
      </c>
      <c r="G36" s="112" t="s">
        <v>261</v>
      </c>
    </row>
    <row r="37" spans="1:7" ht="12.75">
      <c r="A37" s="36" t="s">
        <v>192</v>
      </c>
      <c r="B37" s="97">
        <v>140</v>
      </c>
      <c r="C37" s="105">
        <f t="shared" si="4"/>
        <v>16.74641148325359</v>
      </c>
      <c r="E37" s="32" t="s">
        <v>193</v>
      </c>
      <c r="F37" s="97">
        <v>148</v>
      </c>
      <c r="G37" s="105">
        <f>(F37/$F$14)*100</f>
        <v>27.205882352941174</v>
      </c>
    </row>
    <row r="38" spans="1:7" ht="12.75">
      <c r="A38" s="36" t="s">
        <v>194</v>
      </c>
      <c r="B38" s="97">
        <v>134</v>
      </c>
      <c r="C38" s="105">
        <f t="shared" si="4"/>
        <v>16.028708133971293</v>
      </c>
      <c r="E38" s="32" t="s">
        <v>191</v>
      </c>
      <c r="F38" s="97">
        <v>568</v>
      </c>
      <c r="G38" s="112" t="s">
        <v>261</v>
      </c>
    </row>
    <row r="39" spans="1:7" ht="12.75">
      <c r="A39" s="36" t="s">
        <v>195</v>
      </c>
      <c r="B39" s="97">
        <v>131</v>
      </c>
      <c r="C39" s="105">
        <f t="shared" si="4"/>
        <v>15.669856459330145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813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137</v>
      </c>
      <c r="G43" s="105">
        <f aca="true" t="shared" si="5" ref="G43:G48">(F43/$F$14)*100</f>
        <v>25.183823529411764</v>
      </c>
    </row>
    <row r="44" spans="1:7" ht="12.75">
      <c r="A44" s="36" t="s">
        <v>209</v>
      </c>
      <c r="B44" s="98">
        <v>99</v>
      </c>
      <c r="C44" s="105">
        <f aca="true" t="shared" si="6" ref="C44:C49">(B44/$B$42)*100</f>
        <v>12.177121771217712</v>
      </c>
      <c r="E44" s="32" t="s">
        <v>210</v>
      </c>
      <c r="F44" s="97">
        <v>103</v>
      </c>
      <c r="G44" s="105">
        <f t="shared" si="5"/>
        <v>18.933823529411764</v>
      </c>
    </row>
    <row r="45" spans="1:7" ht="12.75">
      <c r="A45" s="36" t="s">
        <v>211</v>
      </c>
      <c r="B45" s="98">
        <v>223</v>
      </c>
      <c r="C45" s="105">
        <f t="shared" si="6"/>
        <v>27.429274292742928</v>
      </c>
      <c r="E45" s="32" t="s">
        <v>212</v>
      </c>
      <c r="F45" s="97">
        <v>104</v>
      </c>
      <c r="G45" s="105">
        <f t="shared" si="5"/>
        <v>19.11764705882353</v>
      </c>
    </row>
    <row r="46" spans="1:7" ht="12.75">
      <c r="A46" s="36" t="s">
        <v>213</v>
      </c>
      <c r="B46" s="98">
        <v>108</v>
      </c>
      <c r="C46" s="105">
        <f t="shared" si="6"/>
        <v>13.284132841328415</v>
      </c>
      <c r="E46" s="32" t="s">
        <v>214</v>
      </c>
      <c r="F46" s="97">
        <v>79</v>
      </c>
      <c r="G46" s="105">
        <f t="shared" si="5"/>
        <v>14.522058823529413</v>
      </c>
    </row>
    <row r="47" spans="1:7" ht="12.75">
      <c r="A47" s="36" t="s">
        <v>215</v>
      </c>
      <c r="B47" s="97">
        <v>154</v>
      </c>
      <c r="C47" s="105">
        <f t="shared" si="6"/>
        <v>18.942189421894216</v>
      </c>
      <c r="E47" s="32" t="s">
        <v>216</v>
      </c>
      <c r="F47" s="97">
        <v>26</v>
      </c>
      <c r="G47" s="105">
        <f t="shared" si="5"/>
        <v>4.779411764705882</v>
      </c>
    </row>
    <row r="48" spans="1:7" ht="12.75">
      <c r="A48" s="36" t="s">
        <v>217</v>
      </c>
      <c r="B48" s="97">
        <v>109</v>
      </c>
      <c r="C48" s="105">
        <f t="shared" si="6"/>
        <v>13.407134071340712</v>
      </c>
      <c r="E48" s="32" t="s">
        <v>218</v>
      </c>
      <c r="F48" s="97">
        <v>95</v>
      </c>
      <c r="G48" s="105">
        <f t="shared" si="5"/>
        <v>17.463235294117645</v>
      </c>
    </row>
    <row r="49" spans="1:7" ht="12.75">
      <c r="A49" s="36" t="s">
        <v>219</v>
      </c>
      <c r="B49" s="97">
        <v>120</v>
      </c>
      <c r="C49" s="105">
        <f t="shared" si="6"/>
        <v>14.760147601476014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228</v>
      </c>
      <c r="G51" s="81">
        <f>(F51/F$51)*100</f>
        <v>100</v>
      </c>
    </row>
    <row r="52" spans="1:7" ht="12.75">
      <c r="A52" s="4" t="s">
        <v>223</v>
      </c>
      <c r="B52" s="97">
        <v>48</v>
      </c>
      <c r="C52" s="105">
        <f>(B52/$B$42)*100</f>
        <v>5.904059040590406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223</v>
      </c>
      <c r="C53" s="105">
        <f>(B53/$B$42)*100</f>
        <v>27.429274292742928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385</v>
      </c>
      <c r="C54" s="105">
        <f>(B54/$B$42)*100</f>
        <v>47.35547355473555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157</v>
      </c>
      <c r="C55" s="105">
        <f>(B55/$B$42)*100</f>
        <v>19.311193111931118</v>
      </c>
      <c r="E55" s="32" t="s">
        <v>230</v>
      </c>
      <c r="F55" s="97">
        <v>11</v>
      </c>
      <c r="G55" s="105">
        <f t="shared" si="7"/>
        <v>4.824561403508771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58</v>
      </c>
      <c r="G56" s="105">
        <f t="shared" si="7"/>
        <v>25.438596491228072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83</v>
      </c>
      <c r="G57" s="105">
        <f t="shared" si="7"/>
        <v>36.40350877192983</v>
      </c>
    </row>
    <row r="58" spans="1:7" ht="12.75">
      <c r="A58" s="36" t="s">
        <v>234</v>
      </c>
      <c r="B58" s="97">
        <v>421</v>
      </c>
      <c r="C58" s="105">
        <f aca="true" t="shared" si="8" ref="C58:C66">(B58/$B$42)*100</f>
        <v>51.78351783517835</v>
      </c>
      <c r="E58" s="32" t="s">
        <v>235</v>
      </c>
      <c r="F58" s="97">
        <v>57</v>
      </c>
      <c r="G58" s="105">
        <f t="shared" si="7"/>
        <v>25</v>
      </c>
    </row>
    <row r="59" spans="1:7" ht="12.75">
      <c r="A59" s="36" t="s">
        <v>236</v>
      </c>
      <c r="B59" s="97">
        <v>4</v>
      </c>
      <c r="C59" s="105">
        <f t="shared" si="8"/>
        <v>0.4920049200492005</v>
      </c>
      <c r="E59" s="32" t="s">
        <v>237</v>
      </c>
      <c r="F59" s="98">
        <v>13</v>
      </c>
      <c r="G59" s="105">
        <f t="shared" si="7"/>
        <v>5.701754385964912</v>
      </c>
    </row>
    <row r="60" spans="1:7" ht="12.75">
      <c r="A60" s="36" t="s">
        <v>238</v>
      </c>
      <c r="B60" s="97">
        <v>31</v>
      </c>
      <c r="C60" s="105">
        <f t="shared" si="8"/>
        <v>3.8130381303813037</v>
      </c>
      <c r="E60" s="32" t="s">
        <v>239</v>
      </c>
      <c r="F60" s="97">
        <v>6</v>
      </c>
      <c r="G60" s="105">
        <f t="shared" si="7"/>
        <v>2.631578947368421</v>
      </c>
    </row>
    <row r="61" spans="1:7" ht="12.75">
      <c r="A61" s="36" t="s">
        <v>240</v>
      </c>
      <c r="B61" s="97">
        <v>349</v>
      </c>
      <c r="C61" s="105">
        <f t="shared" si="8"/>
        <v>42.92742927429274</v>
      </c>
      <c r="E61" s="32" t="s">
        <v>163</v>
      </c>
      <c r="F61" s="97">
        <v>843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</v>
      </c>
      <c r="C63" s="105">
        <f t="shared" si="8"/>
        <v>0.4920049200492005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0.4920049200492005</v>
      </c>
      <c r="E65" s="32" t="s">
        <v>208</v>
      </c>
      <c r="F65" s="97">
        <v>53</v>
      </c>
      <c r="G65" s="105">
        <f aca="true" t="shared" si="9" ref="G65:G71">(F65/F$51)*100</f>
        <v>23.24561403508772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67</v>
      </c>
      <c r="G66" s="105">
        <f t="shared" si="9"/>
        <v>29.385964912280706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28</v>
      </c>
      <c r="G67" s="105">
        <f t="shared" si="9"/>
        <v>12.280701754385964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</v>
      </c>
      <c r="G68" s="105">
        <f t="shared" si="9"/>
        <v>3.508771929824561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11</v>
      </c>
      <c r="G69" s="105">
        <f t="shared" si="9"/>
        <v>4.824561403508771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50</v>
      </c>
      <c r="G70" s="105">
        <f t="shared" si="9"/>
        <v>21.929824561403507</v>
      </c>
    </row>
    <row r="71" spans="1:7" ht="12.75">
      <c r="A71" s="54" t="s">
        <v>252</v>
      </c>
      <c r="B71" s="103">
        <v>5</v>
      </c>
      <c r="C71" s="115">
        <f>(B71/$B$42)*100</f>
        <v>0.6150061500615006</v>
      </c>
      <c r="D71" s="41"/>
      <c r="E71" s="44" t="s">
        <v>220</v>
      </c>
      <c r="F71" s="103">
        <v>11</v>
      </c>
      <c r="G71" s="115">
        <f t="shared" si="9"/>
        <v>4.824561403508771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2002-06-12T12:05:37Z</dcterms:modified>
  <cp:category/>
  <cp:version/>
  <cp:contentType/>
  <cp:contentStatus/>
</cp:coreProperties>
</file>