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<sst xmlns="http://schemas.openxmlformats.org/spreadsheetml/2006/main" count="696" uniqueCount="437">
  <si>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</si>
  <si>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</si>
  <si>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</si>
  <si>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</si>
  <si>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</si>
  <si>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</si>
  <si>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</si>
  <si>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</si>
  <si>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</si>
  <si>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</si>
  <si>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</si>
  <si>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</si>
  <si>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</si>
  <si>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</si>
  <si>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</si>
  <si>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</si>
  <si>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</si>
  <si>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</si>
  <si>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</si>
  <si>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</si>
  <si>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</si>
  <si>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</si>
  <si>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</si>
  <si>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</si>
  <si>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</si>
  <si>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</si>
  <si>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</si>
  <si>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</si>
  <si>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</si>
  <si>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</si>
  <si>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</si>
  <si>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</si>
  <si>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</si>
  <si>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</si>
  <si>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</si>
  <si>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</si>
  <si>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</si>
  <si>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</si>
  <si>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</si>
  <si>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</si>
  <si>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</si>
  <si>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</si>
  <si>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</si>
  <si>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</si>
  <si>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</si>
  <si>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</si>
  <si>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</si>
  <si>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</si>
  <si>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</si>
  <si>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</si>
  <si>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</si>
  <si>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</si>
  <si>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</si>
  <si>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</si>
  <si>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</si>
  <si>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</si>
  <si>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</si>
  <si>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</si>
  <si>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</si>
  <si>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</si>
  <si>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</si>
  <si>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</si>
  <si>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</si>
  <si>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</si>
  <si>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</si>
  <si>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</si>
  <si>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</si>
  <si>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</si>
  <si>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</si>
  <si>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</si>
  <si>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</si>
  <si>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</si>
  <si>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</si>
  <si>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</si>
  <si>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</si>
  <si>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</si>
  <si>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</si>
  <si>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</si>
  <si>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</si>
  <si>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</si>
  <si>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</si>
  <si>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</si>
  <si>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</si>
  <si>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</si>
  <si>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</si>
  <si>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</si>
  <si>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</si>
  <si>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</si>
  <si>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</si>
  <si>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</si>
  <si>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</si>
  <si>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</si>
  <si>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</si>
  <si>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</si>
  <si>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</si>
  <si>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</si>
  <si>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</si>
  <si>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</si>
  <si>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</si>
  <si>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</si>
  <si>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</si>
  <si>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</si>
  <si>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</si>
  <si>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</si>
  <si>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</si>
  <si>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</si>
  <si>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</si>
  <si>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</si>
  <si>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</si>
  <si>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</si>
  <si>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</si>
  <si>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</si>
  <si>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</si>
  <si>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</si>
  <si>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</si>
  <si>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</si>
  <si>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</si>
  <si>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</si>
  <si>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</si>
  <si>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</si>
  <si>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</si>
  <si>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</si>
  <si>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</si>
  <si>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</si>
  <si>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</si>
  <si>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</si>
  <si>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</si>
  <si>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</si>
  <si>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</si>
  <si>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</si>
  <si>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</si>
  <si>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</si>
  <si>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</si>
  <si>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</si>
  <si>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</si>
  <si>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</si>
  <si>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</si>
  <si>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</si>
  <si>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</si>
  <si>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</si>
  <si>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</si>
  <si>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</si>
  <si>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</si>
  <si>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</si>
  <si>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</si>
  <si>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</si>
  <si>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</si>
  <si>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</si>
  <si>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</si>
  <si>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</si>
  <si>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</si>
  <si>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</si>
  <si>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</si>
  <si>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</si>
  <si>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</si>
  <si>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</si>
  <si>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</si>
  <si>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</si>
  <si>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</si>
  <si>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</si>
  <si>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</si>
  <si>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</si>
  <si>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</si>
  <si>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</si>
  <si>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</si>
  <si>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</si>
  <si>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</si>
  <si>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</si>
  <si>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</si>
  <si>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</si>
  <si>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</si>
  <si>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</si>
  <si>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</si>
  <si>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</si>
  <si>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</si>
  <si>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</si>
  <si>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</si>
  <si>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</si>
  <si>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</si>
  <si>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</si>
  <si>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</si>
  <si>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</si>
  <si>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</si>
  <si>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</si>
  <si>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</si>
  <si>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</si>
  <si>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</si>
  <si>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</si>
  <si>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</si>
  <si>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</si>
  <si>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</si>
  <si>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</si>
  <si>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</si>
  <si>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</si>
  <si>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</si>
  <si>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</si>
  <si>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</si>
  <si>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</si>
  <si>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</si>
  <si>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</si>
  <si>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</si>
  <si>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</si>
  <si>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</si>
  <si>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</si>
  <si>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</si>
  <si>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</si>
  <si>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</si>
  <si>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</si>
  <si>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</si>
  <si>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</si>
  <si>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</si>
  <si>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</si>
  <si>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</si>
  <si>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</si>
  <si>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</si>
  <si>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</si>
  <si>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</si>
  <si>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</si>
  <si>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</si>
  <si>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</si>
  <si>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</si>
  <si>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</si>
  <si>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</si>
  <si>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</si>
  <si>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</si>
  <si>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</si>
  <si>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</si>
  <si>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</si>
  <si>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</si>
  <si>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</si>
  <si>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</si>
  <si>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</si>
  <si>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</si>
  <si>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</si>
  <si>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</si>
  <si>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</si>
  <si>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</si>
  <si>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</si>
  <si>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</si>
  <si>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</si>
  <si>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</si>
  <si>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</si>
  <si>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</si>
  <si>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</si>
  <si>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</si>
  <si>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</si>
  <si>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</si>
  <si>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</si>
  <si>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</si>
  <si>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</si>
  <si>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</si>
  <si>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</si>
  <si>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</si>
  <si>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</si>
  <si>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</si>
  <si>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</si>
  <si>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</si>
  <si>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</si>
  <si>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</si>
  <si>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</si>
  <si>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</si>
  <si>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</si>
  <si>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</si>
  <si>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</si>
  <si>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</si>
  <si>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</si>
  <si>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</si>
  <si>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</si>
  <si>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</si>
  <si>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</si>
  <si>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</si>
  <si>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</si>
  <si>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</si>
  <si>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</si>
  <si>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</si>
  <si>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</si>
  <si>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</si>
  <si>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</si>
  <si>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</si>
  <si>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</si>
  <si>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</si>
  <si>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</si>
  <si>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</si>
  <si>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</si>
  <si>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</si>
  <si>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</si>
  <si>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</si>
  <si>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</si>
  <si>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</si>
  <si>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</si>
  <si>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</si>
  <si>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</si>
  <si>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</si>
  <si>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</si>
  <si>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</si>
  <si>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</si>
  <si>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</si>
  <si>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</si>
  <si>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</si>
  <si>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</si>
  <si>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</si>
  <si>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</si>
  <si>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</si>
  <si>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</si>
  <si>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</si>
  <si>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</si>
  <si>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</si>
  <si>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</si>
  <si>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</si>
  <si>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</si>
  <si>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</si>
  <si>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</si>
  <si>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</si>
  <si>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</si>
  <si>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</si>
  <si>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</si>
  <si>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</si>
  <si>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</si>
  <si>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</si>
  <si>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</si>
  <si>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</si>
  <si>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</si>
  <si>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</si>
  <si>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</si>
  <si>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</si>
  <si>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</si>
  <si>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</si>
  <si>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</si>
  <si>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</si>
  <si>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</si>
  <si>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</si>
  <si>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</si>
  <si>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</si>
  <si>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</si>
  <si>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</si>
  <si>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</si>
  <si>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</si>
  <si>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</si>
  <si>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</si>
  <si>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</si>
  <si>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</si>
  <si>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</si>
  <si>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</si>
  <si>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</si>
  <si>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</si>
  <si>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</si>
  <si>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</si>
  <si>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</si>
  <si>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</si>
  <si>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</si>
  <si>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</si>
  <si>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</si>
  <si>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</si>
  <si>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</si>
  <si>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</si>
  <si>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</si>
  <si>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</si>
  <si>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</si>
  <si>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</si>
  <si>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</si>
  <si>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</si>
  <si>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</si>
  <si>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</si>
  <si>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</si>
  <si>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</si>
  <si>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</si>
  <si>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</si>
  <si>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</si>
  <si>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</si>
  <si>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</si>
  <si>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</si>
  <si>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</si>
  <si>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</si>
  <si>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</si>
  <si>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</si>
  <si>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</si>
  <si>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</si>
  <si>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</si>
  <si>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</si>
  <si>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</si>
  <si>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</si>
  <si>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</si>
  <si>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</si>
  <si>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</si>
  <si>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</si>
  <si>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</si>
  <si>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</si>
  <si>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</si>
  <si>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</si>
  <si>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</si>
  <si>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</si>
  <si>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</si>
  <si>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</si>
  <si>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</si>
  <si>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</si>
  <si>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</si>
  <si>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Lawrence township, Mercer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</si>
  <si>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Lawrence township</t>
    </r>
    <r>
      <rPr>
        <b/>
        <sz val="12"/>
        <rFont val="Arial"/>
        <family val="2"/>
      </rPr>
      <t>, Mercer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</si>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</sst>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4" fontId="0" fillId="0" borderId="2" xfId="0" applyNumberFormat="1" applyFont="1" applyAlignment="1">
      <alignment/>
    </xf>
    <xf numFmtId="166" fontId="0" fillId="0" borderId="2" xfId="0" applyNumberFormat="1" applyFont="1" applyFill="1" applyBorder="1" applyAlignment="1">
      <alignment horizontal="right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6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29159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29159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13650</v>
      </c>
      <c r="C9" s="151">
        <f>(B9/$B$7)*100</f>
        <v>46.812304948729384</v>
      </c>
      <c r="D9" s="152"/>
      <c r="E9" s="152" t="s">
        <v>403</v>
      </c>
      <c r="F9" s="150">
        <v>1344</v>
      </c>
      <c r="G9" s="153">
        <f t="shared" si="0"/>
        <v>4.609211564182585</v>
      </c>
    </row>
    <row r="10" spans="1:7" ht="12.75">
      <c r="A10" s="149" t="s">
        <v>404</v>
      </c>
      <c r="B10" s="150">
        <v>15509</v>
      </c>
      <c r="C10" s="151">
        <f>(B10/$B$7)*100</f>
        <v>53.18769505127062</v>
      </c>
      <c r="D10" s="152"/>
      <c r="E10" s="152" t="s">
        <v>405</v>
      </c>
      <c r="F10" s="150">
        <v>180</v>
      </c>
      <c r="G10" s="153">
        <f t="shared" si="0"/>
        <v>0.6173051202030247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365</v>
      </c>
      <c r="G11" s="153">
        <f t="shared" si="0"/>
        <v>1.2517576048561336</v>
      </c>
    </row>
    <row r="12" spans="1:7" ht="12.75">
      <c r="A12" s="149" t="s">
        <v>407</v>
      </c>
      <c r="B12" s="150">
        <v>1678</v>
      </c>
      <c r="C12" s="151">
        <f aca="true" t="shared" si="1" ref="C12:C24">B12*100/B$7</f>
        <v>5.754655509448198</v>
      </c>
      <c r="D12" s="152"/>
      <c r="E12" s="152" t="s">
        <v>408</v>
      </c>
      <c r="F12" s="150">
        <v>42</v>
      </c>
      <c r="G12" s="153">
        <f t="shared" si="0"/>
        <v>0.1440378613807058</v>
      </c>
    </row>
    <row r="13" spans="1:7" ht="12.75">
      <c r="A13" s="149" t="s">
        <v>409</v>
      </c>
      <c r="B13" s="150">
        <v>1754</v>
      </c>
      <c r="C13" s="151">
        <f t="shared" si="1"/>
        <v>6.015295449089475</v>
      </c>
      <c r="D13" s="152"/>
      <c r="E13" s="152" t="s">
        <v>410</v>
      </c>
      <c r="F13" s="150">
        <v>757</v>
      </c>
      <c r="G13" s="153">
        <f t="shared" si="0"/>
        <v>2.596110977742721</v>
      </c>
    </row>
    <row r="14" spans="1:7" ht="12.75">
      <c r="A14" s="149" t="s">
        <v>411</v>
      </c>
      <c r="B14" s="150">
        <v>1830</v>
      </c>
      <c r="C14" s="151">
        <f t="shared" si="1"/>
        <v>6.275935388730752</v>
      </c>
      <c r="D14" s="152"/>
      <c r="E14" s="152" t="s">
        <v>412</v>
      </c>
      <c r="F14" s="150">
        <v>27815</v>
      </c>
      <c r="G14" s="153">
        <f t="shared" si="0"/>
        <v>95.39078843581741</v>
      </c>
    </row>
    <row r="15" spans="1:7" ht="12.75">
      <c r="A15" s="149" t="s">
        <v>413</v>
      </c>
      <c r="B15" s="150">
        <v>2374</v>
      </c>
      <c r="C15" s="151">
        <f t="shared" si="1"/>
        <v>8.141568640899894</v>
      </c>
      <c r="D15" s="152"/>
      <c r="E15" s="152" t="s">
        <v>414</v>
      </c>
      <c r="F15" s="150">
        <v>22325</v>
      </c>
      <c r="G15" s="153">
        <f t="shared" si="0"/>
        <v>76.56298226962515</v>
      </c>
    </row>
    <row r="16" spans="1:7" ht="12.75">
      <c r="A16" s="149" t="s">
        <v>415</v>
      </c>
      <c r="B16" s="150">
        <v>2309</v>
      </c>
      <c r="C16" s="151">
        <f t="shared" si="1"/>
        <v>7.918652903048802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3865</v>
      </c>
      <c r="C17" s="151">
        <f t="shared" si="1"/>
        <v>13.25491271991495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4696</v>
      </c>
      <c r="C18" s="151">
        <f t="shared" si="1"/>
        <v>16.104804691518915</v>
      </c>
      <c r="D18" s="152"/>
      <c r="E18" s="143" t="s">
        <v>419</v>
      </c>
      <c r="F18" s="141">
        <v>29159</v>
      </c>
      <c r="G18" s="148">
        <v>100</v>
      </c>
    </row>
    <row r="19" spans="1:7" ht="12.75">
      <c r="A19" s="149" t="s">
        <v>420</v>
      </c>
      <c r="B19" s="150">
        <v>4239</v>
      </c>
      <c r="C19" s="151">
        <f t="shared" si="1"/>
        <v>14.537535580781235</v>
      </c>
      <c r="D19" s="152"/>
      <c r="E19" s="152" t="s">
        <v>421</v>
      </c>
      <c r="F19" s="150">
        <v>26858</v>
      </c>
      <c r="G19" s="153">
        <f aca="true" t="shared" si="2" ref="G19:G30">F19*100/F$18</f>
        <v>92.10878288007133</v>
      </c>
    </row>
    <row r="20" spans="1:7" ht="12.75">
      <c r="A20" s="149" t="s">
        <v>422</v>
      </c>
      <c r="B20" s="150">
        <v>1414</v>
      </c>
      <c r="C20" s="151">
        <f t="shared" si="1"/>
        <v>4.849274666483762</v>
      </c>
      <c r="D20" s="152"/>
      <c r="E20" s="152" t="s">
        <v>423</v>
      </c>
      <c r="F20" s="150">
        <v>10797</v>
      </c>
      <c r="G20" s="153">
        <f t="shared" si="2"/>
        <v>37.028018793511436</v>
      </c>
    </row>
    <row r="21" spans="1:7" ht="12.75">
      <c r="A21" s="149" t="s">
        <v>424</v>
      </c>
      <c r="B21" s="150">
        <v>1047</v>
      </c>
      <c r="C21" s="151">
        <f t="shared" si="1"/>
        <v>3.590658115847594</v>
      </c>
      <c r="D21" s="152"/>
      <c r="E21" s="152" t="s">
        <v>425</v>
      </c>
      <c r="F21" s="150">
        <v>5821</v>
      </c>
      <c r="G21" s="153">
        <f t="shared" si="2"/>
        <v>19.962961692787818</v>
      </c>
    </row>
    <row r="22" spans="1:7" ht="12.75">
      <c r="A22" s="149" t="s">
        <v>426</v>
      </c>
      <c r="B22" s="150">
        <v>1915</v>
      </c>
      <c r="C22" s="151">
        <f t="shared" si="1"/>
        <v>6.56744058438218</v>
      </c>
      <c r="D22" s="152"/>
      <c r="E22" s="152" t="s">
        <v>427</v>
      </c>
      <c r="F22" s="150">
        <v>7826</v>
      </c>
      <c r="G22" s="153">
        <f t="shared" si="2"/>
        <v>26.83905483727151</v>
      </c>
    </row>
    <row r="23" spans="1:7" ht="12.75">
      <c r="A23" s="149" t="s">
        <v>428</v>
      </c>
      <c r="B23" s="150">
        <v>1514</v>
      </c>
      <c r="C23" s="151">
        <f t="shared" si="1"/>
        <v>5.192221955485442</v>
      </c>
      <c r="D23" s="152"/>
      <c r="E23" s="152" t="s">
        <v>429</v>
      </c>
      <c r="F23" s="150">
        <v>5894</v>
      </c>
      <c r="G23" s="153">
        <f t="shared" si="2"/>
        <v>20.213313213759044</v>
      </c>
    </row>
    <row r="24" spans="1:7" ht="12.75">
      <c r="A24" s="149" t="s">
        <v>430</v>
      </c>
      <c r="B24" s="150">
        <v>524</v>
      </c>
      <c r="C24" s="151">
        <f t="shared" si="1"/>
        <v>1.7970437943688056</v>
      </c>
      <c r="D24" s="152"/>
      <c r="E24" s="152" t="s">
        <v>431</v>
      </c>
      <c r="F24" s="150">
        <v>1213</v>
      </c>
      <c r="G24" s="153">
        <f t="shared" si="2"/>
        <v>4.159950615590383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349</v>
      </c>
      <c r="G25" s="153">
        <f t="shared" si="2"/>
        <v>1.1968860386158648</v>
      </c>
    </row>
    <row r="26" spans="1:7" ht="12.75">
      <c r="A26" s="149" t="s">
        <v>433</v>
      </c>
      <c r="B26" s="155">
        <v>36.7</v>
      </c>
      <c r="C26" s="156" t="s">
        <v>261</v>
      </c>
      <c r="D26" s="152"/>
      <c r="E26" s="157" t="s">
        <v>434</v>
      </c>
      <c r="F26" s="158">
        <v>1201</v>
      </c>
      <c r="G26" s="153">
        <f t="shared" si="2"/>
        <v>4.118796940910182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423</v>
      </c>
      <c r="G27" s="153">
        <f t="shared" si="2"/>
        <v>1.4506670324771083</v>
      </c>
    </row>
    <row r="28" spans="1:7" ht="12.75">
      <c r="A28" s="149" t="s">
        <v>262</v>
      </c>
      <c r="B28" s="150">
        <v>22836</v>
      </c>
      <c r="C28" s="151">
        <f aca="true" t="shared" si="3" ref="C28:C35">B28*100/B$7</f>
        <v>78.31544291642375</v>
      </c>
      <c r="D28" s="152"/>
      <c r="E28" s="152" t="s">
        <v>436</v>
      </c>
      <c r="F28" s="150">
        <v>2301</v>
      </c>
      <c r="G28" s="153">
        <f t="shared" si="2"/>
        <v>7.891217119928667</v>
      </c>
    </row>
    <row r="29" spans="1:7" ht="12.75">
      <c r="A29" s="149" t="s">
        <v>0</v>
      </c>
      <c r="B29" s="150">
        <v>10449</v>
      </c>
      <c r="C29" s="151">
        <f t="shared" si="3"/>
        <v>35.83456222778559</v>
      </c>
      <c r="D29" s="152"/>
      <c r="E29" s="152" t="s">
        <v>1</v>
      </c>
      <c r="F29" s="150">
        <v>277</v>
      </c>
      <c r="G29" s="153">
        <f t="shared" si="2"/>
        <v>0.9499639905346549</v>
      </c>
    </row>
    <row r="30" spans="1:7" ht="12.75">
      <c r="A30" s="149" t="s">
        <v>2</v>
      </c>
      <c r="B30" s="150">
        <v>12387</v>
      </c>
      <c r="C30" s="151">
        <f t="shared" si="3"/>
        <v>42.48088068863816</v>
      </c>
      <c r="D30" s="152"/>
      <c r="E30" s="152" t="s">
        <v>3</v>
      </c>
      <c r="F30" s="150">
        <v>2024</v>
      </c>
      <c r="G30" s="153">
        <f t="shared" si="2"/>
        <v>6.9412531293940125</v>
      </c>
    </row>
    <row r="31" spans="1:7" ht="12.75">
      <c r="A31" s="149" t="s">
        <v>4</v>
      </c>
      <c r="B31" s="150">
        <v>20879</v>
      </c>
      <c r="C31" s="151">
        <f t="shared" si="3"/>
        <v>71.60396447066086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4578</v>
      </c>
      <c r="C32" s="151">
        <f t="shared" si="3"/>
        <v>15.70012689049693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3953</v>
      </c>
      <c r="C33" s="151">
        <f t="shared" si="3"/>
        <v>13.556706334236427</v>
      </c>
      <c r="D33" s="152"/>
      <c r="E33" s="143" t="s">
        <v>8</v>
      </c>
      <c r="F33" s="141">
        <v>10797</v>
      </c>
      <c r="G33" s="148">
        <v>100</v>
      </c>
    </row>
    <row r="34" spans="1:7" ht="12.75">
      <c r="A34" s="149" t="s">
        <v>0</v>
      </c>
      <c r="B34" s="150">
        <v>1548</v>
      </c>
      <c r="C34" s="151">
        <f t="shared" si="3"/>
        <v>5.3088240337460135</v>
      </c>
      <c r="D34" s="152"/>
      <c r="E34" s="152" t="s">
        <v>9</v>
      </c>
      <c r="F34" s="150">
        <v>7239</v>
      </c>
      <c r="G34" s="153">
        <f aca="true" t="shared" si="4" ref="G34:G42">F34*100/F$33</f>
        <v>67.04640177827174</v>
      </c>
    </row>
    <row r="35" spans="1:7" ht="12.75">
      <c r="A35" s="149" t="s">
        <v>2</v>
      </c>
      <c r="B35" s="150">
        <v>2405</v>
      </c>
      <c r="C35" s="151">
        <f t="shared" si="3"/>
        <v>8.247882300490415</v>
      </c>
      <c r="D35" s="152"/>
      <c r="E35" s="152" t="s">
        <v>10</v>
      </c>
      <c r="F35" s="150">
        <v>3389</v>
      </c>
      <c r="G35" s="153">
        <f t="shared" si="4"/>
        <v>31.38834861535612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5821</v>
      </c>
      <c r="G36" s="153">
        <f t="shared" si="4"/>
        <v>53.91312401593035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2728</v>
      </c>
      <c r="G37" s="153">
        <f t="shared" si="4"/>
        <v>25.26627766972307</v>
      </c>
    </row>
    <row r="38" spans="1:7" ht="12.75">
      <c r="A38" s="163" t="s">
        <v>13</v>
      </c>
      <c r="B38" s="150">
        <v>28691</v>
      </c>
      <c r="C38" s="151">
        <f aca="true" t="shared" si="5" ref="C38:C56">B38*100/B$7</f>
        <v>98.39500668747213</v>
      </c>
      <c r="D38" s="152"/>
      <c r="E38" s="152" t="s">
        <v>14</v>
      </c>
      <c r="F38" s="150">
        <v>1132</v>
      </c>
      <c r="G38" s="153">
        <f t="shared" si="4"/>
        <v>10.484393813096231</v>
      </c>
    </row>
    <row r="39" spans="1:7" ht="12.75">
      <c r="A39" s="149" t="s">
        <v>15</v>
      </c>
      <c r="B39" s="150">
        <v>23101</v>
      </c>
      <c r="C39" s="151">
        <f t="shared" si="5"/>
        <v>79.2242532322782</v>
      </c>
      <c r="D39" s="152"/>
      <c r="E39" s="152" t="s">
        <v>10</v>
      </c>
      <c r="F39" s="150">
        <v>547</v>
      </c>
      <c r="G39" s="153">
        <f t="shared" si="4"/>
        <v>5.066222098731129</v>
      </c>
    </row>
    <row r="40" spans="1:7" ht="12.75">
      <c r="A40" s="149" t="s">
        <v>16</v>
      </c>
      <c r="B40" s="150">
        <v>2707</v>
      </c>
      <c r="C40" s="151">
        <f t="shared" si="5"/>
        <v>9.283583113275489</v>
      </c>
      <c r="D40" s="152"/>
      <c r="E40" s="152" t="s">
        <v>17</v>
      </c>
      <c r="F40" s="150">
        <v>3558</v>
      </c>
      <c r="G40" s="153">
        <f t="shared" si="4"/>
        <v>32.95359822172826</v>
      </c>
    </row>
    <row r="41" spans="1:7" ht="12.75">
      <c r="A41" s="149" t="s">
        <v>18</v>
      </c>
      <c r="B41" s="150">
        <v>23</v>
      </c>
      <c r="C41" s="151">
        <f t="shared" si="5"/>
        <v>0.07887787647038651</v>
      </c>
      <c r="D41" s="152"/>
      <c r="E41" s="152" t="s">
        <v>19</v>
      </c>
      <c r="F41" s="150">
        <v>2892</v>
      </c>
      <c r="G41" s="153">
        <f t="shared" si="4"/>
        <v>26.785218116143373</v>
      </c>
    </row>
    <row r="42" spans="1:7" ht="12.75">
      <c r="A42" s="149" t="s">
        <v>20</v>
      </c>
      <c r="B42" s="150">
        <v>2306</v>
      </c>
      <c r="C42" s="151">
        <f t="shared" si="5"/>
        <v>7.908364484378751</v>
      </c>
      <c r="D42" s="152"/>
      <c r="E42" s="152" t="s">
        <v>21</v>
      </c>
      <c r="F42" s="150">
        <v>1044</v>
      </c>
      <c r="G42" s="153">
        <f t="shared" si="4"/>
        <v>9.669352597943874</v>
      </c>
    </row>
    <row r="43" spans="1:7" ht="12.75">
      <c r="A43" s="149" t="s">
        <v>22</v>
      </c>
      <c r="B43" s="150">
        <v>1073</v>
      </c>
      <c r="C43" s="151">
        <f t="shared" si="5"/>
        <v>3.679824410988031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590</v>
      </c>
      <c r="C44" s="151">
        <f t="shared" si="5"/>
        <v>2.0233890051099146</v>
      </c>
      <c r="D44" s="152"/>
      <c r="E44" s="152" t="s">
        <v>24</v>
      </c>
      <c r="F44" s="160">
        <v>3595</v>
      </c>
      <c r="G44" s="164">
        <f>F44*100/F33</f>
        <v>33.29628600537186</v>
      </c>
    </row>
    <row r="45" spans="1:7" ht="12.75">
      <c r="A45" s="149" t="s">
        <v>25</v>
      </c>
      <c r="B45" s="150">
        <v>156</v>
      </c>
      <c r="C45" s="151">
        <f t="shared" si="5"/>
        <v>0.5349977708426215</v>
      </c>
      <c r="D45" s="152"/>
      <c r="E45" s="152" t="s">
        <v>26</v>
      </c>
      <c r="F45" s="160">
        <v>2724</v>
      </c>
      <c r="G45" s="164">
        <f>F45*100/F33</f>
        <v>25.2292303417616</v>
      </c>
    </row>
    <row r="46" spans="1:7" ht="12.75">
      <c r="A46" s="149" t="s">
        <v>27</v>
      </c>
      <c r="B46" s="150">
        <v>77</v>
      </c>
      <c r="C46" s="151">
        <f t="shared" si="5"/>
        <v>0.26406941253129396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211</v>
      </c>
      <c r="C47" s="151">
        <f t="shared" si="5"/>
        <v>0.7236187797935457</v>
      </c>
      <c r="D47" s="152"/>
      <c r="E47" s="152" t="s">
        <v>29</v>
      </c>
      <c r="F47" s="165">
        <v>2.49</v>
      </c>
      <c r="G47" s="166" t="s">
        <v>261</v>
      </c>
    </row>
    <row r="48" spans="1:7" ht="12.75">
      <c r="A48" s="149" t="s">
        <v>30</v>
      </c>
      <c r="B48" s="150">
        <v>30</v>
      </c>
      <c r="C48" s="151">
        <f t="shared" si="5"/>
        <v>0.10288418670050413</v>
      </c>
      <c r="D48" s="152"/>
      <c r="E48" s="152" t="s">
        <v>31</v>
      </c>
      <c r="F48" s="165">
        <v>3.05</v>
      </c>
      <c r="G48" s="166" t="s">
        <v>261</v>
      </c>
    </row>
    <row r="49" spans="1:7" ht="14.25">
      <c r="A49" s="149" t="s">
        <v>32</v>
      </c>
      <c r="B49" s="150">
        <v>169</v>
      </c>
      <c r="C49" s="151">
        <f t="shared" si="5"/>
        <v>0.57958091841284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31</v>
      </c>
      <c r="C50" s="151">
        <f t="shared" si="5"/>
        <v>0.10631365959052094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1</v>
      </c>
      <c r="C51" s="151">
        <f t="shared" si="5"/>
        <v>0.0034294728900168044</v>
      </c>
      <c r="D51" s="152"/>
      <c r="E51" s="143" t="s">
        <v>36</v>
      </c>
      <c r="F51" s="141">
        <v>11180</v>
      </c>
      <c r="G51" s="148">
        <v>100</v>
      </c>
    </row>
    <row r="52" spans="1:7" ht="12.75">
      <c r="A52" s="149" t="s">
        <v>37</v>
      </c>
      <c r="B52" s="150">
        <v>5</v>
      </c>
      <c r="C52" s="151">
        <f t="shared" si="5"/>
        <v>0.01714736445008402</v>
      </c>
      <c r="D52" s="152"/>
      <c r="E52" s="152" t="s">
        <v>38</v>
      </c>
      <c r="F52" s="150">
        <v>10797</v>
      </c>
      <c r="G52" s="153">
        <f>F52*100/F$51</f>
        <v>96.5742397137746</v>
      </c>
    </row>
    <row r="53" spans="1:7" ht="12.75">
      <c r="A53" s="149" t="s">
        <v>39</v>
      </c>
      <c r="B53" s="150">
        <v>3</v>
      </c>
      <c r="C53" s="151">
        <f t="shared" si="5"/>
        <v>0.010288418670050413</v>
      </c>
      <c r="D53" s="152"/>
      <c r="E53" s="152" t="s">
        <v>40</v>
      </c>
      <c r="F53" s="150">
        <v>383</v>
      </c>
      <c r="G53" s="153">
        <f>F53*100/F$51</f>
        <v>3.4257602862254024</v>
      </c>
    </row>
    <row r="54" spans="1:7" ht="14.25">
      <c r="A54" s="149" t="s">
        <v>41</v>
      </c>
      <c r="B54" s="150">
        <v>22</v>
      </c>
      <c r="C54" s="151">
        <f t="shared" si="5"/>
        <v>0.0754484035803697</v>
      </c>
      <c r="D54" s="152"/>
      <c r="E54" s="152" t="s">
        <v>42</v>
      </c>
      <c r="F54" s="150">
        <v>83</v>
      </c>
      <c r="G54" s="153">
        <f>F54*100/F$51</f>
        <v>0.7423971377459749</v>
      </c>
    </row>
    <row r="55" spans="1:7" ht="12.75">
      <c r="A55" s="149" t="s">
        <v>43</v>
      </c>
      <c r="B55" s="150">
        <v>523</v>
      </c>
      <c r="C55" s="151">
        <f t="shared" si="5"/>
        <v>1.7936143214787887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468</v>
      </c>
      <c r="C56" s="151">
        <f t="shared" si="5"/>
        <v>1.6049933125278644</v>
      </c>
      <c r="D56" s="152"/>
      <c r="E56" s="152" t="s">
        <v>45</v>
      </c>
      <c r="F56" s="167">
        <v>1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4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4.2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23461</v>
      </c>
      <c r="C60" s="168">
        <f>B60*100/B7</f>
        <v>80.45886347268424</v>
      </c>
      <c r="D60" s="152"/>
      <c r="E60" s="143" t="s">
        <v>51</v>
      </c>
      <c r="F60" s="141">
        <v>10797</v>
      </c>
      <c r="G60" s="148">
        <v>100</v>
      </c>
    </row>
    <row r="61" spans="1:7" ht="12.75">
      <c r="A61" s="149" t="s">
        <v>52</v>
      </c>
      <c r="B61" s="160">
        <v>2867</v>
      </c>
      <c r="C61" s="168">
        <f>B61*100/B7</f>
        <v>9.832298775678177</v>
      </c>
      <c r="D61" s="152"/>
      <c r="E61" s="152" t="s">
        <v>53</v>
      </c>
      <c r="F61" s="150">
        <v>7640</v>
      </c>
      <c r="G61" s="153">
        <f>F61*100/F$60</f>
        <v>70.76039640640919</v>
      </c>
    </row>
    <row r="62" spans="1:7" ht="12.75">
      <c r="A62" s="149" t="s">
        <v>54</v>
      </c>
      <c r="B62" s="160">
        <v>105</v>
      </c>
      <c r="C62" s="168">
        <f>B62*100/B7</f>
        <v>0.36009465345176445</v>
      </c>
      <c r="D62" s="152"/>
      <c r="E62" s="152" t="s">
        <v>55</v>
      </c>
      <c r="F62" s="150">
        <v>3157</v>
      </c>
      <c r="G62" s="153">
        <f>F62*100/F$60</f>
        <v>29.23960359359081</v>
      </c>
    </row>
    <row r="63" spans="1:7" ht="12.75">
      <c r="A63" s="149" t="s">
        <v>56</v>
      </c>
      <c r="B63" s="160">
        <v>2460</v>
      </c>
      <c r="C63" s="168">
        <f>B63*100/B7</f>
        <v>8.436503309441338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48</v>
      </c>
      <c r="C64" s="168">
        <f>B64*100/B7</f>
        <v>0.1646146987208066</v>
      </c>
      <c r="D64" s="152"/>
      <c r="E64" s="152" t="s">
        <v>58</v>
      </c>
      <c r="F64" s="145">
        <v>2.64</v>
      </c>
      <c r="G64" s="166" t="s">
        <v>261</v>
      </c>
    </row>
    <row r="65" spans="1:7" ht="13.5" thickBot="1">
      <c r="A65" s="171" t="s">
        <v>59</v>
      </c>
      <c r="B65" s="172">
        <v>726</v>
      </c>
      <c r="C65" s="173">
        <f>B65*100/B7</f>
        <v>2.4897973181522</v>
      </c>
      <c r="D65" s="174"/>
      <c r="E65" s="174" t="s">
        <v>60</v>
      </c>
      <c r="F65" s="175">
        <v>2.12</v>
      </c>
      <c r="G65" s="176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29159</v>
      </c>
      <c r="G9" s="33">
        <f>(F9/$F$9)*100</f>
        <v>100</v>
      </c>
    </row>
    <row r="10" spans="1:7" ht="12.75">
      <c r="A10" s="29" t="s">
        <v>269</v>
      </c>
      <c r="B10" s="93">
        <v>8709</v>
      </c>
      <c r="C10" s="33">
        <f aca="true" t="shared" si="0" ref="C10:C15">(B10/$B$10)*100</f>
        <v>100</v>
      </c>
      <c r="E10" s="34" t="s">
        <v>270</v>
      </c>
      <c r="F10" s="97">
        <v>24062</v>
      </c>
      <c r="G10" s="84">
        <f aca="true" t="shared" si="1" ref="G10:G16">(F10/$F$9)*100</f>
        <v>82.51997667958435</v>
      </c>
    </row>
    <row r="11" spans="1:8" ht="12.75">
      <c r="A11" s="36" t="s">
        <v>271</v>
      </c>
      <c r="B11" s="98">
        <v>611</v>
      </c>
      <c r="C11" s="35">
        <f t="shared" si="0"/>
        <v>7.01573085314043</v>
      </c>
      <c r="E11" s="34" t="s">
        <v>272</v>
      </c>
      <c r="F11" s="97">
        <v>23719</v>
      </c>
      <c r="G11" s="84">
        <f t="shared" si="1"/>
        <v>81.34366747830857</v>
      </c>
      <c r="H11" s="15" t="s">
        <v>250</v>
      </c>
    </row>
    <row r="12" spans="1:8" ht="12.75">
      <c r="A12" s="36" t="s">
        <v>273</v>
      </c>
      <c r="B12" s="98">
        <v>375</v>
      </c>
      <c r="C12" s="35">
        <f t="shared" si="0"/>
        <v>4.305890458146744</v>
      </c>
      <c r="E12" s="34" t="s">
        <v>274</v>
      </c>
      <c r="F12" s="97">
        <v>15006</v>
      </c>
      <c r="G12" s="84">
        <f t="shared" si="1"/>
        <v>51.46267018759217</v>
      </c>
      <c r="H12" s="15" t="s">
        <v>250</v>
      </c>
    </row>
    <row r="13" spans="1:7" ht="12.75">
      <c r="A13" s="36" t="s">
        <v>275</v>
      </c>
      <c r="B13" s="98">
        <v>2937</v>
      </c>
      <c r="C13" s="35">
        <f t="shared" si="0"/>
        <v>33.7237340682053</v>
      </c>
      <c r="E13" s="34" t="s">
        <v>276</v>
      </c>
      <c r="F13" s="97">
        <v>8713</v>
      </c>
      <c r="G13" s="84">
        <f t="shared" si="1"/>
        <v>29.880997290716415</v>
      </c>
    </row>
    <row r="14" spans="1:7" ht="12.75">
      <c r="A14" s="36" t="s">
        <v>277</v>
      </c>
      <c r="B14" s="98">
        <v>1475</v>
      </c>
      <c r="C14" s="35">
        <f t="shared" si="0"/>
        <v>16.93650246871053</v>
      </c>
      <c r="E14" s="34" t="s">
        <v>166</v>
      </c>
      <c r="F14" s="97">
        <v>343</v>
      </c>
      <c r="G14" s="84">
        <f t="shared" si="1"/>
        <v>1.1763092012757639</v>
      </c>
    </row>
    <row r="15" spans="1:7" ht="12.75">
      <c r="A15" s="36" t="s">
        <v>324</v>
      </c>
      <c r="B15" s="97">
        <v>3311</v>
      </c>
      <c r="C15" s="35">
        <f t="shared" si="0"/>
        <v>38.018142151796994</v>
      </c>
      <c r="E15" s="34" t="s">
        <v>278</v>
      </c>
      <c r="F15" s="97">
        <v>5097</v>
      </c>
      <c r="G15" s="84">
        <f t="shared" si="1"/>
        <v>17.480023320415654</v>
      </c>
    </row>
    <row r="16" spans="1:7" ht="12.75">
      <c r="A16" s="36"/>
      <c r="B16" s="93" t="s">
        <v>250</v>
      </c>
      <c r="C16" s="10"/>
      <c r="E16" s="34" t="s">
        <v>279</v>
      </c>
      <c r="F16" s="98">
        <v>2328</v>
      </c>
      <c r="G16" s="84">
        <f t="shared" si="1"/>
        <v>7.983812887959122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2225</v>
      </c>
      <c r="G17" s="84">
        <f>(F17/$F$9)*100</f>
        <v>7.63057718028739</v>
      </c>
    </row>
    <row r="18" spans="1:7" ht="12.75">
      <c r="A18" s="29" t="s">
        <v>282</v>
      </c>
      <c r="B18" s="93">
        <v>19151</v>
      </c>
      <c r="C18" s="33">
        <f>(B18/$B$18)*100</f>
        <v>100</v>
      </c>
      <c r="E18" s="34" t="s">
        <v>283</v>
      </c>
      <c r="F18" s="97">
        <v>2872</v>
      </c>
      <c r="G18" s="84">
        <f>(F18/$F$9)*100</f>
        <v>9.849446140128263</v>
      </c>
    </row>
    <row r="19" spans="1:7" ht="12.75">
      <c r="A19" s="36" t="s">
        <v>284</v>
      </c>
      <c r="B19" s="97">
        <v>709</v>
      </c>
      <c r="C19" s="84">
        <f aca="true" t="shared" si="2" ref="C19:C25">(B19/$B$18)*100</f>
        <v>3.7021565453501126</v>
      </c>
      <c r="E19" s="34"/>
      <c r="F19" s="97" t="s">
        <v>250</v>
      </c>
      <c r="G19" s="84"/>
    </row>
    <row r="20" spans="1:7" ht="12.75">
      <c r="A20" s="36" t="s">
        <v>285</v>
      </c>
      <c r="B20" s="97">
        <v>1354</v>
      </c>
      <c r="C20" s="84">
        <f t="shared" si="2"/>
        <v>7.0701268863244735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3769</v>
      </c>
      <c r="C21" s="84">
        <f t="shared" si="2"/>
        <v>19.68043444206569</v>
      </c>
      <c r="E21" s="38" t="s">
        <v>167</v>
      </c>
      <c r="F21" s="80">
        <v>5097</v>
      </c>
      <c r="G21" s="33">
        <f>(F21/$F$21)*100</f>
        <v>100</v>
      </c>
    </row>
    <row r="22" spans="1:7" ht="12.75">
      <c r="A22" s="36" t="s">
        <v>302</v>
      </c>
      <c r="B22" s="97">
        <v>2778</v>
      </c>
      <c r="C22" s="84">
        <f t="shared" si="2"/>
        <v>14.505769933684926</v>
      </c>
      <c r="E22" s="34" t="s">
        <v>303</v>
      </c>
      <c r="F22" s="97">
        <v>2060</v>
      </c>
      <c r="G22" s="84">
        <f aca="true" t="shared" si="3" ref="G22:G27">(F22/$F$21)*100</f>
        <v>40.415930939768494</v>
      </c>
    </row>
    <row r="23" spans="1:7" ht="12.75">
      <c r="A23" s="36" t="s">
        <v>304</v>
      </c>
      <c r="B23" s="97">
        <v>870</v>
      </c>
      <c r="C23" s="84">
        <f t="shared" si="2"/>
        <v>4.54284371573286</v>
      </c>
      <c r="E23" s="34" t="s">
        <v>305</v>
      </c>
      <c r="F23" s="97">
        <v>1866</v>
      </c>
      <c r="G23" s="84">
        <f t="shared" si="3"/>
        <v>36.609770453207766</v>
      </c>
    </row>
    <row r="24" spans="1:7" ht="12.75">
      <c r="A24" s="36" t="s">
        <v>306</v>
      </c>
      <c r="B24" s="97">
        <v>5070</v>
      </c>
      <c r="C24" s="84">
        <f t="shared" si="2"/>
        <v>26.473813377891492</v>
      </c>
      <c r="E24" s="34" t="s">
        <v>307</v>
      </c>
      <c r="F24" s="97">
        <v>195</v>
      </c>
      <c r="G24" s="84">
        <f t="shared" si="3"/>
        <v>3.825779870512066</v>
      </c>
    </row>
    <row r="25" spans="1:7" ht="12.75">
      <c r="A25" s="36" t="s">
        <v>308</v>
      </c>
      <c r="B25" s="97">
        <v>4601</v>
      </c>
      <c r="C25" s="84">
        <f t="shared" si="2"/>
        <v>24.024855098950447</v>
      </c>
      <c r="E25" s="34" t="s">
        <v>309</v>
      </c>
      <c r="F25" s="97">
        <v>22</v>
      </c>
      <c r="G25" s="84">
        <f t="shared" si="3"/>
        <v>0.4316264469295664</v>
      </c>
    </row>
    <row r="26" spans="1:7" ht="12.75">
      <c r="A26" s="36"/>
      <c r="B26" s="93" t="s">
        <v>250</v>
      </c>
      <c r="C26" s="35"/>
      <c r="E26" s="34" t="s">
        <v>310</v>
      </c>
      <c r="F26" s="97">
        <v>740</v>
      </c>
      <c r="G26" s="84">
        <f t="shared" si="3"/>
        <v>14.518344123994506</v>
      </c>
    </row>
    <row r="27" spans="1:7" ht="12.75">
      <c r="A27" s="36" t="s">
        <v>311</v>
      </c>
      <c r="B27" s="108">
        <v>89.2</v>
      </c>
      <c r="C27" s="37" t="s">
        <v>261</v>
      </c>
      <c r="E27" s="34" t="s">
        <v>312</v>
      </c>
      <c r="F27" s="97">
        <v>214</v>
      </c>
      <c r="G27" s="84">
        <f t="shared" si="3"/>
        <v>4.1985481655876</v>
      </c>
    </row>
    <row r="28" spans="1:7" ht="12.75">
      <c r="A28" s="36" t="s">
        <v>313</v>
      </c>
      <c r="B28" s="108">
        <v>50.5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27533</v>
      </c>
      <c r="G30" s="33">
        <f>(F30/$F$30)*100</f>
        <v>100</v>
      </c>
      <c r="J30" s="39"/>
    </row>
    <row r="31" spans="1:10" ht="12.75">
      <c r="A31" s="95" t="s">
        <v>296</v>
      </c>
      <c r="B31" s="93">
        <v>23995</v>
      </c>
      <c r="C31" s="33">
        <f>(B31/$B$31)*100</f>
        <v>100</v>
      </c>
      <c r="E31" s="34" t="s">
        <v>317</v>
      </c>
      <c r="F31" s="97">
        <v>22077</v>
      </c>
      <c r="G31" s="101">
        <f>(F31/$F$30)*100</f>
        <v>80.18377946464243</v>
      </c>
      <c r="J31" s="39"/>
    </row>
    <row r="32" spans="1:10" ht="12.75">
      <c r="A32" s="36" t="s">
        <v>318</v>
      </c>
      <c r="B32" s="97">
        <v>6849</v>
      </c>
      <c r="C32" s="10">
        <f>(B32/$B$31)*100</f>
        <v>28.543446551364866</v>
      </c>
      <c r="E32" s="34" t="s">
        <v>319</v>
      </c>
      <c r="F32" s="97">
        <v>5456</v>
      </c>
      <c r="G32" s="101">
        <f aca="true" t="shared" si="4" ref="G32:G39">(F32/$F$30)*100</f>
        <v>19.81622053535757</v>
      </c>
      <c r="J32" s="39"/>
    </row>
    <row r="33" spans="1:10" ht="12.75">
      <c r="A33" s="36" t="s">
        <v>320</v>
      </c>
      <c r="B33" s="97">
        <v>13277</v>
      </c>
      <c r="C33" s="10">
        <f aca="true" t="shared" si="5" ref="C33:C38">(B33/$B$31)*100</f>
        <v>55.3323609085226</v>
      </c>
      <c r="E33" s="34" t="s">
        <v>321</v>
      </c>
      <c r="F33" s="97">
        <v>2021</v>
      </c>
      <c r="G33" s="101">
        <f t="shared" si="4"/>
        <v>7.3402825700069005</v>
      </c>
      <c r="J33" s="39"/>
    </row>
    <row r="34" spans="1:7" ht="12.75">
      <c r="A34" s="36" t="s">
        <v>322</v>
      </c>
      <c r="B34" s="97">
        <v>507</v>
      </c>
      <c r="C34" s="10">
        <f t="shared" si="5"/>
        <v>2.1129401958741405</v>
      </c>
      <c r="E34" s="34" t="s">
        <v>323</v>
      </c>
      <c r="F34" s="97">
        <v>1163</v>
      </c>
      <c r="G34" s="101">
        <f t="shared" si="4"/>
        <v>4.224022082591799</v>
      </c>
    </row>
    <row r="35" spans="1:7" ht="12.75">
      <c r="A35" s="36" t="s">
        <v>325</v>
      </c>
      <c r="B35" s="97">
        <v>1585</v>
      </c>
      <c r="C35" s="10">
        <f t="shared" si="5"/>
        <v>6.60554282142113</v>
      </c>
      <c r="E35" s="34" t="s">
        <v>321</v>
      </c>
      <c r="F35" s="97">
        <v>379</v>
      </c>
      <c r="G35" s="101">
        <f t="shared" si="4"/>
        <v>1.3765299822031742</v>
      </c>
    </row>
    <row r="36" spans="1:7" ht="12.75">
      <c r="A36" s="36" t="s">
        <v>297</v>
      </c>
      <c r="B36" s="97">
        <v>1283</v>
      </c>
      <c r="C36" s="10">
        <f t="shared" si="5"/>
        <v>5.346947280683476</v>
      </c>
      <c r="E36" s="34" t="s">
        <v>327</v>
      </c>
      <c r="F36" s="97">
        <v>3130</v>
      </c>
      <c r="G36" s="101">
        <f t="shared" si="4"/>
        <v>11.368176370173973</v>
      </c>
    </row>
    <row r="37" spans="1:7" ht="12.75">
      <c r="A37" s="36" t="s">
        <v>326</v>
      </c>
      <c r="B37" s="97">
        <v>1777</v>
      </c>
      <c r="C37" s="10">
        <f t="shared" si="5"/>
        <v>7.405709522817254</v>
      </c>
      <c r="E37" s="34" t="s">
        <v>321</v>
      </c>
      <c r="F37" s="97">
        <v>1270</v>
      </c>
      <c r="G37" s="101">
        <f t="shared" si="4"/>
        <v>4.612646642211165</v>
      </c>
    </row>
    <row r="38" spans="1:7" ht="12.75">
      <c r="A38" s="36" t="s">
        <v>297</v>
      </c>
      <c r="B38" s="97">
        <v>1162</v>
      </c>
      <c r="C38" s="10">
        <f t="shared" si="5"/>
        <v>4.8426755574077935</v>
      </c>
      <c r="E38" s="34" t="s">
        <v>259</v>
      </c>
      <c r="F38" s="97">
        <v>932</v>
      </c>
      <c r="G38" s="101">
        <f t="shared" si="4"/>
        <v>3.3850288744415793</v>
      </c>
    </row>
    <row r="39" spans="1:7" ht="12.75">
      <c r="A39" s="36"/>
      <c r="B39" s="97" t="s">
        <v>250</v>
      </c>
      <c r="C39" s="10"/>
      <c r="E39" s="34" t="s">
        <v>321</v>
      </c>
      <c r="F39" s="97">
        <v>299</v>
      </c>
      <c r="G39" s="101">
        <f t="shared" si="4"/>
        <v>1.085969563796172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332</v>
      </c>
      <c r="C42" s="33">
        <f>(B42/$B$42)*100</f>
        <v>100</v>
      </c>
      <c r="E42" s="31" t="s">
        <v>268</v>
      </c>
      <c r="F42" s="80">
        <v>29159</v>
      </c>
      <c r="G42" s="99">
        <f>(F42/$F$42)*100</f>
        <v>100</v>
      </c>
      <c r="I42" s="39"/>
    </row>
    <row r="43" spans="1:7" ht="12.75">
      <c r="A43" s="36" t="s">
        <v>301</v>
      </c>
      <c r="B43" s="98">
        <v>74</v>
      </c>
      <c r="C43" s="102">
        <f>(B43/$B$42)*100</f>
        <v>22.289156626506024</v>
      </c>
      <c r="E43" s="60" t="s">
        <v>168</v>
      </c>
      <c r="F43" s="106">
        <v>32812</v>
      </c>
      <c r="G43" s="107">
        <f aca="true" t="shared" si="6" ref="G43:G71">(F43/$F$42)*100</f>
        <v>112.52786446723138</v>
      </c>
    </row>
    <row r="44" spans="1:7" ht="12.75">
      <c r="A44" s="36"/>
      <c r="B44" s="93" t="s">
        <v>250</v>
      </c>
      <c r="C44" s="10"/>
      <c r="E44" s="1" t="s">
        <v>329</v>
      </c>
      <c r="F44" s="97">
        <v>232</v>
      </c>
      <c r="G44" s="101">
        <f t="shared" si="6"/>
        <v>0.7956377104838988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178</v>
      </c>
      <c r="G45" s="101">
        <f t="shared" si="6"/>
        <v>0.6104461744229911</v>
      </c>
    </row>
    <row r="46" spans="1:7" ht="12.75">
      <c r="A46" s="29" t="s">
        <v>331</v>
      </c>
      <c r="B46" s="93">
        <v>22963</v>
      </c>
      <c r="C46" s="33">
        <f>(B46/$B$46)*100</f>
        <v>100</v>
      </c>
      <c r="E46" s="1" t="s">
        <v>332</v>
      </c>
      <c r="F46" s="97">
        <v>64</v>
      </c>
      <c r="G46" s="101">
        <f t="shared" si="6"/>
        <v>0.21948626496107546</v>
      </c>
    </row>
    <row r="47" spans="1:7" ht="12.75">
      <c r="A47" s="36" t="s">
        <v>333</v>
      </c>
      <c r="B47" s="97">
        <v>2144</v>
      </c>
      <c r="C47" s="10">
        <f>(B47/$B$46)*100</f>
        <v>9.336759134259461</v>
      </c>
      <c r="E47" s="1" t="s">
        <v>334</v>
      </c>
      <c r="F47" s="97">
        <v>539</v>
      </c>
      <c r="G47" s="101">
        <f t="shared" si="6"/>
        <v>1.8484858877190578</v>
      </c>
    </row>
    <row r="48" spans="1:7" ht="12.75">
      <c r="A48" s="36"/>
      <c r="B48" s="93" t="s">
        <v>250</v>
      </c>
      <c r="C48" s="10"/>
      <c r="E48" s="1" t="s">
        <v>335</v>
      </c>
      <c r="F48" s="97">
        <v>2504</v>
      </c>
      <c r="G48" s="101">
        <f t="shared" si="6"/>
        <v>8.587400116602078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447</v>
      </c>
      <c r="G49" s="101">
        <f t="shared" si="6"/>
        <v>1.5329743818375117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45</v>
      </c>
      <c r="G50" s="101">
        <f t="shared" si="6"/>
        <v>0.15432628005075621</v>
      </c>
    </row>
    <row r="51" spans="1:7" ht="12.75">
      <c r="A51" s="5" t="s">
        <v>338</v>
      </c>
      <c r="B51" s="93">
        <v>6659</v>
      </c>
      <c r="C51" s="33">
        <f>(B51/$B$51)*100</f>
        <v>100</v>
      </c>
      <c r="E51" s="1" t="s">
        <v>339</v>
      </c>
      <c r="F51" s="97">
        <v>3652</v>
      </c>
      <c r="G51" s="101">
        <f t="shared" si="6"/>
        <v>12.524434994341368</v>
      </c>
    </row>
    <row r="52" spans="1:7" ht="12.75">
      <c r="A52" s="4" t="s">
        <v>340</v>
      </c>
      <c r="B52" s="98">
        <v>361</v>
      </c>
      <c r="C52" s="10">
        <f>(B52/$B$51)*100</f>
        <v>5.42123441958252</v>
      </c>
      <c r="E52" s="1" t="s">
        <v>341</v>
      </c>
      <c r="F52" s="97">
        <v>167</v>
      </c>
      <c r="G52" s="101">
        <f t="shared" si="6"/>
        <v>0.5727219726328063</v>
      </c>
    </row>
    <row r="53" spans="1:7" ht="12.75">
      <c r="A53" s="4"/>
      <c r="B53" s="93" t="s">
        <v>250</v>
      </c>
      <c r="C53" s="10"/>
      <c r="E53" s="1" t="s">
        <v>342</v>
      </c>
      <c r="F53" s="97">
        <v>564</v>
      </c>
      <c r="G53" s="101">
        <f t="shared" si="6"/>
        <v>1.9342227099694778</v>
      </c>
    </row>
    <row r="54" spans="1:7" ht="14.25">
      <c r="A54" s="5" t="s">
        <v>343</v>
      </c>
      <c r="B54" s="93">
        <v>16956</v>
      </c>
      <c r="C54" s="33">
        <f>(B54/$B$54)*100</f>
        <v>100</v>
      </c>
      <c r="E54" s="1" t="s">
        <v>201</v>
      </c>
      <c r="F54" s="97">
        <v>4252</v>
      </c>
      <c r="G54" s="101">
        <f t="shared" si="6"/>
        <v>14.582118728351453</v>
      </c>
    </row>
    <row r="55" spans="1:7" ht="12.75">
      <c r="A55" s="4" t="s">
        <v>340</v>
      </c>
      <c r="B55" s="98">
        <v>2023</v>
      </c>
      <c r="C55" s="10">
        <f>(B55/$B$54)*100</f>
        <v>11.930879924510498</v>
      </c>
      <c r="E55" s="1" t="s">
        <v>344</v>
      </c>
      <c r="F55" s="97">
        <v>4980</v>
      </c>
      <c r="G55" s="101">
        <f t="shared" si="6"/>
        <v>17.078774992283684</v>
      </c>
    </row>
    <row r="56" spans="1:7" ht="12.75">
      <c r="A56" s="4" t="s">
        <v>345</v>
      </c>
      <c r="B56" s="120">
        <v>73</v>
      </c>
      <c r="C56" s="37" t="s">
        <v>261</v>
      </c>
      <c r="E56" s="1" t="s">
        <v>346</v>
      </c>
      <c r="F56" s="97">
        <v>75</v>
      </c>
      <c r="G56" s="101">
        <f t="shared" si="6"/>
        <v>0.25721046675126036</v>
      </c>
    </row>
    <row r="57" spans="1:7" ht="12.75">
      <c r="A57" s="4" t="s">
        <v>347</v>
      </c>
      <c r="B57" s="98">
        <v>14933</v>
      </c>
      <c r="C57" s="10">
        <f>(B57/$B$54)*100</f>
        <v>88.06912007548951</v>
      </c>
      <c r="E57" s="1" t="s">
        <v>348</v>
      </c>
      <c r="F57" s="97">
        <v>170</v>
      </c>
      <c r="G57" s="101">
        <f t="shared" si="6"/>
        <v>0.5830103913028567</v>
      </c>
    </row>
    <row r="58" spans="1:7" ht="12.75">
      <c r="A58" s="4" t="s">
        <v>345</v>
      </c>
      <c r="B58" s="120">
        <v>80</v>
      </c>
      <c r="C58" s="37" t="s">
        <v>261</v>
      </c>
      <c r="E58" s="1" t="s">
        <v>349</v>
      </c>
      <c r="F58" s="97">
        <v>3420</v>
      </c>
      <c r="G58" s="101">
        <f t="shared" si="6"/>
        <v>11.728797283857471</v>
      </c>
    </row>
    <row r="59" spans="1:7" ht="12.75">
      <c r="A59" s="4"/>
      <c r="B59" s="93" t="s">
        <v>250</v>
      </c>
      <c r="C59" s="10"/>
      <c r="E59" s="1" t="s">
        <v>350</v>
      </c>
      <c r="F59" s="97">
        <v>48</v>
      </c>
      <c r="G59" s="101">
        <f t="shared" si="6"/>
        <v>0.1646146987208066</v>
      </c>
    </row>
    <row r="60" spans="1:7" ht="12.75">
      <c r="A60" s="5" t="s">
        <v>351</v>
      </c>
      <c r="B60" s="93">
        <v>3595</v>
      </c>
      <c r="C60" s="33">
        <f>(B60/$B$60)*100</f>
        <v>100</v>
      </c>
      <c r="E60" s="1" t="s">
        <v>352</v>
      </c>
      <c r="F60" s="97">
        <v>811</v>
      </c>
      <c r="G60" s="101">
        <f t="shared" si="6"/>
        <v>2.7813025138036287</v>
      </c>
    </row>
    <row r="61" spans="1:7" ht="12.75">
      <c r="A61" s="4" t="s">
        <v>340</v>
      </c>
      <c r="B61" s="97">
        <v>1262</v>
      </c>
      <c r="C61" s="10">
        <f>(B61/$B$60)*100</f>
        <v>35.10431154381085</v>
      </c>
      <c r="E61" s="1" t="s">
        <v>353</v>
      </c>
      <c r="F61" s="97">
        <v>388</v>
      </c>
      <c r="G61" s="101">
        <f t="shared" si="6"/>
        <v>1.3306354813265202</v>
      </c>
    </row>
    <row r="62" spans="1:7" ht="12.75">
      <c r="A62" s="4"/>
      <c r="B62" s="93" t="s">
        <v>250</v>
      </c>
      <c r="C62" s="10"/>
      <c r="E62" s="1" t="s">
        <v>354</v>
      </c>
      <c r="F62" s="97">
        <v>541</v>
      </c>
      <c r="G62" s="101">
        <f t="shared" si="6"/>
        <v>1.855344833499091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293</v>
      </c>
      <c r="G63" s="101">
        <f t="shared" si="6"/>
        <v>1.0048355567749236</v>
      </c>
    </row>
    <row r="64" spans="1:7" ht="12.75">
      <c r="A64" s="29" t="s">
        <v>357</v>
      </c>
      <c r="B64" s="93">
        <v>27533</v>
      </c>
      <c r="C64" s="33">
        <f>(B64/$B$64)*100</f>
        <v>100</v>
      </c>
      <c r="E64" s="1" t="s">
        <v>358</v>
      </c>
      <c r="F64" s="97">
        <v>294</v>
      </c>
      <c r="G64" s="101">
        <f t="shared" si="6"/>
        <v>1.0082650296649405</v>
      </c>
    </row>
    <row r="65" spans="1:7" ht="12.75">
      <c r="A65" s="4" t="s">
        <v>256</v>
      </c>
      <c r="B65" s="97">
        <v>15078</v>
      </c>
      <c r="C65" s="10">
        <f>(B65/$B$64)*100</f>
        <v>54.7633748592598</v>
      </c>
      <c r="E65" s="1" t="s">
        <v>359</v>
      </c>
      <c r="F65" s="97">
        <v>272</v>
      </c>
      <c r="G65" s="101">
        <f t="shared" si="6"/>
        <v>0.9328166260845708</v>
      </c>
    </row>
    <row r="66" spans="1:7" ht="12.75">
      <c r="A66" s="4" t="s">
        <v>257</v>
      </c>
      <c r="B66" s="97">
        <v>11283</v>
      </c>
      <c r="C66" s="10">
        <f aca="true" t="shared" si="7" ref="C66:C71">(B66/$B$64)*100</f>
        <v>40.979915011077615</v>
      </c>
      <c r="E66" s="1" t="s">
        <v>360</v>
      </c>
      <c r="F66" s="97">
        <v>112</v>
      </c>
      <c r="G66" s="101">
        <f t="shared" si="6"/>
        <v>0.3841009636818821</v>
      </c>
    </row>
    <row r="67" spans="1:7" ht="12.75">
      <c r="A67" s="4" t="s">
        <v>361</v>
      </c>
      <c r="B67" s="97">
        <v>5369</v>
      </c>
      <c r="C67" s="10">
        <f t="shared" si="7"/>
        <v>19.500236080339956</v>
      </c>
      <c r="E67" s="1" t="s">
        <v>362</v>
      </c>
      <c r="F67" s="97">
        <v>285</v>
      </c>
      <c r="G67" s="101">
        <f t="shared" si="6"/>
        <v>0.9773997736547894</v>
      </c>
    </row>
    <row r="68" spans="1:7" ht="12.75">
      <c r="A68" s="4" t="s">
        <v>363</v>
      </c>
      <c r="B68" s="97">
        <v>5914</v>
      </c>
      <c r="C68" s="10">
        <f t="shared" si="7"/>
        <v>21.479678930737663</v>
      </c>
      <c r="E68" s="1" t="s">
        <v>364</v>
      </c>
      <c r="F68" s="97">
        <v>600</v>
      </c>
      <c r="G68" s="101">
        <f t="shared" si="6"/>
        <v>2.057683734010083</v>
      </c>
    </row>
    <row r="69" spans="1:7" ht="12.75">
      <c r="A69" s="4" t="s">
        <v>365</v>
      </c>
      <c r="B69" s="97">
        <v>2810</v>
      </c>
      <c r="C69" s="10">
        <f t="shared" si="7"/>
        <v>10.205934696545963</v>
      </c>
      <c r="E69" s="1" t="s">
        <v>366</v>
      </c>
      <c r="F69" s="97">
        <v>135</v>
      </c>
      <c r="G69" s="101">
        <f t="shared" si="6"/>
        <v>0.4629788401522686</v>
      </c>
    </row>
    <row r="70" spans="1:7" ht="12.75">
      <c r="A70" s="4" t="s">
        <v>367</v>
      </c>
      <c r="B70" s="97">
        <v>3104</v>
      </c>
      <c r="C70" s="10">
        <f t="shared" si="7"/>
        <v>11.273744234191698</v>
      </c>
      <c r="E70" s="1" t="s">
        <v>368</v>
      </c>
      <c r="F70" s="97">
        <v>388</v>
      </c>
      <c r="G70" s="101">
        <f t="shared" si="6"/>
        <v>1.3306354813265202</v>
      </c>
    </row>
    <row r="71" spans="1:7" ht="12.75">
      <c r="A71" s="7" t="s">
        <v>258</v>
      </c>
      <c r="B71" s="103">
        <v>1172</v>
      </c>
      <c r="C71" s="40">
        <f t="shared" si="7"/>
        <v>4.256710129662586</v>
      </c>
      <c r="D71" s="41"/>
      <c r="E71" s="9" t="s">
        <v>369</v>
      </c>
      <c r="F71" s="103">
        <v>7356</v>
      </c>
      <c r="G71" s="104">
        <f t="shared" si="6"/>
        <v>25.227202578963613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23687</v>
      </c>
      <c r="C9" s="81">
        <f>(B9/$B$9)*100</f>
        <v>100</v>
      </c>
      <c r="D9" s="65"/>
      <c r="E9" s="79" t="s">
        <v>381</v>
      </c>
      <c r="F9" s="80">
        <v>10839</v>
      </c>
      <c r="G9" s="81">
        <f>(F9/$F$9)*100</f>
        <v>100</v>
      </c>
    </row>
    <row r="10" spans="1:7" ht="12.75">
      <c r="A10" s="82" t="s">
        <v>382</v>
      </c>
      <c r="B10" s="97">
        <v>16561</v>
      </c>
      <c r="C10" s="105">
        <f>(B10/$B$9)*100</f>
        <v>69.915987672563</v>
      </c>
      <c r="D10" s="65"/>
      <c r="E10" s="78" t="s">
        <v>383</v>
      </c>
      <c r="F10" s="97">
        <v>515</v>
      </c>
      <c r="G10" s="105">
        <f aca="true" t="shared" si="0" ref="G10:G19">(F10/$F$9)*100</f>
        <v>4.751360826644524</v>
      </c>
    </row>
    <row r="11" spans="1:7" ht="12.75">
      <c r="A11" s="82" t="s">
        <v>384</v>
      </c>
      <c r="B11" s="97">
        <v>16554</v>
      </c>
      <c r="C11" s="105">
        <f aca="true" t="shared" si="1" ref="C11:C16">(B11/$B$9)*100</f>
        <v>69.88643559758518</v>
      </c>
      <c r="D11" s="65"/>
      <c r="E11" s="78" t="s">
        <v>385</v>
      </c>
      <c r="F11" s="97">
        <v>338</v>
      </c>
      <c r="G11" s="105">
        <f t="shared" si="0"/>
        <v>3.1183688532152414</v>
      </c>
    </row>
    <row r="12" spans="1:7" ht="12.75">
      <c r="A12" s="82" t="s">
        <v>386</v>
      </c>
      <c r="B12" s="97">
        <v>14896</v>
      </c>
      <c r="C12" s="105">
        <f>(B12/$B$9)*100</f>
        <v>62.88681555283488</v>
      </c>
      <c r="D12" s="65"/>
      <c r="E12" s="78" t="s">
        <v>387</v>
      </c>
      <c r="F12" s="97">
        <v>801</v>
      </c>
      <c r="G12" s="105">
        <f t="shared" si="0"/>
        <v>7.389980625518959</v>
      </c>
    </row>
    <row r="13" spans="1:7" ht="12.75">
      <c r="A13" s="82" t="s">
        <v>388</v>
      </c>
      <c r="B13" s="97">
        <v>1658</v>
      </c>
      <c r="C13" s="105">
        <f>(B13/$B$9)*100</f>
        <v>6.9996200447502845</v>
      </c>
      <c r="D13" s="65"/>
      <c r="E13" s="78" t="s">
        <v>389</v>
      </c>
      <c r="F13" s="97">
        <v>759</v>
      </c>
      <c r="G13" s="105">
        <f t="shared" si="0"/>
        <v>7.002491004705232</v>
      </c>
    </row>
    <row r="14" spans="1:7" ht="12.75">
      <c r="A14" s="82" t="s">
        <v>390</v>
      </c>
      <c r="B14" s="119">
        <v>10</v>
      </c>
      <c r="C14" s="112" t="s">
        <v>261</v>
      </c>
      <c r="D14" s="65"/>
      <c r="E14" s="78" t="s">
        <v>391</v>
      </c>
      <c r="F14" s="97">
        <v>1361</v>
      </c>
      <c r="G14" s="105">
        <f t="shared" si="0"/>
        <v>12.556508903035335</v>
      </c>
    </row>
    <row r="15" spans="1:7" ht="12.75">
      <c r="A15" s="82" t="s">
        <v>392</v>
      </c>
      <c r="B15" s="109">
        <v>7</v>
      </c>
      <c r="C15" s="105">
        <f t="shared" si="1"/>
        <v>0.029552074977835942</v>
      </c>
      <c r="D15" s="65"/>
      <c r="E15" s="78" t="s">
        <v>393</v>
      </c>
      <c r="F15" s="97">
        <v>2261</v>
      </c>
      <c r="G15" s="105">
        <f t="shared" si="0"/>
        <v>20.85985792047237</v>
      </c>
    </row>
    <row r="16" spans="1:7" ht="12.75">
      <c r="A16" s="82" t="s">
        <v>67</v>
      </c>
      <c r="B16" s="97">
        <v>7126</v>
      </c>
      <c r="C16" s="105">
        <f t="shared" si="1"/>
        <v>30.084012327436994</v>
      </c>
      <c r="D16" s="65"/>
      <c r="E16" s="78" t="s">
        <v>68</v>
      </c>
      <c r="F16" s="97">
        <v>1626</v>
      </c>
      <c r="G16" s="105">
        <f t="shared" si="0"/>
        <v>15.001383891502906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1838</v>
      </c>
      <c r="G17" s="105">
        <f t="shared" si="0"/>
        <v>16.957283882276965</v>
      </c>
    </row>
    <row r="18" spans="1:7" ht="12.75">
      <c r="A18" s="77" t="s">
        <v>70</v>
      </c>
      <c r="B18" s="80">
        <v>12909</v>
      </c>
      <c r="C18" s="81">
        <f>(B18/$B$18)*100</f>
        <v>100</v>
      </c>
      <c r="D18" s="65"/>
      <c r="E18" s="78" t="s">
        <v>170</v>
      </c>
      <c r="F18" s="97">
        <v>682</v>
      </c>
      <c r="G18" s="105">
        <f t="shared" si="0"/>
        <v>6.292093366546729</v>
      </c>
    </row>
    <row r="19" spans="1:9" ht="12.75">
      <c r="A19" s="82" t="s">
        <v>382</v>
      </c>
      <c r="B19" s="97">
        <v>8217</v>
      </c>
      <c r="C19" s="105">
        <f>(B19/$B$18)*100</f>
        <v>63.65326516383918</v>
      </c>
      <c r="D19" s="65"/>
      <c r="E19" s="78" t="s">
        <v>169</v>
      </c>
      <c r="F19" s="98">
        <v>658</v>
      </c>
      <c r="G19" s="105">
        <f t="shared" si="0"/>
        <v>6.070670726081742</v>
      </c>
      <c r="I19" s="117"/>
    </row>
    <row r="20" spans="1:7" ht="12.75">
      <c r="A20" s="82" t="s">
        <v>384</v>
      </c>
      <c r="B20" s="97">
        <v>8217</v>
      </c>
      <c r="C20" s="105">
        <f>(B20/$B$18)*100</f>
        <v>63.65326516383918</v>
      </c>
      <c r="D20" s="65"/>
      <c r="E20" s="78" t="s">
        <v>71</v>
      </c>
      <c r="F20" s="97">
        <v>67959</v>
      </c>
      <c r="G20" s="112" t="s">
        <v>261</v>
      </c>
    </row>
    <row r="21" spans="1:7" ht="12.75">
      <c r="A21" s="82" t="s">
        <v>386</v>
      </c>
      <c r="B21" s="97">
        <v>7368</v>
      </c>
      <c r="C21" s="105">
        <f>(B21/$B$18)*100</f>
        <v>57.0764582849175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9060</v>
      </c>
      <c r="G22" s="105">
        <f>(F22/$F$9)*100</f>
        <v>83.5870467755328</v>
      </c>
    </row>
    <row r="23" spans="1:7" ht="12.75">
      <c r="A23" s="77" t="s">
        <v>73</v>
      </c>
      <c r="B23" s="80">
        <v>1864</v>
      </c>
      <c r="C23" s="81">
        <f>(B23/$B$23)*100</f>
        <v>100</v>
      </c>
      <c r="D23" s="65"/>
      <c r="E23" s="78" t="s">
        <v>74</v>
      </c>
      <c r="F23" s="97">
        <v>88916</v>
      </c>
      <c r="G23" s="112" t="s">
        <v>261</v>
      </c>
    </row>
    <row r="24" spans="1:7" ht="12.75">
      <c r="A24" s="82" t="s">
        <v>75</v>
      </c>
      <c r="B24" s="97">
        <v>1078</v>
      </c>
      <c r="C24" s="105">
        <f>(B24/$B$23)*100</f>
        <v>57.83261802575107</v>
      </c>
      <c r="D24" s="65"/>
      <c r="E24" s="78" t="s">
        <v>76</v>
      </c>
      <c r="F24" s="97">
        <v>2771</v>
      </c>
      <c r="G24" s="105">
        <f>(F24/$F$9)*100</f>
        <v>25.565089030353356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13147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183</v>
      </c>
      <c r="G26" s="105">
        <f>(F26/$F$9)*100</f>
        <v>1.68834763354553</v>
      </c>
    </row>
    <row r="27" spans="1:7" ht="12.75">
      <c r="A27" s="77" t="s">
        <v>85</v>
      </c>
      <c r="B27" s="80">
        <v>14607</v>
      </c>
      <c r="C27" s="81">
        <f>(B27/$B$27)*100</f>
        <v>100</v>
      </c>
      <c r="D27" s="65"/>
      <c r="E27" s="78" t="s">
        <v>78</v>
      </c>
      <c r="F27" s="98">
        <v>9179</v>
      </c>
      <c r="G27" s="112" t="s">
        <v>261</v>
      </c>
    </row>
    <row r="28" spans="1:7" ht="12.75">
      <c r="A28" s="82" t="s">
        <v>86</v>
      </c>
      <c r="B28" s="97">
        <v>11666</v>
      </c>
      <c r="C28" s="105">
        <f aca="true" t="shared" si="2" ref="C28:C33">(B28/$B$27)*100</f>
        <v>79.86581775860888</v>
      </c>
      <c r="D28" s="65"/>
      <c r="E28" s="78" t="s">
        <v>79</v>
      </c>
      <c r="F28" s="97">
        <v>100</v>
      </c>
      <c r="G28" s="105">
        <f>(F28/$F$9)*100</f>
        <v>0.9225943352707815</v>
      </c>
    </row>
    <row r="29" spans="1:7" ht="12.75">
      <c r="A29" s="82" t="s">
        <v>87</v>
      </c>
      <c r="B29" s="97">
        <v>1072</v>
      </c>
      <c r="C29" s="105">
        <f t="shared" si="2"/>
        <v>7.338947080167044</v>
      </c>
      <c r="D29" s="65"/>
      <c r="E29" s="78" t="s">
        <v>80</v>
      </c>
      <c r="F29" s="97">
        <v>2953</v>
      </c>
      <c r="G29" s="112" t="s">
        <v>261</v>
      </c>
    </row>
    <row r="30" spans="1:7" ht="12.75">
      <c r="A30" s="82" t="s">
        <v>88</v>
      </c>
      <c r="B30" s="97">
        <v>776</v>
      </c>
      <c r="C30" s="105">
        <f t="shared" si="2"/>
        <v>5.312521393852262</v>
      </c>
      <c r="D30" s="65"/>
      <c r="E30" s="78" t="s">
        <v>81</v>
      </c>
      <c r="F30" s="97">
        <v>1972</v>
      </c>
      <c r="G30" s="105">
        <f>(F30/$F$9)*100</f>
        <v>18.19356029153981</v>
      </c>
    </row>
    <row r="31" spans="1:7" ht="12.75">
      <c r="A31" s="82" t="s">
        <v>115</v>
      </c>
      <c r="B31" s="97">
        <v>501</v>
      </c>
      <c r="C31" s="105">
        <f t="shared" si="2"/>
        <v>3.429862394742247</v>
      </c>
      <c r="D31" s="65"/>
      <c r="E31" s="78" t="s">
        <v>82</v>
      </c>
      <c r="F31" s="97">
        <v>19143</v>
      </c>
      <c r="G31" s="112" t="s">
        <v>261</v>
      </c>
    </row>
    <row r="32" spans="1:7" ht="12.75">
      <c r="A32" s="82" t="s">
        <v>89</v>
      </c>
      <c r="B32" s="97">
        <v>87</v>
      </c>
      <c r="C32" s="105">
        <f t="shared" si="2"/>
        <v>0.5956048469911687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505</v>
      </c>
      <c r="C33" s="105">
        <f t="shared" si="2"/>
        <v>3.4572465256383924</v>
      </c>
      <c r="D33" s="65"/>
      <c r="E33" s="79" t="s">
        <v>84</v>
      </c>
      <c r="F33" s="80">
        <v>7270</v>
      </c>
      <c r="G33" s="81">
        <f>(F33/$F$33)*100</f>
        <v>100</v>
      </c>
    </row>
    <row r="34" spans="1:7" ht="12.75">
      <c r="A34" s="82" t="s">
        <v>91</v>
      </c>
      <c r="B34" s="119">
        <v>27.3</v>
      </c>
      <c r="C34" s="112" t="s">
        <v>261</v>
      </c>
      <c r="D34" s="65"/>
      <c r="E34" s="78" t="s">
        <v>383</v>
      </c>
      <c r="F34" s="97">
        <v>122</v>
      </c>
      <c r="G34" s="105">
        <f aca="true" t="shared" si="3" ref="G34:G43">(F34/$F$33)*100</f>
        <v>1.6781292984869325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142</v>
      </c>
      <c r="G35" s="105">
        <f t="shared" si="3"/>
        <v>1.953232462173315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349</v>
      </c>
      <c r="G36" s="105">
        <f t="shared" si="3"/>
        <v>4.800550206327372</v>
      </c>
    </row>
    <row r="37" spans="1:7" ht="12.75">
      <c r="A37" s="77" t="s">
        <v>94</v>
      </c>
      <c r="B37" s="80">
        <v>14896</v>
      </c>
      <c r="C37" s="81">
        <f>(B37/$B$37)*100</f>
        <v>100</v>
      </c>
      <c r="D37" s="65"/>
      <c r="E37" s="78" t="s">
        <v>389</v>
      </c>
      <c r="F37" s="97">
        <v>328</v>
      </c>
      <c r="G37" s="105">
        <f t="shared" si="3"/>
        <v>4.511691884456671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829</v>
      </c>
      <c r="G38" s="105">
        <f t="shared" si="3"/>
        <v>11.40302613480055</v>
      </c>
    </row>
    <row r="39" spans="1:7" ht="12.75">
      <c r="A39" s="82" t="s">
        <v>97</v>
      </c>
      <c r="B39" s="98">
        <v>8020</v>
      </c>
      <c r="C39" s="105">
        <f>(B39/$B$37)*100</f>
        <v>53.839957035445764</v>
      </c>
      <c r="D39" s="65"/>
      <c r="E39" s="78" t="s">
        <v>393</v>
      </c>
      <c r="F39" s="97">
        <v>1447</v>
      </c>
      <c r="G39" s="105">
        <f t="shared" si="3"/>
        <v>19.903713892709764</v>
      </c>
    </row>
    <row r="40" spans="1:7" ht="12.75">
      <c r="A40" s="82" t="s">
        <v>98</v>
      </c>
      <c r="B40" s="98">
        <v>1571</v>
      </c>
      <c r="C40" s="105">
        <f>(B40/$B$37)*100</f>
        <v>10.546455424274972</v>
      </c>
      <c r="D40" s="65"/>
      <c r="E40" s="78" t="s">
        <v>68</v>
      </c>
      <c r="F40" s="97">
        <v>1274</v>
      </c>
      <c r="G40" s="105">
        <f t="shared" si="3"/>
        <v>17.524071526822556</v>
      </c>
    </row>
    <row r="41" spans="1:7" ht="12.75">
      <c r="A41" s="82" t="s">
        <v>100</v>
      </c>
      <c r="B41" s="98">
        <v>3748</v>
      </c>
      <c r="C41" s="105">
        <f>(B41/$B$37)*100</f>
        <v>25.16111707841031</v>
      </c>
      <c r="D41" s="65"/>
      <c r="E41" s="78" t="s">
        <v>69</v>
      </c>
      <c r="F41" s="97">
        <v>1595</v>
      </c>
      <c r="G41" s="105">
        <f t="shared" si="3"/>
        <v>21.939477303988998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594</v>
      </c>
      <c r="G42" s="105">
        <f t="shared" si="3"/>
        <v>8.170563961485557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590</v>
      </c>
      <c r="G43" s="105">
        <f t="shared" si="3"/>
        <v>8.11554332874828</v>
      </c>
    </row>
    <row r="44" spans="1:7" ht="12.75">
      <c r="A44" s="82" t="s">
        <v>291</v>
      </c>
      <c r="B44" s="98">
        <v>673</v>
      </c>
      <c r="C44" s="105">
        <f>(B44/$B$37)*100</f>
        <v>4.517991407089152</v>
      </c>
      <c r="D44" s="65"/>
      <c r="E44" s="78" t="s">
        <v>93</v>
      </c>
      <c r="F44" s="97">
        <v>82704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884</v>
      </c>
      <c r="C46" s="105">
        <f>(B46/$B$37)*100</f>
        <v>5.934479054779807</v>
      </c>
      <c r="D46" s="65"/>
      <c r="E46" s="78" t="s">
        <v>96</v>
      </c>
      <c r="F46" s="97">
        <v>33120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56681</v>
      </c>
      <c r="G48" s="112" t="s">
        <v>261</v>
      </c>
    </row>
    <row r="49" spans="1:7" ht="13.5" thickBot="1">
      <c r="A49" s="82" t="s">
        <v>292</v>
      </c>
      <c r="B49" s="98">
        <v>9</v>
      </c>
      <c r="C49" s="105">
        <f aca="true" t="shared" si="4" ref="C49:C55">(B49/$B$37)*100</f>
        <v>0.06041890440386681</v>
      </c>
      <c r="D49" s="87"/>
      <c r="E49" s="88" t="s">
        <v>102</v>
      </c>
      <c r="F49" s="113">
        <v>38468</v>
      </c>
      <c r="G49" s="114" t="s">
        <v>261</v>
      </c>
    </row>
    <row r="50" spans="1:7" ht="13.5" thickTop="1">
      <c r="A50" s="82" t="s">
        <v>116</v>
      </c>
      <c r="B50" s="98">
        <v>642</v>
      </c>
      <c r="C50" s="105">
        <f t="shared" si="4"/>
        <v>4.3098818474758325</v>
      </c>
      <c r="D50" s="65"/>
      <c r="E50" s="78"/>
      <c r="F50" s="86"/>
      <c r="G50" s="85"/>
    </row>
    <row r="51" spans="1:7" ht="12.75">
      <c r="A51" s="82" t="s">
        <v>117</v>
      </c>
      <c r="B51" s="98">
        <v>1712</v>
      </c>
      <c r="C51" s="105">
        <f t="shared" si="4"/>
        <v>11.493018259935553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390</v>
      </c>
      <c r="C52" s="105">
        <f t="shared" si="4"/>
        <v>2.6181525241675616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1320</v>
      </c>
      <c r="C53" s="105">
        <f t="shared" si="4"/>
        <v>8.861439312567132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258</v>
      </c>
      <c r="C54" s="105">
        <f t="shared" si="4"/>
        <v>1.7320085929108486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739</v>
      </c>
      <c r="C55" s="105">
        <f t="shared" si="4"/>
        <v>4.961063372717508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1410</v>
      </c>
      <c r="C57" s="105">
        <f>(B57/$B$37)*100</f>
        <v>9.4656283566058</v>
      </c>
      <c r="D57" s="65"/>
      <c r="E57" s="79" t="s">
        <v>84</v>
      </c>
      <c r="F57" s="80">
        <v>190</v>
      </c>
      <c r="G57" s="105">
        <f>(F57/L57)*100</f>
        <v>2.613480055020633</v>
      </c>
      <c r="H57" s="79" t="s">
        <v>84</v>
      </c>
      <c r="L57" s="15">
        <v>7270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131</v>
      </c>
      <c r="G58" s="105">
        <f>(F58/L58)*100</f>
        <v>3.6561540608428693</v>
      </c>
      <c r="H58" s="78" t="s">
        <v>118</v>
      </c>
      <c r="L58" s="15">
        <v>3583</v>
      </c>
    </row>
    <row r="59" spans="1:12" ht="12.75">
      <c r="A59" s="82" t="s">
        <v>112</v>
      </c>
      <c r="B59" s="98">
        <v>2042</v>
      </c>
      <c r="C59" s="105">
        <f>(B59/$B$37)*100</f>
        <v>13.708378088077335</v>
      </c>
      <c r="D59" s="65"/>
      <c r="E59" s="78" t="s">
        <v>120</v>
      </c>
      <c r="F59" s="97">
        <v>81</v>
      </c>
      <c r="G59" s="105">
        <f>(F59/L59)*100</f>
        <v>5.977859778597786</v>
      </c>
      <c r="H59" s="78" t="s">
        <v>120</v>
      </c>
      <c r="L59" s="15">
        <v>1355</v>
      </c>
    </row>
    <row r="60" spans="1:7" ht="12.75">
      <c r="A60" s="82" t="s">
        <v>113</v>
      </c>
      <c r="B60" s="98">
        <v>3669</v>
      </c>
      <c r="C60" s="105">
        <f>(B60/$B$37)*100</f>
        <v>24.63077336197637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791</v>
      </c>
      <c r="C62" s="105">
        <f>(B62/$B$37)*100</f>
        <v>5.31015037593985</v>
      </c>
      <c r="D62" s="65"/>
      <c r="E62" s="79" t="s">
        <v>123</v>
      </c>
      <c r="F62" s="80">
        <v>70</v>
      </c>
      <c r="G62" s="105">
        <f>(F62/L62)*100</f>
        <v>7.238883143743537</v>
      </c>
      <c r="H62" s="79" t="s">
        <v>394</v>
      </c>
      <c r="L62" s="15">
        <v>967</v>
      </c>
    </row>
    <row r="63" spans="1:12" ht="12.75">
      <c r="A63" s="61" t="s">
        <v>293</v>
      </c>
      <c r="B63" s="98">
        <v>684</v>
      </c>
      <c r="C63" s="105">
        <f>(B63/$B$37)*100</f>
        <v>4.591836734693878</v>
      </c>
      <c r="D63" s="65"/>
      <c r="E63" s="78" t="s">
        <v>118</v>
      </c>
      <c r="F63" s="97">
        <v>70</v>
      </c>
      <c r="G63" s="105">
        <f>(F63/L63)*100</f>
        <v>14.112903225806454</v>
      </c>
      <c r="H63" s="78" t="s">
        <v>118</v>
      </c>
      <c r="L63" s="15">
        <v>496</v>
      </c>
    </row>
    <row r="64" spans="1:12" ht="12.75">
      <c r="A64" s="82" t="s">
        <v>114</v>
      </c>
      <c r="B64" s="98">
        <v>1230</v>
      </c>
      <c r="C64" s="105">
        <f>(B64/$B$37)*100</f>
        <v>8.257250268528464</v>
      </c>
      <c r="D64" s="65"/>
      <c r="E64" s="78" t="s">
        <v>120</v>
      </c>
      <c r="F64" s="97">
        <v>55</v>
      </c>
      <c r="G64" s="105">
        <f>(F64/L64)*100</f>
        <v>41.98473282442748</v>
      </c>
      <c r="H64" s="78" t="s">
        <v>120</v>
      </c>
      <c r="L64" s="15">
        <v>131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1311</v>
      </c>
      <c r="G66" s="105">
        <f aca="true" t="shared" si="5" ref="G66:G71">(F66/L66)*100</f>
        <v>4.866369710467706</v>
      </c>
      <c r="H66" s="79" t="s">
        <v>124</v>
      </c>
      <c r="L66" s="15">
        <v>26940</v>
      </c>
    </row>
    <row r="67" spans="1:12" ht="12.75">
      <c r="A67" s="82" t="s">
        <v>126</v>
      </c>
      <c r="B67" s="97">
        <v>11446</v>
      </c>
      <c r="C67" s="105">
        <f>(B67/$B$37)*100</f>
        <v>76.83941997851772</v>
      </c>
      <c r="D67" s="65"/>
      <c r="E67" s="78" t="s">
        <v>262</v>
      </c>
      <c r="F67" s="97">
        <v>1038</v>
      </c>
      <c r="G67" s="105">
        <f t="shared" si="5"/>
        <v>4.99014470458151</v>
      </c>
      <c r="H67" s="78" t="s">
        <v>262</v>
      </c>
      <c r="L67" s="15">
        <v>20801</v>
      </c>
    </row>
    <row r="68" spans="1:12" ht="12.75">
      <c r="A68" s="82" t="s">
        <v>128</v>
      </c>
      <c r="B68" s="97">
        <v>2612</v>
      </c>
      <c r="C68" s="105">
        <f>(B68/$B$37)*100</f>
        <v>17.534908700322234</v>
      </c>
      <c r="D68" s="65"/>
      <c r="E68" s="78" t="s">
        <v>127</v>
      </c>
      <c r="F68" s="97">
        <v>214</v>
      </c>
      <c r="G68" s="105">
        <f t="shared" si="5"/>
        <v>5.952712100139082</v>
      </c>
      <c r="H68" s="78" t="s">
        <v>127</v>
      </c>
      <c r="L68" s="15">
        <v>3595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242</v>
      </c>
      <c r="G69" s="105">
        <f t="shared" si="5"/>
        <v>3.9620170268500328</v>
      </c>
      <c r="H69" s="78" t="s">
        <v>129</v>
      </c>
      <c r="L69" s="15">
        <v>6108</v>
      </c>
    </row>
    <row r="70" spans="1:12" ht="12.75">
      <c r="A70" s="82" t="s">
        <v>376</v>
      </c>
      <c r="B70" s="97">
        <v>826</v>
      </c>
      <c r="C70" s="105">
        <f>(B70/$B$37)*100</f>
        <v>5.545112781954887</v>
      </c>
      <c r="D70" s="65"/>
      <c r="E70" s="78" t="s">
        <v>130</v>
      </c>
      <c r="F70" s="97">
        <v>143</v>
      </c>
      <c r="G70" s="105">
        <f t="shared" si="5"/>
        <v>3.1862745098039214</v>
      </c>
      <c r="H70" s="78" t="s">
        <v>130</v>
      </c>
      <c r="L70" s="15">
        <v>4488</v>
      </c>
    </row>
    <row r="71" spans="1:12" ht="13.5" thickBot="1">
      <c r="A71" s="90" t="s">
        <v>371</v>
      </c>
      <c r="B71" s="110">
        <v>12</v>
      </c>
      <c r="C71" s="111">
        <f>(B71/$B$37)*100</f>
        <v>0.08055853920515575</v>
      </c>
      <c r="D71" s="91"/>
      <c r="E71" s="92" t="s">
        <v>131</v>
      </c>
      <c r="F71" s="110">
        <v>706</v>
      </c>
      <c r="G71" s="118">
        <f t="shared" si="5"/>
        <v>14.538714991762768</v>
      </c>
      <c r="H71" s="92" t="s">
        <v>131</v>
      </c>
      <c r="L71" s="15">
        <v>4856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11180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10797</v>
      </c>
      <c r="G9" s="81">
        <f>(F9/$F$9)*100</f>
        <v>100</v>
      </c>
      <c r="I9" s="53"/>
    </row>
    <row r="10" spans="1:7" ht="12.75">
      <c r="A10" s="36" t="s">
        <v>137</v>
      </c>
      <c r="B10" s="97">
        <v>5998</v>
      </c>
      <c r="C10" s="105">
        <f aca="true" t="shared" si="0" ref="C10:C18">(B10/$B$8)*100</f>
        <v>53.649373881932014</v>
      </c>
      <c r="E10" s="32" t="s">
        <v>138</v>
      </c>
      <c r="F10" s="97">
        <v>10544</v>
      </c>
      <c r="G10" s="105">
        <f>(F10/$F$9)*100</f>
        <v>97.65675650643698</v>
      </c>
    </row>
    <row r="11" spans="1:7" ht="12.75">
      <c r="A11" s="36" t="s">
        <v>139</v>
      </c>
      <c r="B11" s="97">
        <v>1731</v>
      </c>
      <c r="C11" s="105">
        <f t="shared" si="0"/>
        <v>15.483005366726296</v>
      </c>
      <c r="E11" s="32" t="s">
        <v>140</v>
      </c>
      <c r="F11" s="97">
        <v>168</v>
      </c>
      <c r="G11" s="105">
        <f>(F11/$F$9)*100</f>
        <v>1.5559877743817727</v>
      </c>
    </row>
    <row r="12" spans="1:7" ht="12.75">
      <c r="A12" s="36" t="s">
        <v>141</v>
      </c>
      <c r="B12" s="97">
        <v>310</v>
      </c>
      <c r="C12" s="105">
        <f t="shared" si="0"/>
        <v>2.7728085867620753</v>
      </c>
      <c r="E12" s="32" t="s">
        <v>142</v>
      </c>
      <c r="F12" s="97">
        <v>85</v>
      </c>
      <c r="G12" s="105">
        <f>(F12/$F$9)*100</f>
        <v>0.787255719181254</v>
      </c>
    </row>
    <row r="13" spans="1:7" ht="12.75">
      <c r="A13" s="36" t="s">
        <v>143</v>
      </c>
      <c r="B13" s="97">
        <v>420</v>
      </c>
      <c r="C13" s="105">
        <f t="shared" si="0"/>
        <v>3.7567084078711988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645</v>
      </c>
      <c r="C14" s="105">
        <f t="shared" si="0"/>
        <v>5.769230769230769</v>
      </c>
      <c r="E14" s="42" t="s">
        <v>145</v>
      </c>
      <c r="F14" s="80">
        <v>6622</v>
      </c>
      <c r="G14" s="81">
        <f>(F14/$F$14)*100</f>
        <v>100</v>
      </c>
    </row>
    <row r="15" spans="1:7" ht="12.75">
      <c r="A15" s="36" t="s">
        <v>146</v>
      </c>
      <c r="B15" s="97">
        <v>1163</v>
      </c>
      <c r="C15" s="105">
        <f t="shared" si="0"/>
        <v>10.402504472271914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903</v>
      </c>
      <c r="C16" s="105">
        <f t="shared" si="0"/>
        <v>8.076923076923077</v>
      </c>
      <c r="E16" s="1" t="s">
        <v>149</v>
      </c>
      <c r="F16" s="97">
        <v>32</v>
      </c>
      <c r="G16" s="105">
        <f>(F16/$F$14)*100</f>
        <v>0.48323769254001814</v>
      </c>
    </row>
    <row r="17" spans="1:7" ht="12.75">
      <c r="A17" s="36" t="s">
        <v>150</v>
      </c>
      <c r="B17" s="97">
        <v>10</v>
      </c>
      <c r="C17" s="105">
        <f t="shared" si="0"/>
        <v>0.08944543828264759</v>
      </c>
      <c r="E17" s="1" t="s">
        <v>151</v>
      </c>
      <c r="F17" s="97">
        <v>609</v>
      </c>
      <c r="G17" s="105">
        <f aca="true" t="shared" si="1" ref="G17:G23">(F17/$F$14)*100</f>
        <v>9.19661733615222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1654</v>
      </c>
      <c r="G18" s="105">
        <f t="shared" si="1"/>
        <v>24.977348233162186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1594</v>
      </c>
      <c r="G19" s="105">
        <f t="shared" si="1"/>
        <v>24.071277559649655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1536</v>
      </c>
      <c r="G20" s="105">
        <f t="shared" si="1"/>
        <v>23.19540924192087</v>
      </c>
    </row>
    <row r="21" spans="1:7" ht="12.75">
      <c r="A21" s="36" t="s">
        <v>156</v>
      </c>
      <c r="B21" s="98">
        <v>195</v>
      </c>
      <c r="C21" s="105">
        <f aca="true" t="shared" si="2" ref="C21:C28">(B21/$B$8)*100</f>
        <v>1.744186046511628</v>
      </c>
      <c r="E21" s="1" t="s">
        <v>157</v>
      </c>
      <c r="F21" s="97">
        <v>994</v>
      </c>
      <c r="G21" s="105">
        <f t="shared" si="1"/>
        <v>15.010570824524313</v>
      </c>
    </row>
    <row r="22" spans="1:7" ht="12.75">
      <c r="A22" s="36" t="s">
        <v>158</v>
      </c>
      <c r="B22" s="98">
        <v>558</v>
      </c>
      <c r="C22" s="105">
        <f t="shared" si="2"/>
        <v>4.991055456171735</v>
      </c>
      <c r="E22" s="1" t="s">
        <v>159</v>
      </c>
      <c r="F22" s="97">
        <v>168</v>
      </c>
      <c r="G22" s="105">
        <f t="shared" si="1"/>
        <v>2.536997885835095</v>
      </c>
    </row>
    <row r="23" spans="1:7" ht="12.75">
      <c r="A23" s="36" t="s">
        <v>160</v>
      </c>
      <c r="B23" s="98">
        <v>1154</v>
      </c>
      <c r="C23" s="105">
        <f t="shared" si="2"/>
        <v>10.322003577817531</v>
      </c>
      <c r="E23" s="1" t="s">
        <v>161</v>
      </c>
      <c r="F23" s="98">
        <v>35</v>
      </c>
      <c r="G23" s="105">
        <f t="shared" si="1"/>
        <v>0.5285412262156448</v>
      </c>
    </row>
    <row r="24" spans="1:7" ht="12.75">
      <c r="A24" s="36" t="s">
        <v>162</v>
      </c>
      <c r="B24" s="97">
        <v>3258</v>
      </c>
      <c r="C24" s="105">
        <f t="shared" si="2"/>
        <v>29.141323792486585</v>
      </c>
      <c r="E24" s="1" t="s">
        <v>163</v>
      </c>
      <c r="F24" s="97">
        <v>177900</v>
      </c>
      <c r="G24" s="112" t="s">
        <v>261</v>
      </c>
    </row>
    <row r="25" spans="1:7" ht="12.75">
      <c r="A25" s="36" t="s">
        <v>164</v>
      </c>
      <c r="B25" s="97">
        <v>1197</v>
      </c>
      <c r="C25" s="105">
        <f t="shared" si="2"/>
        <v>10.706618962432916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1726</v>
      </c>
      <c r="C26" s="105">
        <f t="shared" si="2"/>
        <v>15.438282647584971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1985</v>
      </c>
      <c r="C27" s="105">
        <f t="shared" si="2"/>
        <v>17.754919499105544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1107</v>
      </c>
      <c r="C28" s="105">
        <f t="shared" si="2"/>
        <v>9.901610017889087</v>
      </c>
      <c r="E28" s="32" t="s">
        <v>176</v>
      </c>
      <c r="F28" s="97">
        <v>4867</v>
      </c>
      <c r="G28" s="105">
        <f aca="true" t="shared" si="3" ref="G28:G35">(F28/$F$14)*100</f>
        <v>73.49743279975837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17</v>
      </c>
      <c r="G30" s="105">
        <f t="shared" si="3"/>
        <v>0.25672002416188466</v>
      </c>
    </row>
    <row r="31" spans="1:7" ht="12.75">
      <c r="A31" s="36" t="s">
        <v>180</v>
      </c>
      <c r="B31" s="97">
        <v>44</v>
      </c>
      <c r="C31" s="105">
        <f aca="true" t="shared" si="4" ref="C31:C39">(B31/$B$8)*100</f>
        <v>0.3935599284436494</v>
      </c>
      <c r="E31" s="32" t="s">
        <v>181</v>
      </c>
      <c r="F31" s="97">
        <v>79</v>
      </c>
      <c r="G31" s="105">
        <f t="shared" si="3"/>
        <v>1.1929930534581696</v>
      </c>
    </row>
    <row r="32" spans="1:7" ht="12.75">
      <c r="A32" s="36" t="s">
        <v>182</v>
      </c>
      <c r="B32" s="97">
        <v>311</v>
      </c>
      <c r="C32" s="105">
        <f t="shared" si="4"/>
        <v>2.78175313059034</v>
      </c>
      <c r="E32" s="32" t="s">
        <v>183</v>
      </c>
      <c r="F32" s="97">
        <v>456</v>
      </c>
      <c r="G32" s="105">
        <f t="shared" si="3"/>
        <v>6.886137118695259</v>
      </c>
    </row>
    <row r="33" spans="1:7" ht="12.75">
      <c r="A33" s="36" t="s">
        <v>184</v>
      </c>
      <c r="B33" s="97">
        <v>897</v>
      </c>
      <c r="C33" s="105">
        <f t="shared" si="4"/>
        <v>8.023255813953488</v>
      </c>
      <c r="E33" s="32" t="s">
        <v>185</v>
      </c>
      <c r="F33" s="97">
        <v>1367</v>
      </c>
      <c r="G33" s="105">
        <f t="shared" si="3"/>
        <v>20.6433101781939</v>
      </c>
    </row>
    <row r="34" spans="1:7" ht="12.75">
      <c r="A34" s="36" t="s">
        <v>186</v>
      </c>
      <c r="B34" s="97">
        <v>1729</v>
      </c>
      <c r="C34" s="105">
        <f t="shared" si="4"/>
        <v>15.465116279069768</v>
      </c>
      <c r="E34" s="32" t="s">
        <v>187</v>
      </c>
      <c r="F34" s="97">
        <v>1403</v>
      </c>
      <c r="G34" s="105">
        <f t="shared" si="3"/>
        <v>21.18695258230142</v>
      </c>
    </row>
    <row r="35" spans="1:7" ht="12.75">
      <c r="A35" s="36" t="s">
        <v>188</v>
      </c>
      <c r="B35" s="97">
        <v>1791</v>
      </c>
      <c r="C35" s="105">
        <f t="shared" si="4"/>
        <v>16.019677996422182</v>
      </c>
      <c r="E35" s="32" t="s">
        <v>189</v>
      </c>
      <c r="F35" s="97">
        <v>1545</v>
      </c>
      <c r="G35" s="105">
        <f t="shared" si="3"/>
        <v>23.33131984294775</v>
      </c>
    </row>
    <row r="36" spans="1:7" ht="12.75">
      <c r="A36" s="36" t="s">
        <v>190</v>
      </c>
      <c r="B36" s="97">
        <v>1680</v>
      </c>
      <c r="C36" s="105">
        <f t="shared" si="4"/>
        <v>15.026833631484795</v>
      </c>
      <c r="E36" s="32" t="s">
        <v>191</v>
      </c>
      <c r="F36" s="97">
        <v>1592</v>
      </c>
      <c r="G36" s="112" t="s">
        <v>261</v>
      </c>
    </row>
    <row r="37" spans="1:7" ht="12.75">
      <c r="A37" s="36" t="s">
        <v>192</v>
      </c>
      <c r="B37" s="97">
        <v>1356</v>
      </c>
      <c r="C37" s="105">
        <f t="shared" si="4"/>
        <v>12.128801431127012</v>
      </c>
      <c r="E37" s="32" t="s">
        <v>193</v>
      </c>
      <c r="F37" s="97">
        <v>1755</v>
      </c>
      <c r="G37" s="105">
        <f>(F37/$F$14)*100</f>
        <v>26.502567200241618</v>
      </c>
    </row>
    <row r="38" spans="1:7" ht="12.75">
      <c r="A38" s="36" t="s">
        <v>194</v>
      </c>
      <c r="B38" s="97">
        <v>1698</v>
      </c>
      <c r="C38" s="105">
        <f t="shared" si="4"/>
        <v>15.187835420393561</v>
      </c>
      <c r="E38" s="32" t="s">
        <v>191</v>
      </c>
      <c r="F38" s="97">
        <v>534</v>
      </c>
      <c r="G38" s="112" t="s">
        <v>261</v>
      </c>
    </row>
    <row r="39" spans="1:7" ht="12.75">
      <c r="A39" s="36" t="s">
        <v>195</v>
      </c>
      <c r="B39" s="97">
        <v>1674</v>
      </c>
      <c r="C39" s="105">
        <f t="shared" si="4"/>
        <v>14.973166368515207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6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10797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1948</v>
      </c>
      <c r="G43" s="105">
        <f aca="true" t="shared" si="5" ref="G43:G48">(F43/$F$14)*100</f>
        <v>29.417094533373607</v>
      </c>
    </row>
    <row r="44" spans="1:7" ht="12.75">
      <c r="A44" s="36" t="s">
        <v>209</v>
      </c>
      <c r="B44" s="98">
        <v>1877</v>
      </c>
      <c r="C44" s="105">
        <f aca="true" t="shared" si="6" ref="C44:C49">(B44/$B$42)*100</f>
        <v>17.384458645920162</v>
      </c>
      <c r="E44" s="32" t="s">
        <v>210</v>
      </c>
      <c r="F44" s="97">
        <v>1201</v>
      </c>
      <c r="G44" s="105">
        <f t="shared" si="5"/>
        <v>18.136514648142555</v>
      </c>
    </row>
    <row r="45" spans="1:7" ht="12.75">
      <c r="A45" s="36" t="s">
        <v>211</v>
      </c>
      <c r="B45" s="98">
        <v>3073</v>
      </c>
      <c r="C45" s="105">
        <f t="shared" si="6"/>
        <v>28.461609706399926</v>
      </c>
      <c r="E45" s="32" t="s">
        <v>212</v>
      </c>
      <c r="F45" s="97">
        <v>1076</v>
      </c>
      <c r="G45" s="105">
        <f t="shared" si="5"/>
        <v>16.24886741165811</v>
      </c>
    </row>
    <row r="46" spans="1:7" ht="12.75">
      <c r="A46" s="36" t="s">
        <v>213</v>
      </c>
      <c r="B46" s="98">
        <v>1914</v>
      </c>
      <c r="C46" s="105">
        <f t="shared" si="6"/>
        <v>17.727146429563767</v>
      </c>
      <c r="E46" s="32" t="s">
        <v>214</v>
      </c>
      <c r="F46" s="97">
        <v>733</v>
      </c>
      <c r="G46" s="105">
        <f t="shared" si="5"/>
        <v>11.06916339474479</v>
      </c>
    </row>
    <row r="47" spans="1:7" ht="12.75">
      <c r="A47" s="36" t="s">
        <v>215</v>
      </c>
      <c r="B47" s="97">
        <v>1820</v>
      </c>
      <c r="C47" s="105">
        <f t="shared" si="6"/>
        <v>16.856534222469204</v>
      </c>
      <c r="E47" s="32" t="s">
        <v>216</v>
      </c>
      <c r="F47" s="97">
        <v>415</v>
      </c>
      <c r="G47" s="105">
        <f t="shared" si="5"/>
        <v>6.26698882512836</v>
      </c>
    </row>
    <row r="48" spans="1:7" ht="12.75">
      <c r="A48" s="36" t="s">
        <v>217</v>
      </c>
      <c r="B48" s="97">
        <v>728</v>
      </c>
      <c r="C48" s="105">
        <f t="shared" si="6"/>
        <v>6.742613688987682</v>
      </c>
      <c r="E48" s="32" t="s">
        <v>218</v>
      </c>
      <c r="F48" s="97">
        <v>1223</v>
      </c>
      <c r="G48" s="105">
        <f t="shared" si="5"/>
        <v>18.46874056176382</v>
      </c>
    </row>
    <row r="49" spans="1:7" ht="12.75">
      <c r="A49" s="36" t="s">
        <v>219</v>
      </c>
      <c r="B49" s="97">
        <v>1385</v>
      </c>
      <c r="C49" s="105">
        <f t="shared" si="6"/>
        <v>12.827637306659256</v>
      </c>
      <c r="E49" s="32" t="s">
        <v>220</v>
      </c>
      <c r="F49" s="97">
        <v>26</v>
      </c>
      <c r="G49" s="105">
        <f>(F49/$F$14)*100</f>
        <v>0.3926306251887647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3132</v>
      </c>
      <c r="G51" s="81">
        <f>(F51/F$51)*100</f>
        <v>100</v>
      </c>
    </row>
    <row r="52" spans="1:7" ht="12.75">
      <c r="A52" s="4" t="s">
        <v>223</v>
      </c>
      <c r="B52" s="97">
        <v>558</v>
      </c>
      <c r="C52" s="105">
        <f>(B52/$B$42)*100</f>
        <v>5.168102250625173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3660</v>
      </c>
      <c r="C53" s="105">
        <f>(B53/$B$42)*100</f>
        <v>33.89830508474576</v>
      </c>
      <c r="E53" s="32" t="s">
        <v>226</v>
      </c>
      <c r="F53" s="97">
        <v>25</v>
      </c>
      <c r="G53" s="105">
        <f>(F53/F$51)*100</f>
        <v>0.7982120051085568</v>
      </c>
    </row>
    <row r="54" spans="1:7" ht="12.75">
      <c r="A54" s="4" t="s">
        <v>227</v>
      </c>
      <c r="B54" s="97">
        <v>4945</v>
      </c>
      <c r="C54" s="105">
        <f>(B54/$B$42)*100</f>
        <v>45.79975919236825</v>
      </c>
      <c r="E54" s="32" t="s">
        <v>228</v>
      </c>
      <c r="F54" s="97">
        <v>74</v>
      </c>
      <c r="G54" s="105">
        <f aca="true" t="shared" si="7" ref="G54:G60">(F54/F$51)*100</f>
        <v>2.362707535121328</v>
      </c>
    </row>
    <row r="55" spans="1:7" ht="12.75">
      <c r="A55" s="4" t="s">
        <v>229</v>
      </c>
      <c r="B55" s="97">
        <v>1634</v>
      </c>
      <c r="C55" s="105">
        <f>(B55/$B$42)*100</f>
        <v>15.133833472260813</v>
      </c>
      <c r="E55" s="32" t="s">
        <v>230</v>
      </c>
      <c r="F55" s="97">
        <v>147</v>
      </c>
      <c r="G55" s="105">
        <f t="shared" si="7"/>
        <v>4.693486590038314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451</v>
      </c>
      <c r="G56" s="105">
        <f t="shared" si="7"/>
        <v>14.399744572158365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1042</v>
      </c>
      <c r="G57" s="105">
        <f t="shared" si="7"/>
        <v>33.26947637292465</v>
      </c>
    </row>
    <row r="58" spans="1:7" ht="12.75">
      <c r="A58" s="36" t="s">
        <v>234</v>
      </c>
      <c r="B58" s="97">
        <v>8203</v>
      </c>
      <c r="C58" s="105">
        <f aca="true" t="shared" si="8" ref="C58:C66">(B58/$B$42)*100</f>
        <v>75.9748078169862</v>
      </c>
      <c r="E58" s="32" t="s">
        <v>235</v>
      </c>
      <c r="F58" s="97">
        <v>852</v>
      </c>
      <c r="G58" s="105">
        <f t="shared" si="7"/>
        <v>27.203065134099617</v>
      </c>
    </row>
    <row r="59" spans="1:7" ht="12.75">
      <c r="A59" s="36" t="s">
        <v>236</v>
      </c>
      <c r="B59" s="97">
        <v>108</v>
      </c>
      <c r="C59" s="105">
        <f t="shared" si="8"/>
        <v>1.0002778549597109</v>
      </c>
      <c r="E59" s="32" t="s">
        <v>237</v>
      </c>
      <c r="F59" s="98">
        <v>392</v>
      </c>
      <c r="G59" s="105">
        <f t="shared" si="7"/>
        <v>12.51596424010217</v>
      </c>
    </row>
    <row r="60" spans="1:7" ht="12.75">
      <c r="A60" s="36" t="s">
        <v>238</v>
      </c>
      <c r="B60" s="97">
        <v>972</v>
      </c>
      <c r="C60" s="105">
        <f t="shared" si="8"/>
        <v>9.0025006946374</v>
      </c>
      <c r="E60" s="32" t="s">
        <v>239</v>
      </c>
      <c r="F60" s="97">
        <v>149</v>
      </c>
      <c r="G60" s="105">
        <f t="shared" si="7"/>
        <v>4.757343550446999</v>
      </c>
    </row>
    <row r="61" spans="1:7" ht="12.75">
      <c r="A61" s="36" t="s">
        <v>240</v>
      </c>
      <c r="B61" s="97">
        <v>1447</v>
      </c>
      <c r="C61" s="105">
        <f t="shared" si="8"/>
        <v>13.401870890062053</v>
      </c>
      <c r="E61" s="32" t="s">
        <v>163</v>
      </c>
      <c r="F61" s="97">
        <v>935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18</v>
      </c>
      <c r="C63" s="105">
        <f t="shared" si="8"/>
        <v>0.1667129758266185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8</v>
      </c>
      <c r="C65" s="105">
        <f t="shared" si="8"/>
        <v>0.07409465592294157</v>
      </c>
      <c r="E65" s="32" t="s">
        <v>208</v>
      </c>
      <c r="F65" s="97">
        <v>633</v>
      </c>
      <c r="G65" s="105">
        <f aca="true" t="shared" si="9" ref="G65:G71">(F65/F$51)*100</f>
        <v>20.21072796934866</v>
      </c>
    </row>
    <row r="66" spans="1:7" ht="12.75">
      <c r="A66" s="36" t="s">
        <v>247</v>
      </c>
      <c r="B66" s="97">
        <v>41</v>
      </c>
      <c r="C66" s="105">
        <f t="shared" si="8"/>
        <v>0.3797351116050755</v>
      </c>
      <c r="E66" s="32" t="s">
        <v>210</v>
      </c>
      <c r="F66" s="97">
        <v>579</v>
      </c>
      <c r="G66" s="105">
        <f t="shared" si="9"/>
        <v>18.486590038314176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552</v>
      </c>
      <c r="G67" s="105">
        <f t="shared" si="9"/>
        <v>17.624521072796934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346</v>
      </c>
      <c r="G68" s="105">
        <f t="shared" si="9"/>
        <v>11.047254150702427</v>
      </c>
    </row>
    <row r="69" spans="1:7" ht="12.75">
      <c r="A69" s="36" t="s">
        <v>249</v>
      </c>
      <c r="B69" s="97">
        <v>44</v>
      </c>
      <c r="C69" s="105">
        <f>(B69/$B$42)*100</f>
        <v>0.40752060757617853</v>
      </c>
      <c r="E69" s="32" t="s">
        <v>216</v>
      </c>
      <c r="F69" s="97">
        <v>219</v>
      </c>
      <c r="G69" s="105">
        <f t="shared" si="9"/>
        <v>6.992337164750957</v>
      </c>
    </row>
    <row r="70" spans="1:7" ht="12.75">
      <c r="A70" s="36" t="s">
        <v>251</v>
      </c>
      <c r="B70" s="97">
        <v>18</v>
      </c>
      <c r="C70" s="105">
        <f>(B70/$B$42)*100</f>
        <v>0.1667129758266185</v>
      </c>
      <c r="E70" s="32" t="s">
        <v>218</v>
      </c>
      <c r="F70" s="97">
        <v>608</v>
      </c>
      <c r="G70" s="105">
        <f t="shared" si="9"/>
        <v>19.4125159642401</v>
      </c>
    </row>
    <row r="71" spans="1:7" ht="12.75">
      <c r="A71" s="54" t="s">
        <v>252</v>
      </c>
      <c r="B71" s="103">
        <v>49</v>
      </c>
      <c r="C71" s="115">
        <f>(B71/$B$42)*100</f>
        <v>0.45382976752801707</v>
      </c>
      <c r="D71" s="41"/>
      <c r="E71" s="44" t="s">
        <v>220</v>
      </c>
      <c r="F71" s="103">
        <v>195</v>
      </c>
      <c r="G71" s="115">
        <f t="shared" si="9"/>
        <v>6.226053639846743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2002-05-13T11:59:10Z</cp:lastPrinted>
  <dcterms:created xsi:type="dcterms:W3CDTF">2001-10-15T13:22:32Z</dcterms:created>
  <dcterms:modified xsi:type="dcterms:W3CDTF">2002-06-12T12:06:47Z</dcterms:modified>
  <cp:category/>
  <cp:version/>
  <cp:contentType/>
  <cp:contentStatus/>
</cp:coreProperties>
</file>