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<sst xmlns="http://schemas.openxmlformats.org/spreadsheetml/2006/main" count="676" uniqueCount="437">
  <si>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</si>
  <si>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</si>
  <si>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</si>
  <si>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</si>
  <si>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</si>
  <si>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</si>
  <si>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</si>
  <si>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</si>
  <si>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</si>
  <si>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</si>
  <si>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</si>
  <si>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</si>
  <si>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</si>
  <si>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</si>
  <si>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</si>
  <si>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</si>
  <si>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</si>
  <si>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</si>
  <si>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</si>
  <si>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</si>
  <si>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</si>
  <si>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</si>
  <si>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</si>
  <si>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</si>
  <si>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</si>
  <si>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</si>
  <si>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</si>
  <si>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</si>
  <si>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</si>
  <si>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</si>
  <si>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</si>
  <si>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</si>
  <si>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</si>
  <si>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</si>
  <si>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</si>
  <si>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</si>
  <si>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</si>
  <si>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</si>
  <si>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</si>
  <si>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</si>
  <si>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</si>
  <si>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</si>
  <si>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</si>
  <si>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</si>
  <si>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</si>
  <si>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</si>
  <si>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</si>
  <si>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</si>
  <si>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</si>
  <si>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</si>
  <si>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</si>
  <si>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</si>
  <si>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</si>
  <si>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</si>
  <si>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</si>
  <si>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</si>
  <si>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</si>
  <si>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</si>
  <si>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</si>
  <si>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</si>
  <si>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</si>
  <si>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</si>
  <si>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</si>
  <si>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</si>
  <si>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</si>
  <si>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</si>
  <si>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</si>
  <si>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</si>
  <si>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</si>
  <si>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</si>
  <si>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</si>
  <si>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</si>
  <si>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</si>
  <si>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</si>
  <si>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</si>
  <si>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</si>
  <si>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</si>
  <si>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</si>
  <si>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</si>
  <si>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</si>
  <si>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</si>
  <si>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</si>
  <si>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</si>
  <si>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</si>
  <si>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</si>
  <si>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</si>
  <si>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</si>
  <si>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</si>
  <si>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</si>
  <si>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</si>
  <si>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</si>
  <si>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</si>
  <si>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</si>
  <si>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</si>
  <si>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</si>
  <si>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</si>
  <si>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</si>
  <si>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</si>
  <si>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</si>
  <si>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</si>
  <si>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</si>
  <si>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</si>
  <si>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</si>
  <si>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</si>
  <si>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</si>
  <si>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</si>
  <si>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</si>
  <si>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</si>
  <si>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</si>
  <si>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</si>
  <si>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</si>
  <si>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</si>
  <si>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</si>
  <si>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</si>
  <si>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</si>
  <si>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</si>
  <si>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</si>
  <si>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</si>
  <si>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Lawrenceville CDP, Mercer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</si>
  <si>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</si>
  <si>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</si>
  <si>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</si>
  <si>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</si>
  <si>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</si>
  <si>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</si>
  <si>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</si>
  <si>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</si>
  <si>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</si>
  <si>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</si>
  <si>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</si>
  <si>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</si>
  <si>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</si>
  <si>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</si>
  <si>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</si>
  <si>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</si>
  <si>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</si>
  <si>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</si>
  <si>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</si>
  <si>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</si>
  <si>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</si>
  <si>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</si>
  <si>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</si>
  <si>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</si>
  <si>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</si>
  <si>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</si>
  <si>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</si>
  <si>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</si>
  <si>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</si>
  <si>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</si>
  <si>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</si>
  <si>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</si>
  <si>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</si>
  <si>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</si>
  <si>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</si>
  <si>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</si>
  <si>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</si>
  <si>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</si>
  <si>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</si>
  <si>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</si>
  <si>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</si>
  <si>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</si>
  <si>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</si>
  <si>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</si>
  <si>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</si>
  <si>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</si>
  <si>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</si>
  <si>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</si>
  <si>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</si>
  <si>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</si>
  <si>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</si>
  <si>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</si>
  <si>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</si>
  <si>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</si>
  <si>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</si>
  <si>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</si>
  <si>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</si>
  <si>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</si>
  <si>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</si>
  <si>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</si>
  <si>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</si>
  <si>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</si>
  <si>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</si>
  <si>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</si>
  <si>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</si>
  <si>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</si>
  <si>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</si>
  <si>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</si>
  <si>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</si>
  <si>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</si>
  <si>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</si>
  <si>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</si>
  <si>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</si>
  <si>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</si>
  <si>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</si>
  <si>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</si>
  <si>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</si>
  <si>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</si>
  <si>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</si>
  <si>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</si>
  <si>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</si>
  <si>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</si>
  <si>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</si>
  <si>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</si>
  <si>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</si>
  <si>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</si>
  <si>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</si>
  <si>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</si>
  <si>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</si>
  <si>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</si>
  <si>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</si>
  <si>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</si>
  <si>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</si>
  <si>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</si>
  <si>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</si>
  <si>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</si>
  <si>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</si>
  <si>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</si>
  <si>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</si>
  <si>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</si>
  <si>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</si>
  <si>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</si>
  <si>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</si>
  <si>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</si>
  <si>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</si>
  <si>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</si>
  <si>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Lawrenceville CDP, Mercer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</si>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</sst>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4081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4081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1860</v>
      </c>
      <c r="C9" s="151">
        <f>(B9/$B$7)*100</f>
        <v>45.57706444498898</v>
      </c>
      <c r="D9" s="152"/>
      <c r="E9" s="152" t="s">
        <v>124</v>
      </c>
      <c r="F9" s="150">
        <v>141</v>
      </c>
      <c r="G9" s="153">
        <f t="shared" si="0"/>
        <v>3.4550355305072284</v>
      </c>
    </row>
    <row r="10" spans="1:7" ht="12.75">
      <c r="A10" s="149" t="s">
        <v>125</v>
      </c>
      <c r="B10" s="150">
        <v>2221</v>
      </c>
      <c r="C10" s="151">
        <f>(B10/$B$7)*100</f>
        <v>54.42293555501103</v>
      </c>
      <c r="D10" s="152"/>
      <c r="E10" s="152" t="s">
        <v>126</v>
      </c>
      <c r="F10" s="150">
        <v>21</v>
      </c>
      <c r="G10" s="153">
        <f t="shared" si="0"/>
        <v>0.5145797598627787</v>
      </c>
    </row>
    <row r="11" spans="1:7" ht="12.75">
      <c r="A11" s="149"/>
      <c r="B11" s="150"/>
      <c r="C11" s="151"/>
      <c r="D11" s="152"/>
      <c r="E11" s="152" t="s">
        <v>127</v>
      </c>
      <c r="F11" s="150">
        <v>40</v>
      </c>
      <c r="G11" s="153">
        <f t="shared" si="0"/>
        <v>0.98015192354815</v>
      </c>
    </row>
    <row r="12" spans="1:7" ht="12.75">
      <c r="A12" s="149" t="s">
        <v>128</v>
      </c>
      <c r="B12" s="150">
        <v>231</v>
      </c>
      <c r="C12" s="151">
        <f aca="true" t="shared" si="1" ref="C12:C24">B12*100/B$7</f>
        <v>5.660377358490566</v>
      </c>
      <c r="D12" s="152"/>
      <c r="E12" s="152" t="s">
        <v>129</v>
      </c>
      <c r="F12" s="150">
        <v>4</v>
      </c>
      <c r="G12" s="153">
        <f t="shared" si="0"/>
        <v>0.098015192354815</v>
      </c>
    </row>
    <row r="13" spans="1:7" ht="12.75">
      <c r="A13" s="149" t="s">
        <v>130</v>
      </c>
      <c r="B13" s="150">
        <v>291</v>
      </c>
      <c r="C13" s="151">
        <f t="shared" si="1"/>
        <v>7.130605243812791</v>
      </c>
      <c r="D13" s="152"/>
      <c r="E13" s="152" t="s">
        <v>131</v>
      </c>
      <c r="F13" s="150">
        <v>76</v>
      </c>
      <c r="G13" s="153">
        <f t="shared" si="0"/>
        <v>1.862288654741485</v>
      </c>
    </row>
    <row r="14" spans="1:7" ht="12.75">
      <c r="A14" s="149" t="s">
        <v>132</v>
      </c>
      <c r="B14" s="150">
        <v>291</v>
      </c>
      <c r="C14" s="151">
        <f t="shared" si="1"/>
        <v>7.130605243812791</v>
      </c>
      <c r="D14" s="152"/>
      <c r="E14" s="152" t="s">
        <v>133</v>
      </c>
      <c r="F14" s="150">
        <v>3940</v>
      </c>
      <c r="G14" s="153">
        <f t="shared" si="0"/>
        <v>96.54496446949277</v>
      </c>
    </row>
    <row r="15" spans="1:7" ht="12.75">
      <c r="A15" s="149" t="s">
        <v>134</v>
      </c>
      <c r="B15" s="150">
        <v>232</v>
      </c>
      <c r="C15" s="151">
        <f t="shared" si="1"/>
        <v>5.684881156579269</v>
      </c>
      <c r="D15" s="152"/>
      <c r="E15" s="152" t="s">
        <v>135</v>
      </c>
      <c r="F15" s="150">
        <v>3493</v>
      </c>
      <c r="G15" s="153">
        <f t="shared" si="0"/>
        <v>85.5917667238422</v>
      </c>
    </row>
    <row r="16" spans="1:7" ht="12.75">
      <c r="A16" s="149" t="s">
        <v>136</v>
      </c>
      <c r="B16" s="150">
        <v>177</v>
      </c>
      <c r="C16" s="151">
        <f t="shared" si="1"/>
        <v>4.337172261700563</v>
      </c>
      <c r="D16" s="152"/>
      <c r="E16" s="152"/>
      <c r="F16" s="145"/>
      <c r="G16" s="146"/>
    </row>
    <row r="17" spans="1:7" ht="12.75">
      <c r="A17" s="149" t="s">
        <v>137</v>
      </c>
      <c r="B17" s="150">
        <v>534</v>
      </c>
      <c r="C17" s="151">
        <f t="shared" si="1"/>
        <v>13.085028179367802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782</v>
      </c>
      <c r="C18" s="151">
        <f t="shared" si="1"/>
        <v>19.161970105366333</v>
      </c>
      <c r="D18" s="152"/>
      <c r="E18" s="143" t="s">
        <v>140</v>
      </c>
      <c r="F18" s="141">
        <v>4081</v>
      </c>
      <c r="G18" s="148">
        <v>100</v>
      </c>
    </row>
    <row r="19" spans="1:7" ht="12.75">
      <c r="A19" s="149" t="s">
        <v>141</v>
      </c>
      <c r="B19" s="150">
        <v>765</v>
      </c>
      <c r="C19" s="151">
        <f t="shared" si="1"/>
        <v>18.745405537858367</v>
      </c>
      <c r="D19" s="152"/>
      <c r="E19" s="152" t="s">
        <v>142</v>
      </c>
      <c r="F19" s="150">
        <v>4067</v>
      </c>
      <c r="G19" s="153">
        <f aca="true" t="shared" si="2" ref="G19:G30">F19*100/F$18</f>
        <v>99.65694682675814</v>
      </c>
    </row>
    <row r="20" spans="1:7" ht="12.75">
      <c r="A20" s="149" t="s">
        <v>143</v>
      </c>
      <c r="B20" s="150">
        <v>228</v>
      </c>
      <c r="C20" s="151">
        <f t="shared" si="1"/>
        <v>5.5868659642244545</v>
      </c>
      <c r="D20" s="152"/>
      <c r="E20" s="152" t="s">
        <v>144</v>
      </c>
      <c r="F20" s="150">
        <v>1747</v>
      </c>
      <c r="G20" s="153">
        <f t="shared" si="2"/>
        <v>42.80813526096545</v>
      </c>
    </row>
    <row r="21" spans="1:7" ht="12.75">
      <c r="A21" s="149" t="s">
        <v>145</v>
      </c>
      <c r="B21" s="150">
        <v>139</v>
      </c>
      <c r="C21" s="151">
        <f t="shared" si="1"/>
        <v>3.406027934329821</v>
      </c>
      <c r="D21" s="152"/>
      <c r="E21" s="152" t="s">
        <v>146</v>
      </c>
      <c r="F21" s="150">
        <v>851</v>
      </c>
      <c r="G21" s="153">
        <f t="shared" si="2"/>
        <v>20.852732173486892</v>
      </c>
    </row>
    <row r="22" spans="1:7" ht="12.75">
      <c r="A22" s="149" t="s">
        <v>147</v>
      </c>
      <c r="B22" s="150">
        <v>222</v>
      </c>
      <c r="C22" s="151">
        <f t="shared" si="1"/>
        <v>5.439843175692232</v>
      </c>
      <c r="D22" s="152"/>
      <c r="E22" s="152" t="s">
        <v>148</v>
      </c>
      <c r="F22" s="150">
        <v>1177</v>
      </c>
      <c r="G22" s="153">
        <f t="shared" si="2"/>
        <v>28.840970350404312</v>
      </c>
    </row>
    <row r="23" spans="1:7" ht="12.75">
      <c r="A23" s="149" t="s">
        <v>149</v>
      </c>
      <c r="B23" s="150">
        <v>153</v>
      </c>
      <c r="C23" s="151">
        <f t="shared" si="1"/>
        <v>3.7490811075716737</v>
      </c>
      <c r="D23" s="152"/>
      <c r="E23" s="152" t="s">
        <v>150</v>
      </c>
      <c r="F23" s="150">
        <v>946</v>
      </c>
      <c r="G23" s="153">
        <f t="shared" si="2"/>
        <v>23.18059299191375</v>
      </c>
    </row>
    <row r="24" spans="1:7" ht="12.75">
      <c r="A24" s="149" t="s">
        <v>151</v>
      </c>
      <c r="B24" s="150">
        <v>36</v>
      </c>
      <c r="C24" s="151">
        <f t="shared" si="1"/>
        <v>0.882136731193335</v>
      </c>
      <c r="D24" s="152"/>
      <c r="E24" s="152" t="s">
        <v>152</v>
      </c>
      <c r="F24" s="150">
        <v>107</v>
      </c>
      <c r="G24" s="153">
        <f t="shared" si="2"/>
        <v>2.621906395491301</v>
      </c>
    </row>
    <row r="25" spans="1:7" ht="12.75">
      <c r="A25" s="149"/>
      <c r="B25" s="145"/>
      <c r="C25" s="154"/>
      <c r="D25" s="152"/>
      <c r="E25" s="152" t="s">
        <v>153</v>
      </c>
      <c r="F25" s="150">
        <v>35</v>
      </c>
      <c r="G25" s="153">
        <f t="shared" si="2"/>
        <v>0.8576329331046312</v>
      </c>
    </row>
    <row r="26" spans="1:7" ht="12.75">
      <c r="A26" s="149" t="s">
        <v>154</v>
      </c>
      <c r="B26" s="155">
        <v>39.2</v>
      </c>
      <c r="C26" s="156" t="s">
        <v>420</v>
      </c>
      <c r="D26" s="152"/>
      <c r="E26" s="157" t="s">
        <v>155</v>
      </c>
      <c r="F26" s="150">
        <v>185</v>
      </c>
      <c r="G26" s="153">
        <f t="shared" si="2"/>
        <v>4.533202646410194</v>
      </c>
    </row>
    <row r="27" spans="1:7" ht="12.75">
      <c r="A27" s="149"/>
      <c r="B27" s="145"/>
      <c r="C27" s="154"/>
      <c r="D27" s="152"/>
      <c r="E27" s="158" t="s">
        <v>156</v>
      </c>
      <c r="F27" s="150">
        <v>76</v>
      </c>
      <c r="G27" s="153">
        <f t="shared" si="2"/>
        <v>1.862288654741485</v>
      </c>
    </row>
    <row r="28" spans="1:7" ht="12.75">
      <c r="A28" s="149" t="s">
        <v>421</v>
      </c>
      <c r="B28" s="150">
        <v>3095</v>
      </c>
      <c r="C28" s="151">
        <f aca="true" t="shared" si="3" ref="C28:C35">B28*100/B$7</f>
        <v>75.83925508453811</v>
      </c>
      <c r="D28" s="152"/>
      <c r="E28" s="152" t="s">
        <v>157</v>
      </c>
      <c r="F28" s="150">
        <v>14</v>
      </c>
      <c r="G28" s="153">
        <f t="shared" si="2"/>
        <v>0.34305317324185247</v>
      </c>
    </row>
    <row r="29" spans="1:7" ht="12.75">
      <c r="A29" s="149" t="s">
        <v>158</v>
      </c>
      <c r="B29" s="150">
        <v>1353</v>
      </c>
      <c r="C29" s="151">
        <f t="shared" si="3"/>
        <v>33.15363881401617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1742</v>
      </c>
      <c r="C30" s="151">
        <f t="shared" si="3"/>
        <v>42.68561627052193</v>
      </c>
      <c r="D30" s="152"/>
      <c r="E30" s="152" t="s">
        <v>161</v>
      </c>
      <c r="F30" s="150">
        <v>14</v>
      </c>
      <c r="G30" s="153">
        <f t="shared" si="2"/>
        <v>0.34305317324185247</v>
      </c>
    </row>
    <row r="31" spans="1:7" ht="12.75">
      <c r="A31" s="149" t="s">
        <v>162</v>
      </c>
      <c r="B31" s="150">
        <v>3005</v>
      </c>
      <c r="C31" s="151">
        <f t="shared" si="3"/>
        <v>73.63391325655476</v>
      </c>
      <c r="D31" s="152"/>
      <c r="E31" s="152"/>
      <c r="F31" s="145"/>
      <c r="G31" s="146"/>
    </row>
    <row r="32" spans="1:7" ht="12.75">
      <c r="A32" s="149" t="s">
        <v>163</v>
      </c>
      <c r="B32" s="150">
        <v>501</v>
      </c>
      <c r="C32" s="151">
        <f t="shared" si="3"/>
        <v>12.276402842440579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411</v>
      </c>
      <c r="C33" s="151">
        <f t="shared" si="3"/>
        <v>10.071061014457241</v>
      </c>
      <c r="D33" s="152"/>
      <c r="E33" s="143" t="s">
        <v>166</v>
      </c>
      <c r="F33" s="141">
        <v>1747</v>
      </c>
      <c r="G33" s="148">
        <v>100</v>
      </c>
    </row>
    <row r="34" spans="1:7" ht="12.75">
      <c r="A34" s="149" t="s">
        <v>158</v>
      </c>
      <c r="B34" s="150">
        <v>164</v>
      </c>
      <c r="C34" s="151">
        <f t="shared" si="3"/>
        <v>4.018622886547415</v>
      </c>
      <c r="D34" s="152"/>
      <c r="E34" s="152" t="s">
        <v>167</v>
      </c>
      <c r="F34" s="150">
        <v>1071</v>
      </c>
      <c r="G34" s="153">
        <f aca="true" t="shared" si="4" ref="G34:G42">F34*100/F$33</f>
        <v>61.3050944476245</v>
      </c>
    </row>
    <row r="35" spans="1:7" ht="12.75">
      <c r="A35" s="149" t="s">
        <v>160</v>
      </c>
      <c r="B35" s="150">
        <v>247</v>
      </c>
      <c r="C35" s="151">
        <f t="shared" si="3"/>
        <v>6.052438127909826</v>
      </c>
      <c r="D35" s="152"/>
      <c r="E35" s="152" t="s">
        <v>168</v>
      </c>
      <c r="F35" s="150">
        <v>563</v>
      </c>
      <c r="G35" s="153">
        <f t="shared" si="4"/>
        <v>32.22667429879794</v>
      </c>
    </row>
    <row r="36" spans="1:7" ht="12.75">
      <c r="A36" s="149"/>
      <c r="B36" s="145"/>
      <c r="C36" s="154"/>
      <c r="D36" s="152"/>
      <c r="E36" s="152" t="s">
        <v>169</v>
      </c>
      <c r="F36" s="150">
        <v>851</v>
      </c>
      <c r="G36" s="153">
        <f t="shared" si="4"/>
        <v>48.71207784773898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437</v>
      </c>
      <c r="G37" s="153">
        <f t="shared" si="4"/>
        <v>25.014310246136233</v>
      </c>
    </row>
    <row r="38" spans="1:7" ht="12.75">
      <c r="A38" s="161" t="s">
        <v>171</v>
      </c>
      <c r="B38" s="150">
        <v>4024</v>
      </c>
      <c r="C38" s="151">
        <f aca="true" t="shared" si="5" ref="C38:C54">B38*100/B$7</f>
        <v>98.60328350894389</v>
      </c>
      <c r="D38" s="152"/>
      <c r="E38" s="152" t="s">
        <v>172</v>
      </c>
      <c r="F38" s="150">
        <v>184</v>
      </c>
      <c r="G38" s="153">
        <f t="shared" si="4"/>
        <v>10.532341156267888</v>
      </c>
    </row>
    <row r="39" spans="1:7" ht="12.75">
      <c r="A39" s="149" t="s">
        <v>173</v>
      </c>
      <c r="B39" s="150">
        <v>3596</v>
      </c>
      <c r="C39" s="151">
        <f t="shared" si="5"/>
        <v>88.11565792697868</v>
      </c>
      <c r="D39" s="152"/>
      <c r="E39" s="152" t="s">
        <v>168</v>
      </c>
      <c r="F39" s="150">
        <v>107</v>
      </c>
      <c r="G39" s="153">
        <f t="shared" si="4"/>
        <v>6.124785346307957</v>
      </c>
    </row>
    <row r="40" spans="1:7" ht="12.75">
      <c r="A40" s="149" t="s">
        <v>174</v>
      </c>
      <c r="B40" s="150">
        <v>146</v>
      </c>
      <c r="C40" s="151">
        <f t="shared" si="5"/>
        <v>3.5775545209507476</v>
      </c>
      <c r="D40" s="152"/>
      <c r="E40" s="152" t="s">
        <v>175</v>
      </c>
      <c r="F40" s="150">
        <v>676</v>
      </c>
      <c r="G40" s="153">
        <f t="shared" si="4"/>
        <v>38.6949055523755</v>
      </c>
    </row>
    <row r="41" spans="1:7" ht="12.75">
      <c r="A41" s="149" t="s">
        <v>176</v>
      </c>
      <c r="B41" s="150">
        <v>3</v>
      </c>
      <c r="C41" s="151">
        <f t="shared" si="5"/>
        <v>0.07351139426611125</v>
      </c>
      <c r="D41" s="152"/>
      <c r="E41" s="152" t="s">
        <v>177</v>
      </c>
      <c r="F41" s="150">
        <v>564</v>
      </c>
      <c r="G41" s="153">
        <f t="shared" si="4"/>
        <v>32.28391528334287</v>
      </c>
    </row>
    <row r="42" spans="1:7" ht="12.75">
      <c r="A42" s="149" t="s">
        <v>178</v>
      </c>
      <c r="B42" s="150">
        <v>257</v>
      </c>
      <c r="C42" s="151">
        <f t="shared" si="5"/>
        <v>6.297476108796864</v>
      </c>
      <c r="D42" s="152"/>
      <c r="E42" s="152" t="s">
        <v>179</v>
      </c>
      <c r="F42" s="150">
        <v>151</v>
      </c>
      <c r="G42" s="153">
        <f t="shared" si="4"/>
        <v>8.64338866628506</v>
      </c>
    </row>
    <row r="43" spans="1:7" ht="12.75">
      <c r="A43" s="149" t="s">
        <v>180</v>
      </c>
      <c r="B43" s="150">
        <v>88</v>
      </c>
      <c r="C43" s="151">
        <f t="shared" si="5"/>
        <v>2.1563342318059298</v>
      </c>
      <c r="D43" s="152"/>
      <c r="E43" s="152"/>
      <c r="F43" s="145"/>
      <c r="G43" s="146"/>
    </row>
    <row r="44" spans="1:7" ht="12.75">
      <c r="A44" s="149" t="s">
        <v>181</v>
      </c>
      <c r="B44" s="150">
        <v>99</v>
      </c>
      <c r="C44" s="151">
        <f t="shared" si="5"/>
        <v>2.4258760107816713</v>
      </c>
      <c r="D44" s="152"/>
      <c r="E44" s="152" t="s">
        <v>182</v>
      </c>
      <c r="F44" s="150">
        <v>584</v>
      </c>
      <c r="G44" s="162">
        <f>F44*100/F33</f>
        <v>33.42873497424156</v>
      </c>
    </row>
    <row r="45" spans="1:7" ht="12.75">
      <c r="A45" s="149" t="s">
        <v>183</v>
      </c>
      <c r="B45" s="150">
        <v>15</v>
      </c>
      <c r="C45" s="151">
        <f t="shared" si="5"/>
        <v>0.36755697133055626</v>
      </c>
      <c r="D45" s="152"/>
      <c r="E45" s="152" t="s">
        <v>184</v>
      </c>
      <c r="F45" s="150">
        <v>317</v>
      </c>
      <c r="G45" s="162">
        <f>F45*100/F33</f>
        <v>18.145392100744132</v>
      </c>
    </row>
    <row r="46" spans="1:7" ht="12.75">
      <c r="A46" s="149" t="s">
        <v>185</v>
      </c>
      <c r="B46" s="150">
        <v>11</v>
      </c>
      <c r="C46" s="151">
        <f t="shared" si="5"/>
        <v>0.2695417789757412</v>
      </c>
      <c r="D46" s="152"/>
      <c r="E46" s="152"/>
      <c r="F46" s="145"/>
      <c r="G46" s="146"/>
    </row>
    <row r="47" spans="1:7" ht="12.75">
      <c r="A47" s="149" t="s">
        <v>186</v>
      </c>
      <c r="B47" s="150">
        <v>23</v>
      </c>
      <c r="C47" s="151">
        <f t="shared" si="5"/>
        <v>0.5635873560401863</v>
      </c>
      <c r="D47" s="152"/>
      <c r="E47" s="152" t="s">
        <v>187</v>
      </c>
      <c r="F47" s="163">
        <v>2.33</v>
      </c>
      <c r="G47" s="164" t="s">
        <v>420</v>
      </c>
    </row>
    <row r="48" spans="1:7" ht="12.75">
      <c r="A48" s="149" t="s">
        <v>188</v>
      </c>
      <c r="B48" s="150">
        <v>3</v>
      </c>
      <c r="C48" s="151">
        <f t="shared" si="5"/>
        <v>0.07351139426611125</v>
      </c>
      <c r="D48" s="152"/>
      <c r="E48" s="152" t="s">
        <v>189</v>
      </c>
      <c r="F48" s="163">
        <v>2.99</v>
      </c>
      <c r="G48" s="164" t="s">
        <v>420</v>
      </c>
    </row>
    <row r="49" spans="1:7" ht="14.25">
      <c r="A49" s="149" t="s">
        <v>190</v>
      </c>
      <c r="B49" s="150">
        <v>18</v>
      </c>
      <c r="C49" s="151">
        <f t="shared" si="5"/>
        <v>0.4410683655966675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1776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1747</v>
      </c>
      <c r="G52" s="153">
        <f>F52*100/F$51</f>
        <v>98.36711711711712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29</v>
      </c>
      <c r="G53" s="153">
        <f>F53*100/F$51</f>
        <v>1.632882882882883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15</v>
      </c>
      <c r="G54" s="153">
        <f>F54*100/F$51</f>
        <v>0.8445945945945946</v>
      </c>
    </row>
    <row r="55" spans="1:7" ht="12.75">
      <c r="A55" s="149" t="s">
        <v>201</v>
      </c>
      <c r="B55" s="150">
        <v>22</v>
      </c>
      <c r="C55" s="151">
        <f>B55*100/B$7</f>
        <v>0.5390835579514824</v>
      </c>
      <c r="D55" s="152"/>
      <c r="E55" s="152"/>
      <c r="F55" s="145"/>
      <c r="G55" s="146"/>
    </row>
    <row r="56" spans="1:7" ht="12.75">
      <c r="A56" s="149" t="s">
        <v>202</v>
      </c>
      <c r="B56" s="165">
        <v>57</v>
      </c>
      <c r="C56" s="166">
        <f>B56*100/B$7</f>
        <v>1.3967164910561136</v>
      </c>
      <c r="D56" s="152"/>
      <c r="E56" s="152" t="s">
        <v>203</v>
      </c>
      <c r="F56" s="167">
        <v>0.1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1.5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3641</v>
      </c>
      <c r="C60" s="166">
        <f>B60*100/B7</f>
        <v>89.21832884097034</v>
      </c>
      <c r="D60" s="152"/>
      <c r="E60" s="143" t="s">
        <v>209</v>
      </c>
      <c r="F60" s="141">
        <v>1747</v>
      </c>
      <c r="G60" s="148">
        <v>100</v>
      </c>
    </row>
    <row r="61" spans="1:7" ht="12.75">
      <c r="A61" s="149" t="s">
        <v>210</v>
      </c>
      <c r="B61" s="165">
        <v>169</v>
      </c>
      <c r="C61" s="166">
        <f>B61*100/B7</f>
        <v>4.141141876990933</v>
      </c>
      <c r="D61" s="152"/>
      <c r="E61" s="152" t="s">
        <v>211</v>
      </c>
      <c r="F61" s="170">
        <v>1421</v>
      </c>
      <c r="G61" s="153">
        <f>F61*100/F$60</f>
        <v>81.33943903835146</v>
      </c>
    </row>
    <row r="62" spans="1:7" ht="12.75">
      <c r="A62" s="149" t="s">
        <v>212</v>
      </c>
      <c r="B62" s="165">
        <v>16</v>
      </c>
      <c r="C62" s="166">
        <f>B62*100/B7</f>
        <v>0.39206076941926</v>
      </c>
      <c r="D62" s="152"/>
      <c r="E62" s="152" t="s">
        <v>213</v>
      </c>
      <c r="F62" s="170">
        <v>326</v>
      </c>
      <c r="G62" s="153">
        <f>F62*100/F$60</f>
        <v>18.66056096164854</v>
      </c>
    </row>
    <row r="63" spans="1:7" ht="12.75">
      <c r="A63" s="149" t="s">
        <v>214</v>
      </c>
      <c r="B63" s="165">
        <v>279</v>
      </c>
      <c r="C63" s="166">
        <f>B63*100/B7</f>
        <v>6.836559666748346</v>
      </c>
      <c r="D63" s="152"/>
      <c r="E63" s="152"/>
      <c r="F63" s="145"/>
      <c r="G63" s="146"/>
    </row>
    <row r="64" spans="1:7" ht="12.75">
      <c r="A64" s="149" t="s">
        <v>215</v>
      </c>
      <c r="B64" s="165">
        <v>7</v>
      </c>
      <c r="C64" s="166">
        <f>B64*100/B7</f>
        <v>0.17152658662092624</v>
      </c>
      <c r="D64" s="152"/>
      <c r="E64" s="152" t="s">
        <v>216</v>
      </c>
      <c r="F64" s="163">
        <v>2.4</v>
      </c>
      <c r="G64" s="164" t="s">
        <v>420</v>
      </c>
    </row>
    <row r="65" spans="1:7" ht="13.5" thickBot="1">
      <c r="A65" s="171" t="s">
        <v>217</v>
      </c>
      <c r="B65" s="172">
        <v>35</v>
      </c>
      <c r="C65" s="173">
        <f>B65*100/B7</f>
        <v>0.8576329331046312</v>
      </c>
      <c r="D65" s="174"/>
      <c r="E65" s="174" t="s">
        <v>218</v>
      </c>
      <c r="F65" s="175">
        <v>1.99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4094</v>
      </c>
      <c r="G9" s="33">
        <f>(F9/$F$9)*100</f>
        <v>100</v>
      </c>
    </row>
    <row r="10" spans="1:7" ht="12.75">
      <c r="A10" s="29" t="s">
        <v>428</v>
      </c>
      <c r="B10" s="93">
        <v>1146</v>
      </c>
      <c r="C10" s="33">
        <f aca="true" t="shared" si="0" ref="C10:C15">(B10/$B$10)*100</f>
        <v>100</v>
      </c>
      <c r="E10" s="34" t="s">
        <v>429</v>
      </c>
      <c r="F10" s="97">
        <v>3417</v>
      </c>
      <c r="G10" s="84">
        <f aca="true" t="shared" si="1" ref="G10:G16">(F10/$F$9)*100</f>
        <v>83.46360527601368</v>
      </c>
    </row>
    <row r="11" spans="1:8" ht="12.75">
      <c r="A11" s="36" t="s">
        <v>430</v>
      </c>
      <c r="B11" s="98">
        <v>105</v>
      </c>
      <c r="C11" s="35">
        <f t="shared" si="0"/>
        <v>9.162303664921465</v>
      </c>
      <c r="E11" s="34" t="s">
        <v>431</v>
      </c>
      <c r="F11" s="97">
        <v>3335</v>
      </c>
      <c r="G11" s="84">
        <f t="shared" si="1"/>
        <v>81.46067415730337</v>
      </c>
      <c r="H11" s="15" t="s">
        <v>409</v>
      </c>
    </row>
    <row r="12" spans="1:8" ht="12.75">
      <c r="A12" s="36" t="s">
        <v>432</v>
      </c>
      <c r="B12" s="98">
        <v>43</v>
      </c>
      <c r="C12" s="35">
        <f t="shared" si="0"/>
        <v>3.7521815008726005</v>
      </c>
      <c r="E12" s="34" t="s">
        <v>433</v>
      </c>
      <c r="F12" s="97">
        <v>2006</v>
      </c>
      <c r="G12" s="84">
        <f t="shared" si="1"/>
        <v>48.998534440644846</v>
      </c>
      <c r="H12" s="15" t="s">
        <v>409</v>
      </c>
    </row>
    <row r="13" spans="1:7" ht="12.75">
      <c r="A13" s="36" t="s">
        <v>434</v>
      </c>
      <c r="B13" s="98">
        <v>475</v>
      </c>
      <c r="C13" s="35">
        <f t="shared" si="0"/>
        <v>41.44851657940663</v>
      </c>
      <c r="E13" s="34" t="s">
        <v>435</v>
      </c>
      <c r="F13" s="97">
        <v>1329</v>
      </c>
      <c r="G13" s="84">
        <f t="shared" si="1"/>
        <v>32.46213971665852</v>
      </c>
    </row>
    <row r="14" spans="1:7" ht="12.75">
      <c r="A14" s="36" t="s">
        <v>436</v>
      </c>
      <c r="B14" s="98">
        <v>288</v>
      </c>
      <c r="C14" s="35">
        <f t="shared" si="0"/>
        <v>25.13089005235602</v>
      </c>
      <c r="E14" s="34" t="s">
        <v>325</v>
      </c>
      <c r="F14" s="97">
        <v>82</v>
      </c>
      <c r="G14" s="84">
        <f t="shared" si="1"/>
        <v>2.0029311187103076</v>
      </c>
    </row>
    <row r="15" spans="1:7" ht="12.75">
      <c r="A15" s="36" t="s">
        <v>46</v>
      </c>
      <c r="B15" s="97">
        <v>235</v>
      </c>
      <c r="C15" s="35">
        <f t="shared" si="0"/>
        <v>20.506108202443283</v>
      </c>
      <c r="E15" s="34" t="s">
        <v>0</v>
      </c>
      <c r="F15" s="97">
        <v>677</v>
      </c>
      <c r="G15" s="84">
        <f t="shared" si="1"/>
        <v>16.536394723986323</v>
      </c>
    </row>
    <row r="16" spans="1:7" ht="12.75">
      <c r="A16" s="36"/>
      <c r="B16" s="93" t="s">
        <v>409</v>
      </c>
      <c r="C16" s="10"/>
      <c r="E16" s="34" t="s">
        <v>1</v>
      </c>
      <c r="F16" s="98">
        <v>211</v>
      </c>
      <c r="G16" s="84">
        <f t="shared" si="1"/>
        <v>5.153883732291158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365</v>
      </c>
      <c r="G17" s="84">
        <f>(F17/$F$9)*100</f>
        <v>8.915486077186126</v>
      </c>
    </row>
    <row r="18" spans="1:7" ht="12.75">
      <c r="A18" s="29" t="s">
        <v>4</v>
      </c>
      <c r="B18" s="93">
        <v>2800</v>
      </c>
      <c r="C18" s="33">
        <f>(B18/$B$18)*100</f>
        <v>100</v>
      </c>
      <c r="E18" s="34" t="s">
        <v>5</v>
      </c>
      <c r="F18" s="97">
        <v>312</v>
      </c>
      <c r="G18" s="84">
        <f>(F18/$F$9)*100</f>
        <v>7.620908646800196</v>
      </c>
    </row>
    <row r="19" spans="1:7" ht="12.75">
      <c r="A19" s="36" t="s">
        <v>6</v>
      </c>
      <c r="B19" s="97">
        <v>47</v>
      </c>
      <c r="C19" s="84">
        <f aca="true" t="shared" si="2" ref="C19:C25">(B19/$B$18)*100</f>
        <v>1.6785714285714286</v>
      </c>
      <c r="E19" s="34"/>
      <c r="F19" s="97" t="s">
        <v>409</v>
      </c>
      <c r="G19" s="84"/>
    </row>
    <row r="20" spans="1:7" ht="12.75">
      <c r="A20" s="36" t="s">
        <v>7</v>
      </c>
      <c r="B20" s="97">
        <v>49</v>
      </c>
      <c r="C20" s="84">
        <f t="shared" si="2"/>
        <v>1.7500000000000002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288</v>
      </c>
      <c r="C21" s="84">
        <f t="shared" si="2"/>
        <v>10.285714285714285</v>
      </c>
      <c r="E21" s="38" t="s">
        <v>326</v>
      </c>
      <c r="F21" s="80">
        <v>677</v>
      </c>
      <c r="G21" s="33">
        <f>(F21/$F$21)*100</f>
        <v>100</v>
      </c>
    </row>
    <row r="22" spans="1:7" ht="12.75">
      <c r="A22" s="36" t="s">
        <v>24</v>
      </c>
      <c r="B22" s="97">
        <v>297</v>
      </c>
      <c r="C22" s="84">
        <f t="shared" si="2"/>
        <v>10.607142857142856</v>
      </c>
      <c r="E22" s="34" t="s">
        <v>25</v>
      </c>
      <c r="F22" s="97">
        <v>311</v>
      </c>
      <c r="G22" s="84">
        <f aca="true" t="shared" si="3" ref="G22:G27">(F22/$F$21)*100</f>
        <v>45.937961595273265</v>
      </c>
    </row>
    <row r="23" spans="1:7" ht="12.75">
      <c r="A23" s="36" t="s">
        <v>26</v>
      </c>
      <c r="B23" s="97">
        <v>122</v>
      </c>
      <c r="C23" s="84">
        <f t="shared" si="2"/>
        <v>4.357142857142858</v>
      </c>
      <c r="E23" s="34" t="s">
        <v>27</v>
      </c>
      <c r="F23" s="97">
        <v>243</v>
      </c>
      <c r="G23" s="84">
        <f t="shared" si="3"/>
        <v>35.89364844903989</v>
      </c>
    </row>
    <row r="24" spans="1:7" ht="12.75">
      <c r="A24" s="36" t="s">
        <v>28</v>
      </c>
      <c r="B24" s="97">
        <v>1081</v>
      </c>
      <c r="C24" s="84">
        <f t="shared" si="2"/>
        <v>38.607142857142854</v>
      </c>
      <c r="E24" s="34" t="s">
        <v>29</v>
      </c>
      <c r="F24" s="97">
        <v>24</v>
      </c>
      <c r="G24" s="84">
        <f t="shared" si="3"/>
        <v>3.5450516986706058</v>
      </c>
    </row>
    <row r="25" spans="1:7" ht="12.75">
      <c r="A25" s="36" t="s">
        <v>30</v>
      </c>
      <c r="B25" s="97">
        <v>916</v>
      </c>
      <c r="C25" s="84">
        <f t="shared" si="2"/>
        <v>32.714285714285715</v>
      </c>
      <c r="E25" s="34" t="s">
        <v>31</v>
      </c>
      <c r="F25" s="97">
        <v>14</v>
      </c>
      <c r="G25" s="84">
        <f t="shared" si="3"/>
        <v>2.06794682422452</v>
      </c>
    </row>
    <row r="26" spans="1:7" ht="12.75">
      <c r="A26" s="36"/>
      <c r="B26" s="93" t="s">
        <v>409</v>
      </c>
      <c r="C26" s="35"/>
      <c r="E26" s="34" t="s">
        <v>32</v>
      </c>
      <c r="F26" s="97">
        <v>83</v>
      </c>
      <c r="G26" s="84">
        <f t="shared" si="3"/>
        <v>12.259970457902511</v>
      </c>
    </row>
    <row r="27" spans="1:7" ht="12.75">
      <c r="A27" s="36" t="s">
        <v>33</v>
      </c>
      <c r="B27" s="108">
        <v>96.6</v>
      </c>
      <c r="C27" s="37" t="s">
        <v>420</v>
      </c>
      <c r="E27" s="34" t="s">
        <v>34</v>
      </c>
      <c r="F27" s="97">
        <v>2</v>
      </c>
      <c r="G27" s="84">
        <f t="shared" si="3"/>
        <v>0.29542097488921715</v>
      </c>
    </row>
    <row r="28" spans="1:7" ht="12.75">
      <c r="A28" s="36" t="s">
        <v>35</v>
      </c>
      <c r="B28" s="108">
        <v>71.3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3886</v>
      </c>
      <c r="G30" s="33">
        <f>(F30/$F$30)*100</f>
        <v>100</v>
      </c>
      <c r="J30" s="39"/>
    </row>
    <row r="31" spans="1:10" ht="12.75">
      <c r="A31" s="95" t="s">
        <v>18</v>
      </c>
      <c r="B31" s="93">
        <v>3315</v>
      </c>
      <c r="C31" s="33">
        <f>(B31/$B$31)*100</f>
        <v>100</v>
      </c>
      <c r="E31" s="34" t="s">
        <v>39</v>
      </c>
      <c r="F31" s="97">
        <v>3159</v>
      </c>
      <c r="G31" s="101">
        <f>(F31/$F$30)*100</f>
        <v>81.29181677817807</v>
      </c>
      <c r="J31" s="39"/>
    </row>
    <row r="32" spans="1:10" ht="12.75">
      <c r="A32" s="36" t="s">
        <v>40</v>
      </c>
      <c r="B32" s="97">
        <v>935</v>
      </c>
      <c r="C32" s="10">
        <f>(B32/$B$31)*100</f>
        <v>28.205128205128204</v>
      </c>
      <c r="E32" s="34" t="s">
        <v>41</v>
      </c>
      <c r="F32" s="97">
        <v>727</v>
      </c>
      <c r="G32" s="101">
        <f aca="true" t="shared" si="4" ref="G32:G39">(F32/$F$30)*100</f>
        <v>18.708183221821926</v>
      </c>
      <c r="J32" s="39"/>
    </row>
    <row r="33" spans="1:10" ht="12.75">
      <c r="A33" s="36" t="s">
        <v>42</v>
      </c>
      <c r="B33" s="97">
        <v>1813</v>
      </c>
      <c r="C33" s="10">
        <f aca="true" t="shared" si="5" ref="C33:C38">(B33/$B$31)*100</f>
        <v>54.690799396681754</v>
      </c>
      <c r="E33" s="34" t="s">
        <v>43</v>
      </c>
      <c r="F33" s="97">
        <v>101</v>
      </c>
      <c r="G33" s="101">
        <f t="shared" si="4"/>
        <v>2.5990735975295935</v>
      </c>
      <c r="J33" s="39"/>
    </row>
    <row r="34" spans="1:7" ht="12.75">
      <c r="A34" s="36" t="s">
        <v>44</v>
      </c>
      <c r="B34" s="97">
        <v>108</v>
      </c>
      <c r="C34" s="10">
        <f t="shared" si="5"/>
        <v>3.2579185520361995</v>
      </c>
      <c r="E34" s="34" t="s">
        <v>45</v>
      </c>
      <c r="F34" s="97">
        <v>213</v>
      </c>
      <c r="G34" s="101">
        <f t="shared" si="4"/>
        <v>5.481214616572311</v>
      </c>
    </row>
    <row r="35" spans="1:7" ht="12.75">
      <c r="A35" s="36" t="s">
        <v>47</v>
      </c>
      <c r="B35" s="97">
        <v>131</v>
      </c>
      <c r="C35" s="10">
        <f t="shared" si="5"/>
        <v>3.951734539969834</v>
      </c>
      <c r="E35" s="34" t="s">
        <v>43</v>
      </c>
      <c r="F35" s="97">
        <v>12</v>
      </c>
      <c r="G35" s="101">
        <f t="shared" si="4"/>
        <v>0.3088008234688626</v>
      </c>
    </row>
    <row r="36" spans="1:7" ht="12.75">
      <c r="A36" s="36" t="s">
        <v>19</v>
      </c>
      <c r="B36" s="97">
        <v>111</v>
      </c>
      <c r="C36" s="10">
        <f t="shared" si="5"/>
        <v>3.3484162895927603</v>
      </c>
      <c r="E36" s="34" t="s">
        <v>49</v>
      </c>
      <c r="F36" s="97">
        <v>293</v>
      </c>
      <c r="G36" s="101">
        <f t="shared" si="4"/>
        <v>7.5398867730313945</v>
      </c>
    </row>
    <row r="37" spans="1:7" ht="12.75">
      <c r="A37" s="36" t="s">
        <v>48</v>
      </c>
      <c r="B37" s="97">
        <v>328</v>
      </c>
      <c r="C37" s="10">
        <f t="shared" si="5"/>
        <v>9.894419306184012</v>
      </c>
      <c r="E37" s="34" t="s">
        <v>43</v>
      </c>
      <c r="F37" s="97">
        <v>56</v>
      </c>
      <c r="G37" s="101">
        <f t="shared" si="4"/>
        <v>1.4410705095213587</v>
      </c>
    </row>
    <row r="38" spans="1:7" ht="12.75">
      <c r="A38" s="36" t="s">
        <v>19</v>
      </c>
      <c r="B38" s="97">
        <v>255</v>
      </c>
      <c r="C38" s="10">
        <f t="shared" si="5"/>
        <v>7.6923076923076925</v>
      </c>
      <c r="E38" s="34" t="s">
        <v>418</v>
      </c>
      <c r="F38" s="97">
        <v>161</v>
      </c>
      <c r="G38" s="101">
        <f t="shared" si="4"/>
        <v>4.143077714873907</v>
      </c>
    </row>
    <row r="39" spans="1:7" ht="12.75">
      <c r="A39" s="36"/>
      <c r="B39" s="97" t="s">
        <v>409</v>
      </c>
      <c r="C39" s="10"/>
      <c r="E39" s="34" t="s">
        <v>43</v>
      </c>
      <c r="F39" s="97">
        <v>27</v>
      </c>
      <c r="G39" s="101">
        <f t="shared" si="4"/>
        <v>0.6948018528049408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46</v>
      </c>
      <c r="C42" s="33">
        <f>(B42/$B$42)*100</f>
        <v>100</v>
      </c>
      <c r="E42" s="31" t="s">
        <v>427</v>
      </c>
      <c r="F42" s="80">
        <v>4094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f>(B43/$B$42)*100</f>
        <v>0</v>
      </c>
      <c r="E43" s="60" t="s">
        <v>327</v>
      </c>
      <c r="F43" s="106">
        <v>5069</v>
      </c>
      <c r="G43" s="107">
        <f aca="true" t="shared" si="6" ref="G43:G71">(F43/$F$42)*100</f>
        <v>123.8153395212506</v>
      </c>
    </row>
    <row r="44" spans="1:7" ht="12.75">
      <c r="A44" s="36"/>
      <c r="B44" s="93" t="s">
        <v>409</v>
      </c>
      <c r="C44" s="10"/>
      <c r="E44" s="1" t="s">
        <v>51</v>
      </c>
      <c r="F44" s="97">
        <v>107</v>
      </c>
      <c r="G44" s="101">
        <f t="shared" si="6"/>
        <v>2.6135808500244258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23</v>
      </c>
      <c r="G45" s="101">
        <f t="shared" si="6"/>
        <v>0.5617977528089888</v>
      </c>
    </row>
    <row r="46" spans="1:7" ht="12.75">
      <c r="A46" s="29" t="s">
        <v>53</v>
      </c>
      <c r="B46" s="93">
        <v>3091</v>
      </c>
      <c r="C46" s="33">
        <f>(B46/$B$46)*100</f>
        <v>100</v>
      </c>
      <c r="E46" s="1" t="s">
        <v>54</v>
      </c>
      <c r="F46" s="97">
        <v>11</v>
      </c>
      <c r="G46" s="101">
        <f t="shared" si="6"/>
        <v>0.268685881778212</v>
      </c>
    </row>
    <row r="47" spans="1:7" ht="12.75">
      <c r="A47" s="36" t="s">
        <v>55</v>
      </c>
      <c r="B47" s="97">
        <v>225</v>
      </c>
      <c r="C47" s="10">
        <f>(B47/$B$46)*100</f>
        <v>7.279197670656745</v>
      </c>
      <c r="E47" s="1" t="s">
        <v>56</v>
      </c>
      <c r="F47" s="97">
        <v>128</v>
      </c>
      <c r="G47" s="101">
        <f t="shared" si="6"/>
        <v>3.126526624328285</v>
      </c>
    </row>
    <row r="48" spans="1:7" ht="12.75">
      <c r="A48" s="36"/>
      <c r="B48" s="93" t="s">
        <v>409</v>
      </c>
      <c r="C48" s="10"/>
      <c r="E48" s="1" t="s">
        <v>57</v>
      </c>
      <c r="F48" s="97">
        <v>540</v>
      </c>
      <c r="G48" s="101">
        <f t="shared" si="6"/>
        <v>13.190034196384953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92</v>
      </c>
      <c r="G49" s="101">
        <f t="shared" si="6"/>
        <v>2.247191011235955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11</v>
      </c>
      <c r="G50" s="101">
        <f t="shared" si="6"/>
        <v>0.268685881778212</v>
      </c>
    </row>
    <row r="51" spans="1:7" ht="12.75">
      <c r="A51" s="5" t="s">
        <v>60</v>
      </c>
      <c r="B51" s="93">
        <v>939</v>
      </c>
      <c r="C51" s="33">
        <f>(B51/$B$51)*100</f>
        <v>100</v>
      </c>
      <c r="E51" s="1" t="s">
        <v>61</v>
      </c>
      <c r="F51" s="97">
        <v>555</v>
      </c>
      <c r="G51" s="101">
        <f t="shared" si="6"/>
        <v>13.556424035173425</v>
      </c>
    </row>
    <row r="52" spans="1:7" ht="12.75">
      <c r="A52" s="4" t="s">
        <v>62</v>
      </c>
      <c r="B52" s="98">
        <v>47</v>
      </c>
      <c r="C52" s="10">
        <f>(B52/$B$51)*100</f>
        <v>5.005324813631523</v>
      </c>
      <c r="E52" s="1" t="s">
        <v>63</v>
      </c>
      <c r="F52" s="97">
        <v>30</v>
      </c>
      <c r="G52" s="101">
        <f t="shared" si="6"/>
        <v>0.7327796775769418</v>
      </c>
    </row>
    <row r="53" spans="1:7" ht="12.75">
      <c r="A53" s="4"/>
      <c r="B53" s="93" t="s">
        <v>409</v>
      </c>
      <c r="C53" s="10"/>
      <c r="E53" s="1" t="s">
        <v>64</v>
      </c>
      <c r="F53" s="97">
        <v>82</v>
      </c>
      <c r="G53" s="101">
        <f t="shared" si="6"/>
        <v>2.0029311187103076</v>
      </c>
    </row>
    <row r="54" spans="1:7" ht="14.25">
      <c r="A54" s="5" t="s">
        <v>65</v>
      </c>
      <c r="B54" s="93">
        <v>2604</v>
      </c>
      <c r="C54" s="33">
        <f>(B54/$B$54)*100</f>
        <v>100</v>
      </c>
      <c r="E54" s="1" t="s">
        <v>360</v>
      </c>
      <c r="F54" s="97">
        <v>761</v>
      </c>
      <c r="G54" s="101">
        <f t="shared" si="6"/>
        <v>18.58817782120176</v>
      </c>
    </row>
    <row r="55" spans="1:7" ht="12.75">
      <c r="A55" s="4" t="s">
        <v>62</v>
      </c>
      <c r="B55" s="98">
        <v>144</v>
      </c>
      <c r="C55" s="10">
        <f>(B55/$B$54)*100</f>
        <v>5.529953917050691</v>
      </c>
      <c r="E55" s="1" t="s">
        <v>66</v>
      </c>
      <c r="F55" s="97">
        <v>742</v>
      </c>
      <c r="G55" s="101">
        <f t="shared" si="6"/>
        <v>18.12408402540303</v>
      </c>
    </row>
    <row r="56" spans="1:7" ht="12.75">
      <c r="A56" s="4" t="s">
        <v>67</v>
      </c>
      <c r="B56" s="177">
        <v>71.5</v>
      </c>
      <c r="C56" s="37" t="s">
        <v>420</v>
      </c>
      <c r="E56" s="1" t="s">
        <v>68</v>
      </c>
      <c r="F56" s="97">
        <v>11</v>
      </c>
      <c r="G56" s="101">
        <f t="shared" si="6"/>
        <v>0.268685881778212</v>
      </c>
    </row>
    <row r="57" spans="1:7" ht="12.75">
      <c r="A57" s="4" t="s">
        <v>69</v>
      </c>
      <c r="B57" s="98">
        <v>2460</v>
      </c>
      <c r="C57" s="10">
        <f>(B57/$B$54)*100</f>
        <v>94.47004608294931</v>
      </c>
      <c r="E57" s="1" t="s">
        <v>70</v>
      </c>
      <c r="F57" s="97">
        <v>52</v>
      </c>
      <c r="G57" s="101">
        <f t="shared" si="6"/>
        <v>1.2701514411333659</v>
      </c>
    </row>
    <row r="58" spans="1:7" ht="12.75">
      <c r="A58" s="4" t="s">
        <v>67</v>
      </c>
      <c r="B58" s="177">
        <v>86.3</v>
      </c>
      <c r="C58" s="37" t="s">
        <v>420</v>
      </c>
      <c r="E58" s="1" t="s">
        <v>71</v>
      </c>
      <c r="F58" s="97">
        <v>407</v>
      </c>
      <c r="G58" s="101">
        <f t="shared" si="6"/>
        <v>9.941377625793844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343</v>
      </c>
      <c r="C60" s="33">
        <f>(B60/$B$60)*100</f>
        <v>100</v>
      </c>
      <c r="E60" s="1" t="s">
        <v>74</v>
      </c>
      <c r="F60" s="97">
        <v>106</v>
      </c>
      <c r="G60" s="101">
        <f t="shared" si="6"/>
        <v>2.589154860771861</v>
      </c>
    </row>
    <row r="61" spans="1:7" ht="12.75">
      <c r="A61" s="4" t="s">
        <v>62</v>
      </c>
      <c r="B61" s="97">
        <v>130</v>
      </c>
      <c r="C61" s="10">
        <f>(B61/$B$60)*100</f>
        <v>37.90087463556851</v>
      </c>
      <c r="E61" s="1" t="s">
        <v>75</v>
      </c>
      <c r="F61" s="97">
        <v>75</v>
      </c>
      <c r="G61" s="101">
        <f t="shared" si="6"/>
        <v>1.8319491939423547</v>
      </c>
    </row>
    <row r="62" spans="1:7" ht="12.75">
      <c r="A62" s="4"/>
      <c r="B62" s="93" t="s">
        <v>409</v>
      </c>
      <c r="C62" s="10"/>
      <c r="E62" s="1" t="s">
        <v>76</v>
      </c>
      <c r="F62" s="97">
        <v>111</v>
      </c>
      <c r="G62" s="101">
        <f t="shared" si="6"/>
        <v>2.711284807034685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26</v>
      </c>
      <c r="G63" s="101">
        <f t="shared" si="6"/>
        <v>0.6350757205666829</v>
      </c>
    </row>
    <row r="64" spans="1:7" ht="12.75">
      <c r="A64" s="29" t="s">
        <v>79</v>
      </c>
      <c r="B64" s="93">
        <v>3886</v>
      </c>
      <c r="C64" s="33">
        <f>(B64/$B$64)*100</f>
        <v>100</v>
      </c>
      <c r="E64" s="1" t="s">
        <v>80</v>
      </c>
      <c r="F64" s="97">
        <v>17</v>
      </c>
      <c r="G64" s="101">
        <f t="shared" si="6"/>
        <v>0.4152418172936004</v>
      </c>
    </row>
    <row r="65" spans="1:7" ht="12.75">
      <c r="A65" s="4" t="s">
        <v>415</v>
      </c>
      <c r="B65" s="97">
        <v>2174</v>
      </c>
      <c r="C65" s="10">
        <f>(B65/$B$64)*100</f>
        <v>55.94441585177561</v>
      </c>
      <c r="E65" s="1" t="s">
        <v>81</v>
      </c>
      <c r="F65" s="97">
        <v>26</v>
      </c>
      <c r="G65" s="101">
        <f t="shared" si="6"/>
        <v>0.6350757205666829</v>
      </c>
    </row>
    <row r="66" spans="1:7" ht="12.75">
      <c r="A66" s="4" t="s">
        <v>416</v>
      </c>
      <c r="B66" s="97">
        <v>1672</v>
      </c>
      <c r="C66" s="10">
        <f aca="true" t="shared" si="7" ref="C66:C71">(B66/$B$64)*100</f>
        <v>43.02624806999486</v>
      </c>
      <c r="E66" s="1" t="s">
        <v>82</v>
      </c>
      <c r="F66" s="97">
        <v>56</v>
      </c>
      <c r="G66" s="101">
        <f t="shared" si="6"/>
        <v>1.3678553981436248</v>
      </c>
    </row>
    <row r="67" spans="1:7" ht="12.75">
      <c r="A67" s="4" t="s">
        <v>83</v>
      </c>
      <c r="B67" s="97">
        <v>906</v>
      </c>
      <c r="C67" s="10">
        <f t="shared" si="7"/>
        <v>23.314462171899127</v>
      </c>
      <c r="E67" s="1" t="s">
        <v>84</v>
      </c>
      <c r="F67" s="97">
        <v>46</v>
      </c>
      <c r="G67" s="101">
        <f t="shared" si="6"/>
        <v>1.1235955056179776</v>
      </c>
    </row>
    <row r="68" spans="1:7" ht="12.75">
      <c r="A68" s="4" t="s">
        <v>85</v>
      </c>
      <c r="B68" s="97">
        <v>766</v>
      </c>
      <c r="C68" s="10">
        <f t="shared" si="7"/>
        <v>19.71178589809573</v>
      </c>
      <c r="E68" s="1" t="s">
        <v>86</v>
      </c>
      <c r="F68" s="97">
        <v>56</v>
      </c>
      <c r="G68" s="101">
        <f t="shared" si="6"/>
        <v>1.3678553981436248</v>
      </c>
    </row>
    <row r="69" spans="1:7" ht="12.75">
      <c r="A69" s="4" t="s">
        <v>87</v>
      </c>
      <c r="B69" s="97">
        <v>288</v>
      </c>
      <c r="C69" s="10">
        <f t="shared" si="7"/>
        <v>7.411219763252702</v>
      </c>
      <c r="E69" s="1" t="s">
        <v>88</v>
      </c>
      <c r="F69" s="97">
        <v>38</v>
      </c>
      <c r="G69" s="101">
        <f t="shared" si="6"/>
        <v>0.9281875915974597</v>
      </c>
    </row>
    <row r="70" spans="1:7" ht="12.75">
      <c r="A70" s="4" t="s">
        <v>89</v>
      </c>
      <c r="B70" s="97">
        <v>478</v>
      </c>
      <c r="C70" s="10">
        <f t="shared" si="7"/>
        <v>12.300566134843026</v>
      </c>
      <c r="E70" s="1" t="s">
        <v>90</v>
      </c>
      <c r="F70" s="97">
        <v>4</v>
      </c>
      <c r="G70" s="101">
        <f t="shared" si="6"/>
        <v>0.09770395701025891</v>
      </c>
    </row>
    <row r="71" spans="1:7" ht="12.75">
      <c r="A71" s="7" t="s">
        <v>417</v>
      </c>
      <c r="B71" s="103">
        <v>40</v>
      </c>
      <c r="C71" s="40">
        <f t="shared" si="7"/>
        <v>1.029336078229542</v>
      </c>
      <c r="D71" s="41"/>
      <c r="E71" s="9" t="s">
        <v>91</v>
      </c>
      <c r="F71" s="103">
        <v>956</v>
      </c>
      <c r="G71" s="104">
        <f t="shared" si="6"/>
        <v>23.35124572545188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3234</v>
      </c>
      <c r="C9" s="81">
        <f>(B9/$B$9)*100</f>
        <v>100</v>
      </c>
      <c r="D9" s="65"/>
      <c r="E9" s="79" t="s">
        <v>103</v>
      </c>
      <c r="F9" s="80">
        <v>1755</v>
      </c>
      <c r="G9" s="81">
        <f>(F9/$F$9)*100</f>
        <v>100</v>
      </c>
    </row>
    <row r="10" spans="1:7" ht="12.75">
      <c r="A10" s="82" t="s">
        <v>104</v>
      </c>
      <c r="B10" s="97">
        <v>2449</v>
      </c>
      <c r="C10" s="105">
        <f>(B10/$B$9)*100</f>
        <v>75.72665429808288</v>
      </c>
      <c r="D10" s="65"/>
      <c r="E10" s="78" t="s">
        <v>105</v>
      </c>
      <c r="F10" s="97">
        <v>31</v>
      </c>
      <c r="G10" s="105">
        <f aca="true" t="shared" si="0" ref="G10:G19">(F10/$F$9)*100</f>
        <v>1.7663817663817662</v>
      </c>
    </row>
    <row r="11" spans="1:7" ht="12.75">
      <c r="A11" s="82" t="s">
        <v>106</v>
      </c>
      <c r="B11" s="97">
        <v>2449</v>
      </c>
      <c r="C11" s="105">
        <f aca="true" t="shared" si="1" ref="C11:C16">(B11/$B$9)*100</f>
        <v>75.72665429808288</v>
      </c>
      <c r="D11" s="65"/>
      <c r="E11" s="78" t="s">
        <v>107</v>
      </c>
      <c r="F11" s="97">
        <v>59</v>
      </c>
      <c r="G11" s="105">
        <f t="shared" si="0"/>
        <v>3.361823361823362</v>
      </c>
    </row>
    <row r="12" spans="1:7" ht="12.75">
      <c r="A12" s="82" t="s">
        <v>108</v>
      </c>
      <c r="B12" s="97">
        <v>2408</v>
      </c>
      <c r="C12" s="105">
        <f>(B12/$B$9)*100</f>
        <v>74.45887445887446</v>
      </c>
      <c r="D12" s="65"/>
      <c r="E12" s="78" t="s">
        <v>109</v>
      </c>
      <c r="F12" s="97">
        <v>70</v>
      </c>
      <c r="G12" s="105">
        <f t="shared" si="0"/>
        <v>3.9886039886039883</v>
      </c>
    </row>
    <row r="13" spans="1:7" ht="12.75">
      <c r="A13" s="82" t="s">
        <v>110</v>
      </c>
      <c r="B13" s="97">
        <v>41</v>
      </c>
      <c r="C13" s="105">
        <f>(B13/$B$9)*100</f>
        <v>1.2677798392084108</v>
      </c>
      <c r="D13" s="65"/>
      <c r="E13" s="78" t="s">
        <v>111</v>
      </c>
      <c r="F13" s="97">
        <v>105</v>
      </c>
      <c r="G13" s="105">
        <f t="shared" si="0"/>
        <v>5.982905982905983</v>
      </c>
    </row>
    <row r="14" spans="1:7" ht="12.75">
      <c r="A14" s="82" t="s">
        <v>112</v>
      </c>
      <c r="B14" s="109">
        <v>1.7</v>
      </c>
      <c r="C14" s="112" t="s">
        <v>420</v>
      </c>
      <c r="D14" s="65"/>
      <c r="E14" s="78" t="s">
        <v>113</v>
      </c>
      <c r="F14" s="97">
        <v>191</v>
      </c>
      <c r="G14" s="105">
        <f t="shared" si="0"/>
        <v>10.883190883190883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434</v>
      </c>
      <c r="G15" s="105">
        <f t="shared" si="0"/>
        <v>24.729344729344728</v>
      </c>
    </row>
    <row r="16" spans="1:7" ht="12.75">
      <c r="A16" s="82" t="s">
        <v>226</v>
      </c>
      <c r="B16" s="97">
        <v>785</v>
      </c>
      <c r="C16" s="105">
        <f t="shared" si="1"/>
        <v>24.273345701917133</v>
      </c>
      <c r="D16" s="65"/>
      <c r="E16" s="78" t="s">
        <v>227</v>
      </c>
      <c r="F16" s="97">
        <v>260</v>
      </c>
      <c r="G16" s="105">
        <f t="shared" si="0"/>
        <v>14.814814814814813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377</v>
      </c>
      <c r="G17" s="105">
        <f t="shared" si="0"/>
        <v>21.48148148148148</v>
      </c>
    </row>
    <row r="18" spans="1:7" ht="12.75">
      <c r="A18" s="77" t="s">
        <v>229</v>
      </c>
      <c r="B18" s="80">
        <v>1838</v>
      </c>
      <c r="C18" s="81">
        <f>(B18/$B$18)*100</f>
        <v>100</v>
      </c>
      <c r="D18" s="65"/>
      <c r="E18" s="78" t="s">
        <v>329</v>
      </c>
      <c r="F18" s="97">
        <v>147</v>
      </c>
      <c r="G18" s="105">
        <f t="shared" si="0"/>
        <v>8.376068376068375</v>
      </c>
    </row>
    <row r="19" spans="1:9" ht="12.75">
      <c r="A19" s="82" t="s">
        <v>104</v>
      </c>
      <c r="B19" s="97">
        <v>1318</v>
      </c>
      <c r="C19" s="105">
        <f>(B19/$B$18)*100</f>
        <v>71.70837867247008</v>
      </c>
      <c r="D19" s="65"/>
      <c r="E19" s="78" t="s">
        <v>328</v>
      </c>
      <c r="F19" s="98">
        <v>81</v>
      </c>
      <c r="G19" s="105">
        <f t="shared" si="0"/>
        <v>4.615384615384616</v>
      </c>
      <c r="I19" s="118"/>
    </row>
    <row r="20" spans="1:7" ht="12.75">
      <c r="A20" s="82" t="s">
        <v>106</v>
      </c>
      <c r="B20" s="97">
        <v>1318</v>
      </c>
      <c r="C20" s="105">
        <f>(B20/$B$18)*100</f>
        <v>71.70837867247008</v>
      </c>
      <c r="D20" s="65"/>
      <c r="E20" s="78" t="s">
        <v>230</v>
      </c>
      <c r="F20" s="97">
        <v>74107</v>
      </c>
      <c r="G20" s="112" t="s">
        <v>420</v>
      </c>
    </row>
    <row r="21" spans="1:7" ht="12.75">
      <c r="A21" s="82" t="s">
        <v>108</v>
      </c>
      <c r="B21" s="97">
        <v>1304</v>
      </c>
      <c r="C21" s="105">
        <f>(B21/$B$18)*100</f>
        <v>70.94668117519043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1568</v>
      </c>
      <c r="G22" s="105">
        <f>(F22/$F$9)*100</f>
        <v>89.34472934472934</v>
      </c>
    </row>
    <row r="23" spans="1:7" ht="12.75">
      <c r="A23" s="77" t="s">
        <v>232</v>
      </c>
      <c r="B23" s="80">
        <v>257</v>
      </c>
      <c r="C23" s="81">
        <f>(B23/$B$23)*100</f>
        <v>100</v>
      </c>
      <c r="D23" s="65"/>
      <c r="E23" s="78" t="s">
        <v>233</v>
      </c>
      <c r="F23" s="97">
        <v>87215</v>
      </c>
      <c r="G23" s="112" t="s">
        <v>420</v>
      </c>
    </row>
    <row r="24" spans="1:7" ht="12.75">
      <c r="A24" s="82" t="s">
        <v>234</v>
      </c>
      <c r="B24" s="97">
        <v>139</v>
      </c>
      <c r="C24" s="105">
        <f>(B24/$B$23)*100</f>
        <v>54.08560311284047</v>
      </c>
      <c r="D24" s="65"/>
      <c r="E24" s="78" t="s">
        <v>235</v>
      </c>
      <c r="F24" s="97">
        <v>329</v>
      </c>
      <c r="G24" s="105">
        <f>(F24/$F$9)*100</f>
        <v>18.746438746438745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12117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0</v>
      </c>
      <c r="G26" s="105">
        <f>(F26/$F$9)*100</f>
        <v>0</v>
      </c>
    </row>
    <row r="27" spans="1:7" ht="12.75">
      <c r="A27" s="77" t="s">
        <v>244</v>
      </c>
      <c r="B27" s="80">
        <v>2352</v>
      </c>
      <c r="C27" s="81">
        <f>(B27/$B$27)*100</f>
        <v>100</v>
      </c>
      <c r="D27" s="65"/>
      <c r="E27" s="78" t="s">
        <v>237</v>
      </c>
      <c r="F27" s="98">
        <v>0</v>
      </c>
      <c r="G27" s="112" t="s">
        <v>420</v>
      </c>
    </row>
    <row r="28" spans="1:7" ht="12.75">
      <c r="A28" s="82" t="s">
        <v>245</v>
      </c>
      <c r="B28" s="97">
        <v>2020</v>
      </c>
      <c r="C28" s="105">
        <f aca="true" t="shared" si="2" ref="C28:C33">(B28/$B$27)*100</f>
        <v>85.8843537414966</v>
      </c>
      <c r="D28" s="65"/>
      <c r="E28" s="78" t="s">
        <v>238</v>
      </c>
      <c r="F28" s="97">
        <v>16</v>
      </c>
      <c r="G28" s="105">
        <f>(F28/$F$9)*100</f>
        <v>0.9116809116809116</v>
      </c>
    </row>
    <row r="29" spans="1:7" ht="12.75">
      <c r="A29" s="82" t="s">
        <v>246</v>
      </c>
      <c r="B29" s="97">
        <v>144</v>
      </c>
      <c r="C29" s="105">
        <f t="shared" si="2"/>
        <v>6.122448979591836</v>
      </c>
      <c r="D29" s="65"/>
      <c r="E29" s="78" t="s">
        <v>239</v>
      </c>
      <c r="F29" s="97">
        <v>2981</v>
      </c>
      <c r="G29" s="112" t="s">
        <v>420</v>
      </c>
    </row>
    <row r="30" spans="1:7" ht="12.75">
      <c r="A30" s="82" t="s">
        <v>247</v>
      </c>
      <c r="B30" s="97">
        <v>105</v>
      </c>
      <c r="C30" s="105">
        <f t="shared" si="2"/>
        <v>4.464285714285714</v>
      </c>
      <c r="D30" s="65"/>
      <c r="E30" s="78" t="s">
        <v>240</v>
      </c>
      <c r="F30" s="97">
        <v>280</v>
      </c>
      <c r="G30" s="105">
        <f>(F30/$F$9)*100</f>
        <v>15.954415954415953</v>
      </c>
    </row>
    <row r="31" spans="1:7" ht="12.75">
      <c r="A31" s="82" t="s">
        <v>274</v>
      </c>
      <c r="B31" s="97">
        <v>18</v>
      </c>
      <c r="C31" s="105">
        <f t="shared" si="2"/>
        <v>0.7653061224489796</v>
      </c>
      <c r="D31" s="65"/>
      <c r="E31" s="78" t="s">
        <v>241</v>
      </c>
      <c r="F31" s="97">
        <v>18584</v>
      </c>
      <c r="G31" s="112" t="s">
        <v>420</v>
      </c>
    </row>
    <row r="32" spans="1:7" ht="12.75">
      <c r="A32" s="82" t="s">
        <v>248</v>
      </c>
      <c r="B32" s="97">
        <v>14</v>
      </c>
      <c r="C32" s="105">
        <f t="shared" si="2"/>
        <v>0.5952380952380952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51</v>
      </c>
      <c r="C33" s="105">
        <f t="shared" si="2"/>
        <v>2.1683673469387754</v>
      </c>
      <c r="D33" s="65"/>
      <c r="E33" s="79" t="s">
        <v>243</v>
      </c>
      <c r="F33" s="80">
        <v>1105</v>
      </c>
      <c r="G33" s="81">
        <f>(F33/$F$33)*100</f>
        <v>100</v>
      </c>
    </row>
    <row r="34" spans="1:7" ht="12.75">
      <c r="A34" s="82" t="s">
        <v>250</v>
      </c>
      <c r="B34" s="109">
        <v>26.7</v>
      </c>
      <c r="C34" s="112" t="s">
        <v>420</v>
      </c>
      <c r="D34" s="65"/>
      <c r="E34" s="78" t="s">
        <v>105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22</v>
      </c>
      <c r="G35" s="105">
        <f t="shared" si="3"/>
        <v>1.9909502262443437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19</v>
      </c>
      <c r="G36" s="105">
        <f t="shared" si="3"/>
        <v>1.7194570135746607</v>
      </c>
    </row>
    <row r="37" spans="1:7" ht="12.75">
      <c r="A37" s="77" t="s">
        <v>253</v>
      </c>
      <c r="B37" s="80">
        <v>2408</v>
      </c>
      <c r="C37" s="81">
        <f>(B37/$B$37)*100</f>
        <v>100</v>
      </c>
      <c r="D37" s="65"/>
      <c r="E37" s="78" t="s">
        <v>111</v>
      </c>
      <c r="F37" s="97">
        <v>48</v>
      </c>
      <c r="G37" s="105">
        <f t="shared" si="3"/>
        <v>4.343891402714932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91</v>
      </c>
      <c r="G38" s="105">
        <f t="shared" si="3"/>
        <v>8.235294117647058</v>
      </c>
    </row>
    <row r="39" spans="1:7" ht="12.75">
      <c r="A39" s="82" t="s">
        <v>256</v>
      </c>
      <c r="B39" s="98">
        <v>1455</v>
      </c>
      <c r="C39" s="105">
        <f>(B39/$B$37)*100</f>
        <v>60.423588039867106</v>
      </c>
      <c r="D39" s="65"/>
      <c r="E39" s="78" t="s">
        <v>115</v>
      </c>
      <c r="F39" s="97">
        <v>204</v>
      </c>
      <c r="G39" s="105">
        <f t="shared" si="3"/>
        <v>18.461538461538463</v>
      </c>
    </row>
    <row r="40" spans="1:7" ht="12.75">
      <c r="A40" s="82" t="s">
        <v>257</v>
      </c>
      <c r="B40" s="98">
        <v>209</v>
      </c>
      <c r="C40" s="105">
        <f>(B40/$B$37)*100</f>
        <v>8.679401993355482</v>
      </c>
      <c r="D40" s="65"/>
      <c r="E40" s="78" t="s">
        <v>227</v>
      </c>
      <c r="F40" s="97">
        <v>175</v>
      </c>
      <c r="G40" s="105">
        <f t="shared" si="3"/>
        <v>15.837104072398189</v>
      </c>
    </row>
    <row r="41" spans="1:7" ht="12.75">
      <c r="A41" s="82" t="s">
        <v>259</v>
      </c>
      <c r="B41" s="98">
        <v>596</v>
      </c>
      <c r="C41" s="105">
        <f>(B41/$B$37)*100</f>
        <v>24.750830564784053</v>
      </c>
      <c r="D41" s="65"/>
      <c r="E41" s="78" t="s">
        <v>228</v>
      </c>
      <c r="F41" s="97">
        <v>350</v>
      </c>
      <c r="G41" s="105">
        <f t="shared" si="3"/>
        <v>31.674208144796378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124</v>
      </c>
      <c r="G42" s="105">
        <f t="shared" si="3"/>
        <v>11.221719457013576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72</v>
      </c>
      <c r="G43" s="105">
        <f t="shared" si="3"/>
        <v>6.515837104072399</v>
      </c>
    </row>
    <row r="44" spans="1:7" ht="12.75">
      <c r="A44" s="82" t="s">
        <v>13</v>
      </c>
      <c r="B44" s="98">
        <v>67</v>
      </c>
      <c r="C44" s="105">
        <f>(B44/$B$37)*100</f>
        <v>2.782392026578073</v>
      </c>
      <c r="D44" s="65"/>
      <c r="E44" s="78" t="s">
        <v>252</v>
      </c>
      <c r="F44" s="97">
        <v>98972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81</v>
      </c>
      <c r="C46" s="105">
        <f>(B46/$B$37)*100</f>
        <v>3.3637873754152823</v>
      </c>
      <c r="D46" s="65"/>
      <c r="E46" s="78" t="s">
        <v>255</v>
      </c>
      <c r="F46" s="97">
        <v>37920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65189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37972</v>
      </c>
      <c r="G49" s="114" t="s">
        <v>420</v>
      </c>
    </row>
    <row r="50" spans="1:7" ht="13.5" thickTop="1">
      <c r="A50" s="82" t="s">
        <v>275</v>
      </c>
      <c r="B50" s="98">
        <v>55</v>
      </c>
      <c r="C50" s="105">
        <f t="shared" si="4"/>
        <v>2.2840531561461797</v>
      </c>
      <c r="D50" s="65"/>
      <c r="E50" s="78"/>
      <c r="F50" s="86"/>
      <c r="G50" s="85"/>
    </row>
    <row r="51" spans="1:7" ht="12.75">
      <c r="A51" s="82" t="s">
        <v>276</v>
      </c>
      <c r="B51" s="98">
        <v>282</v>
      </c>
      <c r="C51" s="105">
        <f t="shared" si="4"/>
        <v>11.710963455149502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46</v>
      </c>
      <c r="C52" s="105">
        <f t="shared" si="4"/>
        <v>1.910299003322259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182</v>
      </c>
      <c r="C53" s="105">
        <f t="shared" si="4"/>
        <v>7.55813953488372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72</v>
      </c>
      <c r="C54" s="105">
        <f t="shared" si="4"/>
        <v>2.990033222591362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169</v>
      </c>
      <c r="C55" s="105">
        <f t="shared" si="4"/>
        <v>7.01827242524917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244</v>
      </c>
      <c r="C57" s="105">
        <f>(B57/$B$37)*100</f>
        <v>10.132890365448505</v>
      </c>
      <c r="D57" s="65"/>
      <c r="E57" s="79" t="s">
        <v>243</v>
      </c>
      <c r="F57" s="80">
        <v>7</v>
      </c>
      <c r="G57" s="81">
        <f>(F57/L57)*100</f>
        <v>0.6334841628959276</v>
      </c>
      <c r="H57" s="79" t="s">
        <v>243</v>
      </c>
      <c r="L57" s="15">
        <v>1105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614</v>
      </c>
    </row>
    <row r="59" spans="1:12" ht="12.75">
      <c r="A59" s="82" t="s">
        <v>271</v>
      </c>
      <c r="B59" s="98">
        <v>300</v>
      </c>
      <c r="C59" s="105">
        <f>(B59/$B$37)*100</f>
        <v>12.458471760797343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178</v>
      </c>
    </row>
    <row r="60" spans="1:7" ht="12.75">
      <c r="A60" s="82" t="s">
        <v>272</v>
      </c>
      <c r="B60" s="98">
        <v>663</v>
      </c>
      <c r="C60" s="105">
        <f>(B60/$B$37)*100</f>
        <v>27.533222591362126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102</v>
      </c>
      <c r="C62" s="105">
        <f>(B62/$B$37)*100</f>
        <v>4.235880398671096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178</v>
      </c>
    </row>
    <row r="63" spans="1:12" ht="12.75">
      <c r="A63" s="61" t="s">
        <v>15</v>
      </c>
      <c r="B63" s="98">
        <v>106</v>
      </c>
      <c r="C63" s="105">
        <f>(B63/$B$37)*100</f>
        <v>4.401993355481728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144</v>
      </c>
    </row>
    <row r="64" spans="1:12" ht="12.75">
      <c r="A64" s="82" t="s">
        <v>273</v>
      </c>
      <c r="B64" s="98">
        <v>187</v>
      </c>
      <c r="C64" s="105">
        <f>(B64/$B$37)*100</f>
        <v>7.76578073089701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14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69</v>
      </c>
      <c r="G66" s="81">
        <f aca="true" t="shared" si="5" ref="G66:G71">(F66/L66)*100</f>
        <v>1.6853932584269662</v>
      </c>
      <c r="H66" s="79" t="s">
        <v>283</v>
      </c>
      <c r="L66" s="15">
        <v>4094</v>
      </c>
    </row>
    <row r="67" spans="1:12" ht="12.75">
      <c r="A67" s="82" t="s">
        <v>285</v>
      </c>
      <c r="B67" s="97">
        <v>1887</v>
      </c>
      <c r="C67" s="105">
        <f>(B67/$B$37)*100</f>
        <v>78.36378737541528</v>
      </c>
      <c r="D67" s="65"/>
      <c r="E67" s="78" t="s">
        <v>421</v>
      </c>
      <c r="F67" s="97">
        <v>69</v>
      </c>
      <c r="G67" s="105">
        <f t="shared" si="5"/>
        <v>2.2322872856680687</v>
      </c>
      <c r="H67" s="78" t="s">
        <v>421</v>
      </c>
      <c r="L67" s="15">
        <v>3091</v>
      </c>
    </row>
    <row r="68" spans="1:12" ht="12.75">
      <c r="A68" s="82" t="s">
        <v>287</v>
      </c>
      <c r="B68" s="97">
        <v>434</v>
      </c>
      <c r="C68" s="105">
        <f>(B68/$B$37)*100</f>
        <v>18.023255813953487</v>
      </c>
      <c r="D68" s="65"/>
      <c r="E68" s="78" t="s">
        <v>286</v>
      </c>
      <c r="F68" s="97">
        <v>14</v>
      </c>
      <c r="G68" s="105">
        <f t="shared" si="5"/>
        <v>4.081632653061225</v>
      </c>
      <c r="H68" s="78" t="s">
        <v>286</v>
      </c>
      <c r="L68" s="15">
        <v>343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1003</v>
      </c>
    </row>
    <row r="70" spans="1:12" ht="12.75">
      <c r="A70" s="82" t="s">
        <v>98</v>
      </c>
      <c r="B70" s="97">
        <v>87</v>
      </c>
      <c r="C70" s="105">
        <f>(B70/$B$37)*100</f>
        <v>3.6129568106312293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795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52</v>
      </c>
      <c r="G71" s="119">
        <f t="shared" si="5"/>
        <v>6.310679611650485</v>
      </c>
      <c r="H71" s="92" t="s">
        <v>290</v>
      </c>
      <c r="L71" s="15">
        <v>824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1731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1731</v>
      </c>
      <c r="G9" s="81">
        <f>(F9/$F$9)*100</f>
        <v>100</v>
      </c>
      <c r="I9" s="53"/>
    </row>
    <row r="10" spans="1:7" ht="12.75">
      <c r="A10" s="36" t="s">
        <v>296</v>
      </c>
      <c r="B10" s="97">
        <v>617</v>
      </c>
      <c r="C10" s="105">
        <f aca="true" t="shared" si="0" ref="C10:C18">(B10/$B$8)*100</f>
        <v>35.64413633737724</v>
      </c>
      <c r="E10" s="32" t="s">
        <v>297</v>
      </c>
      <c r="F10" s="97">
        <v>1710</v>
      </c>
      <c r="G10" s="105">
        <f>(F10/$F$9)*100</f>
        <v>98.78682842287695</v>
      </c>
    </row>
    <row r="11" spans="1:7" ht="12.75">
      <c r="A11" s="36" t="s">
        <v>298</v>
      </c>
      <c r="B11" s="97">
        <v>694</v>
      </c>
      <c r="C11" s="105">
        <f t="shared" si="0"/>
        <v>40.09243212016176</v>
      </c>
      <c r="E11" s="32" t="s">
        <v>299</v>
      </c>
      <c r="F11" s="97">
        <v>21</v>
      </c>
      <c r="G11" s="105">
        <f>(F11/$F$9)*100</f>
        <v>1.2131715771230502</v>
      </c>
    </row>
    <row r="12" spans="1:7" ht="12.75">
      <c r="A12" s="36" t="s">
        <v>300</v>
      </c>
      <c r="B12" s="97">
        <v>44</v>
      </c>
      <c r="C12" s="105">
        <f t="shared" si="0"/>
        <v>2.541883304448296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55</v>
      </c>
      <c r="C13" s="105">
        <f t="shared" si="0"/>
        <v>3.17735413056037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155</v>
      </c>
      <c r="C14" s="105">
        <f t="shared" si="0"/>
        <v>8.954361640670133</v>
      </c>
      <c r="E14" s="42" t="s">
        <v>304</v>
      </c>
      <c r="F14" s="80">
        <v>1120</v>
      </c>
      <c r="G14" s="81">
        <f>(F14/$F$14)*100</f>
        <v>100</v>
      </c>
    </row>
    <row r="15" spans="1:7" ht="12.75">
      <c r="A15" s="36" t="s">
        <v>305</v>
      </c>
      <c r="B15" s="97">
        <v>151</v>
      </c>
      <c r="C15" s="105">
        <f t="shared" si="0"/>
        <v>8.723281340265743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15</v>
      </c>
      <c r="C16" s="105">
        <f t="shared" si="0"/>
        <v>0.8665511265164645</v>
      </c>
      <c r="E16" s="1" t="s">
        <v>308</v>
      </c>
      <c r="F16" s="97">
        <v>15</v>
      </c>
      <c r="G16" s="105">
        <f>(F16/$F$14)*100</f>
        <v>1.3392857142857142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38</v>
      </c>
      <c r="G17" s="105">
        <f aca="true" t="shared" si="1" ref="G17:G23">(F17/$F$14)*100</f>
        <v>3.392857142857143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392</v>
      </c>
      <c r="G18" s="105">
        <f t="shared" si="1"/>
        <v>35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158</v>
      </c>
      <c r="G19" s="105">
        <f t="shared" si="1"/>
        <v>14.107142857142858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342</v>
      </c>
      <c r="G20" s="105">
        <f t="shared" si="1"/>
        <v>30.53571428571429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175</v>
      </c>
      <c r="G21" s="105">
        <f t="shared" si="1"/>
        <v>15.625</v>
      </c>
    </row>
    <row r="22" spans="1:7" ht="12.75">
      <c r="A22" s="36" t="s">
        <v>317</v>
      </c>
      <c r="B22" s="98">
        <v>41</v>
      </c>
      <c r="C22" s="105">
        <f t="shared" si="2"/>
        <v>2.368573079145003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232</v>
      </c>
      <c r="C23" s="105">
        <f t="shared" si="2"/>
        <v>13.40265742345465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936</v>
      </c>
      <c r="C24" s="105">
        <f t="shared" si="2"/>
        <v>54.07279029462738</v>
      </c>
      <c r="E24" s="1" t="s">
        <v>322</v>
      </c>
      <c r="F24" s="97">
        <v>183200</v>
      </c>
      <c r="G24" s="112" t="s">
        <v>420</v>
      </c>
    </row>
    <row r="25" spans="1:7" ht="12.75">
      <c r="A25" s="36" t="s">
        <v>323</v>
      </c>
      <c r="B25" s="97">
        <v>183</v>
      </c>
      <c r="C25" s="105">
        <f t="shared" si="2"/>
        <v>10.571923743500866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72</v>
      </c>
      <c r="C26" s="105">
        <f t="shared" si="2"/>
        <v>4.15944540727903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99</v>
      </c>
      <c r="C27" s="105">
        <f t="shared" si="2"/>
        <v>5.719237435008666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168</v>
      </c>
      <c r="C28" s="105">
        <f t="shared" si="2"/>
        <v>9.705372616984402</v>
      </c>
      <c r="E28" s="32" t="s">
        <v>335</v>
      </c>
      <c r="F28" s="97">
        <v>972</v>
      </c>
      <c r="G28" s="105">
        <f aca="true" t="shared" si="3" ref="G28:G35">(F28/$F$14)*100</f>
        <v>86.78571428571429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18</v>
      </c>
      <c r="G31" s="105">
        <f t="shared" si="3"/>
        <v>1.607142857142857</v>
      </c>
    </row>
    <row r="32" spans="1:7" ht="12.75">
      <c r="A32" s="36" t="s">
        <v>341</v>
      </c>
      <c r="B32" s="97">
        <v>27</v>
      </c>
      <c r="C32" s="105">
        <f t="shared" si="4"/>
        <v>1.559792027729636</v>
      </c>
      <c r="E32" s="32" t="s">
        <v>342</v>
      </c>
      <c r="F32" s="97">
        <v>82</v>
      </c>
      <c r="G32" s="105">
        <f t="shared" si="3"/>
        <v>7.321428571428572</v>
      </c>
    </row>
    <row r="33" spans="1:7" ht="12.75">
      <c r="A33" s="36" t="s">
        <v>343</v>
      </c>
      <c r="B33" s="97">
        <v>81</v>
      </c>
      <c r="C33" s="105">
        <f t="shared" si="4"/>
        <v>4.679376083188909</v>
      </c>
      <c r="E33" s="32" t="s">
        <v>344</v>
      </c>
      <c r="F33" s="97">
        <v>317</v>
      </c>
      <c r="G33" s="105">
        <f t="shared" si="3"/>
        <v>28.303571428571427</v>
      </c>
    </row>
    <row r="34" spans="1:7" ht="12.75">
      <c r="A34" s="36" t="s">
        <v>345</v>
      </c>
      <c r="B34" s="97">
        <v>377</v>
      </c>
      <c r="C34" s="105">
        <f t="shared" si="4"/>
        <v>21.77931831311381</v>
      </c>
      <c r="E34" s="32" t="s">
        <v>346</v>
      </c>
      <c r="F34" s="97">
        <v>255</v>
      </c>
      <c r="G34" s="105">
        <f t="shared" si="3"/>
        <v>22.767857142857142</v>
      </c>
    </row>
    <row r="35" spans="1:7" ht="12.75">
      <c r="A35" s="36" t="s">
        <v>347</v>
      </c>
      <c r="B35" s="97">
        <v>330</v>
      </c>
      <c r="C35" s="105">
        <f t="shared" si="4"/>
        <v>19.064124783362217</v>
      </c>
      <c r="E35" s="32" t="s">
        <v>348</v>
      </c>
      <c r="F35" s="97">
        <v>300</v>
      </c>
      <c r="G35" s="105">
        <f t="shared" si="3"/>
        <v>26.785714285714285</v>
      </c>
    </row>
    <row r="36" spans="1:7" ht="12.75">
      <c r="A36" s="36" t="s">
        <v>349</v>
      </c>
      <c r="B36" s="97">
        <v>224</v>
      </c>
      <c r="C36" s="105">
        <f t="shared" si="4"/>
        <v>12.94049682264587</v>
      </c>
      <c r="E36" s="32" t="s">
        <v>350</v>
      </c>
      <c r="F36" s="97">
        <v>1568</v>
      </c>
      <c r="G36" s="112" t="s">
        <v>420</v>
      </c>
    </row>
    <row r="37" spans="1:7" ht="12.75">
      <c r="A37" s="36" t="s">
        <v>351</v>
      </c>
      <c r="B37" s="97">
        <v>256</v>
      </c>
      <c r="C37" s="105">
        <f t="shared" si="4"/>
        <v>14.789139225880993</v>
      </c>
      <c r="E37" s="32" t="s">
        <v>352</v>
      </c>
      <c r="F37" s="97">
        <v>148</v>
      </c>
      <c r="G37" s="105">
        <f>(F37/$F$14)*100</f>
        <v>13.214285714285715</v>
      </c>
    </row>
    <row r="38" spans="1:7" ht="12.75">
      <c r="A38" s="36" t="s">
        <v>353</v>
      </c>
      <c r="B38" s="97">
        <v>258</v>
      </c>
      <c r="C38" s="105">
        <f t="shared" si="4"/>
        <v>14.904679376083187</v>
      </c>
      <c r="E38" s="32" t="s">
        <v>350</v>
      </c>
      <c r="F38" s="97">
        <v>524</v>
      </c>
      <c r="G38" s="112" t="s">
        <v>420</v>
      </c>
    </row>
    <row r="39" spans="1:7" ht="12.75">
      <c r="A39" s="36" t="s">
        <v>354</v>
      </c>
      <c r="B39" s="97">
        <v>178</v>
      </c>
      <c r="C39" s="105">
        <f t="shared" si="4"/>
        <v>10.283073367995378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5.7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1731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311</v>
      </c>
      <c r="G43" s="105">
        <f aca="true" t="shared" si="5" ref="G43:G48">(F43/$F$14)*100</f>
        <v>27.767857142857146</v>
      </c>
    </row>
    <row r="44" spans="1:7" ht="12.75">
      <c r="A44" s="36" t="s">
        <v>368</v>
      </c>
      <c r="B44" s="98">
        <v>295</v>
      </c>
      <c r="C44" s="105">
        <f aca="true" t="shared" si="6" ref="C44:C49">(B44/$B$42)*100</f>
        <v>17.042172154823803</v>
      </c>
      <c r="E44" s="32" t="s">
        <v>369</v>
      </c>
      <c r="F44" s="97">
        <v>248</v>
      </c>
      <c r="G44" s="105">
        <f t="shared" si="5"/>
        <v>22.142857142857142</v>
      </c>
    </row>
    <row r="45" spans="1:7" ht="12.75">
      <c r="A45" s="36" t="s">
        <v>370</v>
      </c>
      <c r="B45" s="98">
        <v>619</v>
      </c>
      <c r="C45" s="105">
        <f t="shared" si="6"/>
        <v>35.75967648757943</v>
      </c>
      <c r="E45" s="32" t="s">
        <v>371</v>
      </c>
      <c r="F45" s="97">
        <v>219</v>
      </c>
      <c r="G45" s="105">
        <f t="shared" si="5"/>
        <v>19.553571428571427</v>
      </c>
    </row>
    <row r="46" spans="1:7" ht="12.75">
      <c r="A46" s="36" t="s">
        <v>372</v>
      </c>
      <c r="B46" s="98">
        <v>381</v>
      </c>
      <c r="C46" s="105">
        <f t="shared" si="6"/>
        <v>22.0103986135182</v>
      </c>
      <c r="E46" s="32" t="s">
        <v>373</v>
      </c>
      <c r="F46" s="97">
        <v>137</v>
      </c>
      <c r="G46" s="105">
        <f t="shared" si="5"/>
        <v>12.232142857142856</v>
      </c>
    </row>
    <row r="47" spans="1:7" ht="12.75">
      <c r="A47" s="36" t="s">
        <v>374</v>
      </c>
      <c r="B47" s="97">
        <v>351</v>
      </c>
      <c r="C47" s="105">
        <f t="shared" si="6"/>
        <v>20.27729636048527</v>
      </c>
      <c r="E47" s="32" t="s">
        <v>375</v>
      </c>
      <c r="F47" s="97">
        <v>73</v>
      </c>
      <c r="G47" s="105">
        <f t="shared" si="5"/>
        <v>6.517857142857143</v>
      </c>
    </row>
    <row r="48" spans="1:7" ht="12.75">
      <c r="A48" s="36" t="s">
        <v>376</v>
      </c>
      <c r="B48" s="97">
        <v>65</v>
      </c>
      <c r="C48" s="105">
        <f t="shared" si="6"/>
        <v>3.755054881571346</v>
      </c>
      <c r="E48" s="32" t="s">
        <v>377</v>
      </c>
      <c r="F48" s="97">
        <v>132</v>
      </c>
      <c r="G48" s="105">
        <f t="shared" si="5"/>
        <v>11.785714285714285</v>
      </c>
    </row>
    <row r="49" spans="1:7" ht="12.75">
      <c r="A49" s="36" t="s">
        <v>378</v>
      </c>
      <c r="B49" s="97">
        <v>20</v>
      </c>
      <c r="C49" s="105">
        <f t="shared" si="6"/>
        <v>1.1554015020219526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356</v>
      </c>
      <c r="G51" s="81">
        <f>(F51/F$51)*100</f>
        <v>100</v>
      </c>
    </row>
    <row r="52" spans="1:7" ht="12.75">
      <c r="A52" s="4" t="s">
        <v>382</v>
      </c>
      <c r="B52" s="97">
        <v>63</v>
      </c>
      <c r="C52" s="105">
        <f>(B52/$B$42)*100</f>
        <v>3.6395147313691507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637</v>
      </c>
      <c r="C53" s="105">
        <f>(B53/$B$42)*100</f>
        <v>36.79953783939919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776</v>
      </c>
      <c r="C54" s="105">
        <f>(B54/$B$42)*100</f>
        <v>44.82957827845176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255</v>
      </c>
      <c r="C55" s="105">
        <f>(B55/$B$42)*100</f>
        <v>14.731369150779896</v>
      </c>
      <c r="E55" s="32" t="s">
        <v>389</v>
      </c>
      <c r="F55" s="97">
        <v>4</v>
      </c>
      <c r="G55" s="105">
        <f t="shared" si="7"/>
        <v>1.1235955056179776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36</v>
      </c>
      <c r="G56" s="105">
        <f t="shared" si="7"/>
        <v>10.112359550561797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93</v>
      </c>
      <c r="G57" s="105">
        <f t="shared" si="7"/>
        <v>26.12359550561798</v>
      </c>
    </row>
    <row r="58" spans="1:7" ht="12.75">
      <c r="A58" s="36" t="s">
        <v>393</v>
      </c>
      <c r="B58" s="97">
        <v>1302</v>
      </c>
      <c r="C58" s="105">
        <f aca="true" t="shared" si="8" ref="C58:C66">(B58/$B$42)*100</f>
        <v>75.21663778162912</v>
      </c>
      <c r="E58" s="32" t="s">
        <v>394</v>
      </c>
      <c r="F58" s="97">
        <v>197</v>
      </c>
      <c r="G58" s="105">
        <f t="shared" si="7"/>
        <v>55.33707865168539</v>
      </c>
    </row>
    <row r="59" spans="1:7" ht="12.75">
      <c r="A59" s="36" t="s">
        <v>395</v>
      </c>
      <c r="B59" s="97">
        <v>56</v>
      </c>
      <c r="C59" s="105">
        <f t="shared" si="8"/>
        <v>3.2351242056614673</v>
      </c>
      <c r="E59" s="32" t="s">
        <v>396</v>
      </c>
      <c r="F59" s="98">
        <v>10</v>
      </c>
      <c r="G59" s="105">
        <f t="shared" si="7"/>
        <v>2.8089887640449436</v>
      </c>
    </row>
    <row r="60" spans="1:7" ht="12.75">
      <c r="A60" s="36" t="s">
        <v>397</v>
      </c>
      <c r="B60" s="97">
        <v>268</v>
      </c>
      <c r="C60" s="105">
        <f t="shared" si="8"/>
        <v>15.482380127094164</v>
      </c>
      <c r="E60" s="32" t="s">
        <v>398</v>
      </c>
      <c r="F60" s="97">
        <v>16</v>
      </c>
      <c r="G60" s="105">
        <f t="shared" si="7"/>
        <v>4.49438202247191</v>
      </c>
    </row>
    <row r="61" spans="1:7" ht="12.75">
      <c r="A61" s="36" t="s">
        <v>399</v>
      </c>
      <c r="B61" s="97">
        <v>105</v>
      </c>
      <c r="C61" s="105">
        <f t="shared" si="8"/>
        <v>6.065857885615252</v>
      </c>
      <c r="E61" s="32" t="s">
        <v>322</v>
      </c>
      <c r="F61" s="97">
        <v>1082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64</v>
      </c>
      <c r="G65" s="105">
        <f aca="true" t="shared" si="9" ref="G65:G71">(F65/F$51)*100</f>
        <v>17.97752808988764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48</v>
      </c>
      <c r="G66" s="105">
        <f t="shared" si="9"/>
        <v>13.48314606741573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138</v>
      </c>
      <c r="G67" s="105">
        <f t="shared" si="9"/>
        <v>38.764044943820224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27</v>
      </c>
      <c r="G68" s="105">
        <f t="shared" si="9"/>
        <v>7.584269662921349</v>
      </c>
    </row>
    <row r="69" spans="1:7" ht="12.75">
      <c r="A69" s="36" t="s">
        <v>408</v>
      </c>
      <c r="B69" s="97">
        <v>6</v>
      </c>
      <c r="C69" s="105">
        <f>(B69/$B$42)*100</f>
        <v>0.34662045060658575</v>
      </c>
      <c r="E69" s="32" t="s">
        <v>375</v>
      </c>
      <c r="F69" s="97">
        <v>18</v>
      </c>
      <c r="G69" s="105">
        <f t="shared" si="9"/>
        <v>5.056179775280898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45</v>
      </c>
      <c r="G70" s="105">
        <f t="shared" si="9"/>
        <v>12.640449438202248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16</v>
      </c>
      <c r="G71" s="115">
        <f t="shared" si="9"/>
        <v>4.49438202247191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2002-06-18T16:49:17Z</cp:lastPrinted>
  <dcterms:created xsi:type="dcterms:W3CDTF">2001-10-15T13:22:32Z</dcterms:created>
  <dcterms:modified xsi:type="dcterms:W3CDTF">2002-06-18T16:49:24Z</dcterms:modified>
  <cp:category/>
  <cp:version/>
  <cp:contentType/>
  <cp:contentStatus/>
</cp:coreProperties>
</file>