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<sst xmlns="http://schemas.openxmlformats.org/spreadsheetml/2006/main" count="676" uniqueCount="437">
  <si>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</si>
  <si>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</si>
  <si>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</si>
  <si>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</si>
  <si>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</si>
  <si>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</si>
  <si>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</si>
  <si>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</si>
  <si>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</si>
  <si>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</si>
  <si>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</si>
  <si>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</si>
  <si>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</si>
  <si>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</si>
  <si>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</si>
  <si>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</si>
  <si>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</si>
  <si>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</si>
  <si>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</si>
  <si>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</si>
  <si>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</si>
  <si>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</si>
  <si>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</si>
  <si>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</si>
  <si>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</si>
  <si>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</si>
  <si>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</si>
  <si>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</si>
  <si>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</si>
  <si>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</si>
  <si>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</si>
  <si>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</si>
  <si>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</si>
  <si>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</si>
  <si>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</si>
  <si>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</si>
  <si>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</si>
  <si>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</si>
  <si>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</si>
  <si>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</si>
  <si>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</si>
  <si>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</si>
  <si>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</si>
  <si>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</si>
  <si>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</si>
  <si>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</si>
  <si>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</si>
  <si>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</si>
  <si>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</si>
  <si>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</si>
  <si>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</si>
  <si>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</si>
  <si>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</si>
  <si>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</si>
  <si>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</si>
  <si>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</si>
  <si>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</si>
  <si>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</si>
  <si>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</si>
  <si>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</si>
  <si>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</si>
  <si>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</si>
  <si>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</si>
  <si>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</si>
  <si>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</si>
  <si>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</si>
  <si>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</si>
  <si>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</si>
  <si>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</si>
  <si>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</si>
  <si>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</si>
  <si>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</si>
  <si>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</si>
  <si>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</si>
  <si>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</si>
  <si>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</si>
  <si>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</si>
  <si>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</si>
  <si>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</si>
  <si>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</si>
  <si>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</si>
  <si>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</si>
  <si>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</si>
  <si>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</si>
  <si>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</si>
  <si>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</si>
  <si>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</si>
  <si>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</si>
  <si>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</si>
  <si>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</si>
  <si>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</si>
  <si>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</si>
  <si>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</si>
  <si>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</si>
  <si>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</si>
  <si>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</si>
  <si>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</si>
  <si>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</si>
  <si>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</si>
  <si>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</si>
  <si>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</si>
  <si>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</si>
  <si>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</si>
  <si>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</si>
  <si>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</si>
  <si>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</si>
  <si>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</si>
  <si>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</si>
  <si>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</si>
  <si>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</si>
  <si>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</si>
  <si>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</si>
  <si>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</si>
  <si>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</si>
  <si>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</si>
  <si>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</si>
  <si>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</si>
  <si>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</si>
  <si>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Princeton Junction CDP, Mercer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</si>
  <si>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</si>
  <si>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</si>
  <si>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</si>
  <si>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</si>
  <si>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</si>
  <si>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</si>
  <si>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</si>
  <si>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</si>
  <si>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</si>
  <si>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</si>
  <si>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</si>
  <si>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</si>
  <si>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</si>
  <si>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</si>
  <si>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</si>
  <si>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</si>
  <si>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</si>
  <si>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</si>
  <si>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</si>
  <si>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</si>
  <si>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</si>
  <si>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</si>
  <si>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</si>
  <si>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</si>
  <si>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</si>
  <si>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</si>
  <si>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</si>
  <si>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</si>
  <si>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</si>
  <si>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</si>
  <si>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</si>
  <si>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</si>
  <si>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</si>
  <si>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</si>
  <si>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</si>
  <si>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</si>
  <si>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</si>
  <si>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</si>
  <si>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</si>
  <si>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</si>
  <si>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</si>
  <si>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</si>
  <si>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</si>
  <si>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</si>
  <si>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</si>
  <si>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</si>
  <si>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</si>
  <si>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</si>
  <si>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</si>
  <si>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</si>
  <si>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</si>
  <si>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</si>
  <si>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</si>
  <si>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</si>
  <si>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</si>
  <si>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</si>
  <si>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</si>
  <si>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</si>
  <si>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</si>
  <si>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</si>
  <si>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</si>
  <si>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</si>
  <si>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</si>
  <si>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</si>
  <si>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</si>
  <si>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</si>
  <si>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</si>
  <si>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</si>
  <si>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</si>
  <si>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</si>
  <si>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</si>
  <si>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</si>
  <si>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</si>
  <si>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</si>
  <si>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</si>
  <si>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</si>
  <si>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</si>
  <si>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</si>
  <si>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</si>
  <si>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</si>
  <si>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</si>
  <si>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</si>
  <si>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</si>
  <si>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</si>
  <si>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</si>
  <si>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</si>
  <si>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</si>
  <si>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</si>
  <si>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</si>
  <si>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</si>
  <si>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</si>
  <si>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</si>
  <si>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</si>
  <si>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</si>
  <si>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</si>
  <si>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</si>
  <si>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</si>
  <si>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</si>
  <si>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</si>
  <si>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</si>
  <si>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</si>
  <si>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</si>
  <si>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</si>
  <si>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</si>
  <si>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</si>
  <si>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</si>
  <si>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Princeton Junction CDP, Mercer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</si>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</sst>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2382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2382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1186</v>
      </c>
      <c r="C9" s="151">
        <f>(B9/$B$7)*100</f>
        <v>49.79009235936188</v>
      </c>
      <c r="D9" s="152"/>
      <c r="E9" s="152" t="s">
        <v>124</v>
      </c>
      <c r="F9" s="150">
        <v>73</v>
      </c>
      <c r="G9" s="153">
        <f t="shared" si="0"/>
        <v>3.0646515533165406</v>
      </c>
    </row>
    <row r="10" spans="1:7" ht="12.75">
      <c r="A10" s="149" t="s">
        <v>125</v>
      </c>
      <c r="B10" s="150">
        <v>1196</v>
      </c>
      <c r="C10" s="151">
        <f>(B10/$B$7)*100</f>
        <v>50.20990764063812</v>
      </c>
      <c r="D10" s="152"/>
      <c r="E10" s="152" t="s">
        <v>126</v>
      </c>
      <c r="F10" s="150">
        <v>16</v>
      </c>
      <c r="G10" s="153">
        <f t="shared" si="0"/>
        <v>0.6717044500419815</v>
      </c>
    </row>
    <row r="11" spans="1:7" ht="12.75">
      <c r="A11" s="149"/>
      <c r="B11" s="150"/>
      <c r="C11" s="151"/>
      <c r="D11" s="152"/>
      <c r="E11" s="152" t="s">
        <v>127</v>
      </c>
      <c r="F11" s="150">
        <v>10</v>
      </c>
      <c r="G11" s="153">
        <f t="shared" si="0"/>
        <v>0.41981528127623846</v>
      </c>
    </row>
    <row r="12" spans="1:7" ht="12.75">
      <c r="A12" s="149" t="s">
        <v>128</v>
      </c>
      <c r="B12" s="150">
        <v>151</v>
      </c>
      <c r="C12" s="151">
        <f aca="true" t="shared" si="1" ref="C12:C24">B12*100/B$7</f>
        <v>6.339210747271201</v>
      </c>
      <c r="D12" s="152"/>
      <c r="E12" s="152" t="s">
        <v>129</v>
      </c>
      <c r="F12" s="150">
        <v>2</v>
      </c>
      <c r="G12" s="153">
        <f t="shared" si="0"/>
        <v>0.08396305625524769</v>
      </c>
    </row>
    <row r="13" spans="1:7" ht="12.75">
      <c r="A13" s="149" t="s">
        <v>130</v>
      </c>
      <c r="B13" s="150">
        <v>216</v>
      </c>
      <c r="C13" s="151">
        <f t="shared" si="1"/>
        <v>9.06801007556675</v>
      </c>
      <c r="D13" s="152"/>
      <c r="E13" s="152" t="s">
        <v>131</v>
      </c>
      <c r="F13" s="150">
        <v>45</v>
      </c>
      <c r="G13" s="153">
        <f t="shared" si="0"/>
        <v>1.8891687657430731</v>
      </c>
    </row>
    <row r="14" spans="1:7" ht="12.75">
      <c r="A14" s="149" t="s">
        <v>132</v>
      </c>
      <c r="B14" s="150">
        <v>211</v>
      </c>
      <c r="C14" s="151">
        <f t="shared" si="1"/>
        <v>8.85810243492863</v>
      </c>
      <c r="D14" s="152"/>
      <c r="E14" s="152" t="s">
        <v>133</v>
      </c>
      <c r="F14" s="150">
        <v>2309</v>
      </c>
      <c r="G14" s="153">
        <f t="shared" si="0"/>
        <v>96.93534844668346</v>
      </c>
    </row>
    <row r="15" spans="1:7" ht="12.75">
      <c r="A15" s="149" t="s">
        <v>134</v>
      </c>
      <c r="B15" s="150">
        <v>128</v>
      </c>
      <c r="C15" s="151">
        <f t="shared" si="1"/>
        <v>5.373635600335852</v>
      </c>
      <c r="D15" s="152"/>
      <c r="E15" s="152" t="s">
        <v>135</v>
      </c>
      <c r="F15" s="150">
        <v>2017</v>
      </c>
      <c r="G15" s="153">
        <f t="shared" si="0"/>
        <v>84.6767422334173</v>
      </c>
    </row>
    <row r="16" spans="1:7" ht="12.75">
      <c r="A16" s="149" t="s">
        <v>136</v>
      </c>
      <c r="B16" s="150">
        <v>64</v>
      </c>
      <c r="C16" s="151">
        <f t="shared" si="1"/>
        <v>2.686817800167926</v>
      </c>
      <c r="D16" s="152"/>
      <c r="E16" s="152"/>
      <c r="F16" s="145"/>
      <c r="G16" s="146"/>
    </row>
    <row r="17" spans="1:7" ht="12.75">
      <c r="A17" s="149" t="s">
        <v>137</v>
      </c>
      <c r="B17" s="150">
        <v>224</v>
      </c>
      <c r="C17" s="151">
        <f t="shared" si="1"/>
        <v>9.403862300587742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438</v>
      </c>
      <c r="C18" s="151">
        <f t="shared" si="1"/>
        <v>18.387909319899244</v>
      </c>
      <c r="D18" s="152"/>
      <c r="E18" s="143" t="s">
        <v>140</v>
      </c>
      <c r="F18" s="141">
        <v>2382</v>
      </c>
      <c r="G18" s="148">
        <v>100</v>
      </c>
    </row>
    <row r="19" spans="1:7" ht="12.75">
      <c r="A19" s="149" t="s">
        <v>141</v>
      </c>
      <c r="B19" s="150">
        <v>425</v>
      </c>
      <c r="C19" s="151">
        <f t="shared" si="1"/>
        <v>17.842149454240133</v>
      </c>
      <c r="D19" s="152"/>
      <c r="E19" s="152" t="s">
        <v>142</v>
      </c>
      <c r="F19" s="150">
        <v>2377</v>
      </c>
      <c r="G19" s="153">
        <f aca="true" t="shared" si="2" ref="G19:G30">F19*100/F$18</f>
        <v>99.79009235936188</v>
      </c>
    </row>
    <row r="20" spans="1:7" ht="12.75">
      <c r="A20" s="149" t="s">
        <v>143</v>
      </c>
      <c r="B20" s="150">
        <v>160</v>
      </c>
      <c r="C20" s="151">
        <f t="shared" si="1"/>
        <v>6.717044500419815</v>
      </c>
      <c r="D20" s="152"/>
      <c r="E20" s="152" t="s">
        <v>144</v>
      </c>
      <c r="F20" s="150">
        <v>842</v>
      </c>
      <c r="G20" s="153">
        <f t="shared" si="2"/>
        <v>35.34844668345928</v>
      </c>
    </row>
    <row r="21" spans="1:7" ht="12.75">
      <c r="A21" s="149" t="s">
        <v>145</v>
      </c>
      <c r="B21" s="150">
        <v>103</v>
      </c>
      <c r="C21" s="151">
        <f t="shared" si="1"/>
        <v>4.324097397145256</v>
      </c>
      <c r="D21" s="152"/>
      <c r="E21" s="152" t="s">
        <v>146</v>
      </c>
      <c r="F21" s="150">
        <v>598</v>
      </c>
      <c r="G21" s="153">
        <f t="shared" si="2"/>
        <v>25.10495382031906</v>
      </c>
    </row>
    <row r="22" spans="1:7" ht="12.75">
      <c r="A22" s="149" t="s">
        <v>147</v>
      </c>
      <c r="B22" s="150">
        <v>134</v>
      </c>
      <c r="C22" s="151">
        <f t="shared" si="1"/>
        <v>5.625524769101595</v>
      </c>
      <c r="D22" s="152"/>
      <c r="E22" s="152" t="s">
        <v>148</v>
      </c>
      <c r="F22" s="150">
        <v>775</v>
      </c>
      <c r="G22" s="153">
        <f t="shared" si="2"/>
        <v>32.53568429890848</v>
      </c>
    </row>
    <row r="23" spans="1:7" ht="12.75">
      <c r="A23" s="149" t="s">
        <v>149</v>
      </c>
      <c r="B23" s="150">
        <v>86</v>
      </c>
      <c r="C23" s="151">
        <f t="shared" si="1"/>
        <v>3.6104114189756507</v>
      </c>
      <c r="D23" s="152"/>
      <c r="E23" s="152" t="s">
        <v>150</v>
      </c>
      <c r="F23" s="150">
        <v>648</v>
      </c>
      <c r="G23" s="153">
        <f t="shared" si="2"/>
        <v>27.20403022670025</v>
      </c>
    </row>
    <row r="24" spans="1:7" ht="12.75">
      <c r="A24" s="149" t="s">
        <v>151</v>
      </c>
      <c r="B24" s="150">
        <v>42</v>
      </c>
      <c r="C24" s="151">
        <f t="shared" si="1"/>
        <v>1.7632241813602014</v>
      </c>
      <c r="D24" s="152"/>
      <c r="E24" s="152" t="s">
        <v>152</v>
      </c>
      <c r="F24" s="150">
        <v>87</v>
      </c>
      <c r="G24" s="153">
        <f t="shared" si="2"/>
        <v>3.652392947103275</v>
      </c>
    </row>
    <row r="25" spans="1:7" ht="12.75">
      <c r="A25" s="149"/>
      <c r="B25" s="145"/>
      <c r="C25" s="154"/>
      <c r="D25" s="152"/>
      <c r="E25" s="152" t="s">
        <v>153</v>
      </c>
      <c r="F25" s="150">
        <v>21</v>
      </c>
      <c r="G25" s="153">
        <f t="shared" si="2"/>
        <v>0.8816120906801007</v>
      </c>
    </row>
    <row r="26" spans="1:7" ht="12.75">
      <c r="A26" s="149" t="s">
        <v>154</v>
      </c>
      <c r="B26" s="155">
        <v>39.9</v>
      </c>
      <c r="C26" s="156" t="s">
        <v>420</v>
      </c>
      <c r="D26" s="152"/>
      <c r="E26" s="157" t="s">
        <v>155</v>
      </c>
      <c r="F26" s="150">
        <v>75</v>
      </c>
      <c r="G26" s="153">
        <f t="shared" si="2"/>
        <v>3.1486146095717884</v>
      </c>
    </row>
    <row r="27" spans="1:7" ht="12.75">
      <c r="A27" s="149"/>
      <c r="B27" s="145"/>
      <c r="C27" s="154"/>
      <c r="D27" s="152"/>
      <c r="E27" s="158" t="s">
        <v>156</v>
      </c>
      <c r="F27" s="150">
        <v>22</v>
      </c>
      <c r="G27" s="153">
        <f t="shared" si="2"/>
        <v>0.9235936188077246</v>
      </c>
    </row>
    <row r="28" spans="1:7" ht="12.75">
      <c r="A28" s="149" t="s">
        <v>421</v>
      </c>
      <c r="B28" s="150">
        <v>1708</v>
      </c>
      <c r="C28" s="151">
        <f aca="true" t="shared" si="3" ref="C28:C35">B28*100/B$7</f>
        <v>71.70445004198153</v>
      </c>
      <c r="D28" s="152"/>
      <c r="E28" s="152" t="s">
        <v>157</v>
      </c>
      <c r="F28" s="150">
        <v>5</v>
      </c>
      <c r="G28" s="153">
        <f t="shared" si="2"/>
        <v>0.20990764063811923</v>
      </c>
    </row>
    <row r="29" spans="1:7" ht="12.75">
      <c r="A29" s="149" t="s">
        <v>158</v>
      </c>
      <c r="B29" s="150">
        <v>847</v>
      </c>
      <c r="C29" s="151">
        <f t="shared" si="3"/>
        <v>35.558354324097394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861</v>
      </c>
      <c r="C30" s="151">
        <f t="shared" si="3"/>
        <v>36.14609571788413</v>
      </c>
      <c r="D30" s="152"/>
      <c r="E30" s="152" t="s">
        <v>161</v>
      </c>
      <c r="F30" s="150">
        <v>5</v>
      </c>
      <c r="G30" s="153">
        <f t="shared" si="2"/>
        <v>0.20990764063811923</v>
      </c>
    </row>
    <row r="31" spans="1:7" ht="12.75">
      <c r="A31" s="149" t="s">
        <v>162</v>
      </c>
      <c r="B31" s="150">
        <v>1668</v>
      </c>
      <c r="C31" s="151">
        <f t="shared" si="3"/>
        <v>70.02518891687657</v>
      </c>
      <c r="D31" s="152"/>
      <c r="E31" s="152"/>
      <c r="F31" s="145"/>
      <c r="G31" s="146"/>
    </row>
    <row r="32" spans="1:7" ht="12.75">
      <c r="A32" s="149" t="s">
        <v>163</v>
      </c>
      <c r="B32" s="150">
        <v>330</v>
      </c>
      <c r="C32" s="151">
        <f t="shared" si="3"/>
        <v>13.853904282115868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262</v>
      </c>
      <c r="C33" s="151">
        <f t="shared" si="3"/>
        <v>10.999160369437448</v>
      </c>
      <c r="D33" s="152"/>
      <c r="E33" s="143" t="s">
        <v>166</v>
      </c>
      <c r="F33" s="141">
        <v>842</v>
      </c>
      <c r="G33" s="148">
        <v>100</v>
      </c>
    </row>
    <row r="34" spans="1:7" ht="12.75">
      <c r="A34" s="149" t="s">
        <v>158</v>
      </c>
      <c r="B34" s="150">
        <v>122</v>
      </c>
      <c r="C34" s="151">
        <f t="shared" si="3"/>
        <v>5.121746431570109</v>
      </c>
      <c r="D34" s="152"/>
      <c r="E34" s="152" t="s">
        <v>167</v>
      </c>
      <c r="F34" s="150">
        <v>681</v>
      </c>
      <c r="G34" s="153">
        <f aca="true" t="shared" si="4" ref="G34:G42">F34*100/F$33</f>
        <v>80.87885985748218</v>
      </c>
    </row>
    <row r="35" spans="1:7" ht="12.75">
      <c r="A35" s="149" t="s">
        <v>160</v>
      </c>
      <c r="B35" s="150">
        <v>140</v>
      </c>
      <c r="C35" s="151">
        <f t="shared" si="3"/>
        <v>5.877413937867338</v>
      </c>
      <c r="D35" s="152"/>
      <c r="E35" s="152" t="s">
        <v>168</v>
      </c>
      <c r="F35" s="150">
        <v>351</v>
      </c>
      <c r="G35" s="153">
        <f t="shared" si="4"/>
        <v>41.68646080760095</v>
      </c>
    </row>
    <row r="36" spans="1:7" ht="12.75">
      <c r="A36" s="149"/>
      <c r="B36" s="145"/>
      <c r="C36" s="154"/>
      <c r="D36" s="152"/>
      <c r="E36" s="152" t="s">
        <v>169</v>
      </c>
      <c r="F36" s="150">
        <v>598</v>
      </c>
      <c r="G36" s="153">
        <f t="shared" si="4"/>
        <v>71.02137767220903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305</v>
      </c>
      <c r="G37" s="153">
        <f t="shared" si="4"/>
        <v>36.22327790973872</v>
      </c>
    </row>
    <row r="38" spans="1:7" ht="12.75">
      <c r="A38" s="161" t="s">
        <v>171</v>
      </c>
      <c r="B38" s="150">
        <v>2352</v>
      </c>
      <c r="C38" s="151">
        <f aca="true" t="shared" si="5" ref="C38:C54">B38*100/B$7</f>
        <v>98.74055415617129</v>
      </c>
      <c r="D38" s="152"/>
      <c r="E38" s="152" t="s">
        <v>172</v>
      </c>
      <c r="F38" s="150">
        <v>62</v>
      </c>
      <c r="G38" s="153">
        <f t="shared" si="4"/>
        <v>7.363420427553444</v>
      </c>
    </row>
    <row r="39" spans="1:7" ht="12.75">
      <c r="A39" s="149" t="s">
        <v>173</v>
      </c>
      <c r="B39" s="150">
        <v>2072</v>
      </c>
      <c r="C39" s="151">
        <f t="shared" si="5"/>
        <v>86.98572628043661</v>
      </c>
      <c r="D39" s="152"/>
      <c r="E39" s="152" t="s">
        <v>168</v>
      </c>
      <c r="F39" s="150">
        <v>35</v>
      </c>
      <c r="G39" s="153">
        <f t="shared" si="4"/>
        <v>4.156769596199525</v>
      </c>
    </row>
    <row r="40" spans="1:7" ht="12.75">
      <c r="A40" s="149" t="s">
        <v>174</v>
      </c>
      <c r="B40" s="150">
        <v>48</v>
      </c>
      <c r="C40" s="151">
        <f t="shared" si="5"/>
        <v>2.0151133501259446</v>
      </c>
      <c r="D40" s="152"/>
      <c r="E40" s="152" t="s">
        <v>175</v>
      </c>
      <c r="F40" s="150">
        <v>161</v>
      </c>
      <c r="G40" s="153">
        <f t="shared" si="4"/>
        <v>19.121140142517813</v>
      </c>
    </row>
    <row r="41" spans="1:7" ht="12.75">
      <c r="A41" s="149" t="s">
        <v>176</v>
      </c>
      <c r="B41" s="150">
        <v>3</v>
      </c>
      <c r="C41" s="151">
        <f t="shared" si="5"/>
        <v>0.12594458438287154</v>
      </c>
      <c r="D41" s="152"/>
      <c r="E41" s="152" t="s">
        <v>177</v>
      </c>
      <c r="F41" s="150">
        <v>131</v>
      </c>
      <c r="G41" s="153">
        <f t="shared" si="4"/>
        <v>15.558194774346793</v>
      </c>
    </row>
    <row r="42" spans="1:7" ht="12.75">
      <c r="A42" s="149" t="s">
        <v>178</v>
      </c>
      <c r="B42" s="150">
        <v>211</v>
      </c>
      <c r="C42" s="151">
        <f t="shared" si="5"/>
        <v>8.85810243492863</v>
      </c>
      <c r="D42" s="152"/>
      <c r="E42" s="152" t="s">
        <v>179</v>
      </c>
      <c r="F42" s="150">
        <v>49</v>
      </c>
      <c r="G42" s="153">
        <f t="shared" si="4"/>
        <v>5.819477434679335</v>
      </c>
    </row>
    <row r="43" spans="1:7" ht="12.75">
      <c r="A43" s="149" t="s">
        <v>180</v>
      </c>
      <c r="B43" s="150">
        <v>44</v>
      </c>
      <c r="C43" s="151">
        <f t="shared" si="5"/>
        <v>1.8471872376154492</v>
      </c>
      <c r="D43" s="152"/>
      <c r="E43" s="152"/>
      <c r="F43" s="145"/>
      <c r="G43" s="146"/>
    </row>
    <row r="44" spans="1:7" ht="12.75">
      <c r="A44" s="149" t="s">
        <v>181</v>
      </c>
      <c r="B44" s="150">
        <v>86</v>
      </c>
      <c r="C44" s="151">
        <f t="shared" si="5"/>
        <v>3.6104114189756507</v>
      </c>
      <c r="D44" s="152"/>
      <c r="E44" s="152" t="s">
        <v>182</v>
      </c>
      <c r="F44" s="150">
        <v>365</v>
      </c>
      <c r="G44" s="162">
        <f>F44*100/F33</f>
        <v>43.34916864608076</v>
      </c>
    </row>
    <row r="45" spans="1:7" ht="12.75">
      <c r="A45" s="149" t="s">
        <v>183</v>
      </c>
      <c r="B45" s="150">
        <v>14</v>
      </c>
      <c r="C45" s="151">
        <f t="shared" si="5"/>
        <v>0.5877413937867338</v>
      </c>
      <c r="D45" s="152"/>
      <c r="E45" s="152" t="s">
        <v>184</v>
      </c>
      <c r="F45" s="150">
        <v>183</v>
      </c>
      <c r="G45" s="162">
        <f>F45*100/F33</f>
        <v>21.73396674584323</v>
      </c>
    </row>
    <row r="46" spans="1:7" ht="12.75">
      <c r="A46" s="149" t="s">
        <v>185</v>
      </c>
      <c r="B46" s="150">
        <v>19</v>
      </c>
      <c r="C46" s="151">
        <f t="shared" si="5"/>
        <v>0.797649034424853</v>
      </c>
      <c r="D46" s="152"/>
      <c r="E46" s="152"/>
      <c r="F46" s="145"/>
      <c r="G46" s="146"/>
    </row>
    <row r="47" spans="1:7" ht="12.75">
      <c r="A47" s="149" t="s">
        <v>186</v>
      </c>
      <c r="B47" s="150">
        <v>40</v>
      </c>
      <c r="C47" s="151">
        <f t="shared" si="5"/>
        <v>1.6792611251049538</v>
      </c>
      <c r="D47" s="152"/>
      <c r="E47" s="152" t="s">
        <v>187</v>
      </c>
      <c r="F47" s="163">
        <v>2.82</v>
      </c>
      <c r="G47" s="164" t="s">
        <v>420</v>
      </c>
    </row>
    <row r="48" spans="1:7" ht="12.75">
      <c r="A48" s="149" t="s">
        <v>188</v>
      </c>
      <c r="B48" s="150">
        <v>0</v>
      </c>
      <c r="C48" s="151">
        <f t="shared" si="5"/>
        <v>0</v>
      </c>
      <c r="D48" s="152"/>
      <c r="E48" s="152" t="s">
        <v>189</v>
      </c>
      <c r="F48" s="163">
        <v>3.14</v>
      </c>
      <c r="G48" s="164" t="s">
        <v>420</v>
      </c>
    </row>
    <row r="49" spans="1:7" ht="14.25">
      <c r="A49" s="149" t="s">
        <v>190</v>
      </c>
      <c r="B49" s="150">
        <v>8</v>
      </c>
      <c r="C49" s="151">
        <f t="shared" si="5"/>
        <v>0.33585222502099077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858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842</v>
      </c>
      <c r="G52" s="153">
        <f>F52*100/F$51</f>
        <v>98.13519813519814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16</v>
      </c>
      <c r="G53" s="153">
        <f>F53*100/F$51</f>
        <v>1.8648018648018647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5</v>
      </c>
      <c r="G54" s="153">
        <f>F54*100/F$51</f>
        <v>0.5827505827505828</v>
      </c>
    </row>
    <row r="55" spans="1:7" ht="12.75">
      <c r="A55" s="149" t="s">
        <v>201</v>
      </c>
      <c r="B55" s="150">
        <v>18</v>
      </c>
      <c r="C55" s="151">
        <f>B55*100/B$7</f>
        <v>0.7556675062972292</v>
      </c>
      <c r="D55" s="152"/>
      <c r="E55" s="152"/>
      <c r="F55" s="145"/>
      <c r="G55" s="146"/>
    </row>
    <row r="56" spans="1:7" ht="12.75">
      <c r="A56" s="149" t="s">
        <v>202</v>
      </c>
      <c r="B56" s="165">
        <v>30</v>
      </c>
      <c r="C56" s="166">
        <f>B56*100/B$7</f>
        <v>1.2594458438287153</v>
      </c>
      <c r="D56" s="152"/>
      <c r="E56" s="152" t="s">
        <v>203</v>
      </c>
      <c r="F56" s="167">
        <v>0.3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0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2099</v>
      </c>
      <c r="C60" s="166">
        <f>B60*100/B7</f>
        <v>88.11922753988244</v>
      </c>
      <c r="D60" s="152"/>
      <c r="E60" s="143" t="s">
        <v>209</v>
      </c>
      <c r="F60" s="141">
        <v>842</v>
      </c>
      <c r="G60" s="148">
        <v>100</v>
      </c>
    </row>
    <row r="61" spans="1:7" ht="12.75">
      <c r="A61" s="149" t="s">
        <v>210</v>
      </c>
      <c r="B61" s="165">
        <v>55</v>
      </c>
      <c r="C61" s="166">
        <f>B61*100/B7</f>
        <v>2.3089840470193117</v>
      </c>
      <c r="D61" s="152"/>
      <c r="E61" s="152" t="s">
        <v>211</v>
      </c>
      <c r="F61" s="170">
        <v>735</v>
      </c>
      <c r="G61" s="153">
        <f>F61*100/F$60</f>
        <v>87.29216152019002</v>
      </c>
    </row>
    <row r="62" spans="1:7" ht="12.75">
      <c r="A62" s="149" t="s">
        <v>212</v>
      </c>
      <c r="B62" s="165">
        <v>5</v>
      </c>
      <c r="C62" s="166">
        <f>B62*100/B7</f>
        <v>0.20990764063811923</v>
      </c>
      <c r="D62" s="152"/>
      <c r="E62" s="152" t="s">
        <v>213</v>
      </c>
      <c r="F62" s="170">
        <v>107</v>
      </c>
      <c r="G62" s="153">
        <f>F62*100/F$60</f>
        <v>12.707838479809975</v>
      </c>
    </row>
    <row r="63" spans="1:7" ht="12.75">
      <c r="A63" s="149" t="s">
        <v>214</v>
      </c>
      <c r="B63" s="165">
        <v>225</v>
      </c>
      <c r="C63" s="166">
        <f>B63*100/B7</f>
        <v>9.445843828715365</v>
      </c>
      <c r="D63" s="152"/>
      <c r="E63" s="152"/>
      <c r="F63" s="145"/>
      <c r="G63" s="146"/>
    </row>
    <row r="64" spans="1:7" ht="12.75">
      <c r="A64" s="149" t="s">
        <v>215</v>
      </c>
      <c r="B64" s="165">
        <v>1</v>
      </c>
      <c r="C64" s="166">
        <f>B64*100/B7</f>
        <v>0.041981528127623846</v>
      </c>
      <c r="D64" s="152"/>
      <c r="E64" s="152" t="s">
        <v>216</v>
      </c>
      <c r="F64" s="163">
        <v>2.89</v>
      </c>
      <c r="G64" s="164" t="s">
        <v>420</v>
      </c>
    </row>
    <row r="65" spans="1:7" ht="13.5" thickBot="1">
      <c r="A65" s="171" t="s">
        <v>217</v>
      </c>
      <c r="B65" s="172">
        <v>27</v>
      </c>
      <c r="C65" s="173">
        <f>B65*100/B7</f>
        <v>1.1335012594458438</v>
      </c>
      <c r="D65" s="174"/>
      <c r="E65" s="174" t="s">
        <v>218</v>
      </c>
      <c r="F65" s="175">
        <v>2.36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2390</v>
      </c>
      <c r="G9" s="33">
        <f>(F9/$F$9)*100</f>
        <v>100</v>
      </c>
    </row>
    <row r="10" spans="1:7" ht="12.75">
      <c r="A10" s="29" t="s">
        <v>428</v>
      </c>
      <c r="B10" s="93">
        <v>657</v>
      </c>
      <c r="C10" s="33">
        <f aca="true" t="shared" si="0" ref="C10:C15">(B10/$B$10)*100</f>
        <v>100</v>
      </c>
      <c r="E10" s="34" t="s">
        <v>429</v>
      </c>
      <c r="F10" s="97">
        <v>2105</v>
      </c>
      <c r="G10" s="84">
        <f aca="true" t="shared" si="1" ref="G10:G16">(F10/$F$9)*100</f>
        <v>88.07531380753139</v>
      </c>
    </row>
    <row r="11" spans="1:8" ht="12.75">
      <c r="A11" s="36" t="s">
        <v>430</v>
      </c>
      <c r="B11" s="98">
        <v>79</v>
      </c>
      <c r="C11" s="35">
        <f t="shared" si="0"/>
        <v>12.02435312024353</v>
      </c>
      <c r="E11" s="34" t="s">
        <v>431</v>
      </c>
      <c r="F11" s="97">
        <v>2068</v>
      </c>
      <c r="G11" s="84">
        <f t="shared" si="1"/>
        <v>86.52719665271967</v>
      </c>
      <c r="H11" s="15" t="s">
        <v>409</v>
      </c>
    </row>
    <row r="12" spans="1:8" ht="12.75">
      <c r="A12" s="36" t="s">
        <v>432</v>
      </c>
      <c r="B12" s="98">
        <v>0</v>
      </c>
      <c r="C12" s="35">
        <f t="shared" si="0"/>
        <v>0</v>
      </c>
      <c r="E12" s="34" t="s">
        <v>433</v>
      </c>
      <c r="F12" s="97">
        <v>834</v>
      </c>
      <c r="G12" s="84">
        <f t="shared" si="1"/>
        <v>34.89539748953975</v>
      </c>
      <c r="H12" s="15" t="s">
        <v>409</v>
      </c>
    </row>
    <row r="13" spans="1:7" ht="12.75">
      <c r="A13" s="36" t="s">
        <v>434</v>
      </c>
      <c r="B13" s="98">
        <v>341</v>
      </c>
      <c r="C13" s="35">
        <f t="shared" si="0"/>
        <v>51.90258751902588</v>
      </c>
      <c r="E13" s="34" t="s">
        <v>435</v>
      </c>
      <c r="F13" s="97">
        <v>1234</v>
      </c>
      <c r="G13" s="84">
        <f t="shared" si="1"/>
        <v>51.63179916317991</v>
      </c>
    </row>
    <row r="14" spans="1:7" ht="12.75">
      <c r="A14" s="36" t="s">
        <v>436</v>
      </c>
      <c r="B14" s="98">
        <v>155</v>
      </c>
      <c r="C14" s="35">
        <f t="shared" si="0"/>
        <v>23.59208523592085</v>
      </c>
      <c r="E14" s="34" t="s">
        <v>325</v>
      </c>
      <c r="F14" s="97">
        <v>37</v>
      </c>
      <c r="G14" s="84">
        <f t="shared" si="1"/>
        <v>1.5481171548117154</v>
      </c>
    </row>
    <row r="15" spans="1:7" ht="12.75">
      <c r="A15" s="36" t="s">
        <v>46</v>
      </c>
      <c r="B15" s="97">
        <v>82</v>
      </c>
      <c r="C15" s="35">
        <f t="shared" si="0"/>
        <v>12.480974124809741</v>
      </c>
      <c r="E15" s="34" t="s">
        <v>0</v>
      </c>
      <c r="F15" s="97">
        <v>285</v>
      </c>
      <c r="G15" s="84">
        <f t="shared" si="1"/>
        <v>11.92468619246862</v>
      </c>
    </row>
    <row r="16" spans="1:7" ht="12.75">
      <c r="A16" s="36"/>
      <c r="B16" s="93" t="s">
        <v>409</v>
      </c>
      <c r="C16" s="10"/>
      <c r="E16" s="34" t="s">
        <v>1</v>
      </c>
      <c r="F16" s="98">
        <v>113</v>
      </c>
      <c r="G16" s="84">
        <f t="shared" si="1"/>
        <v>4.7280334728033475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133</v>
      </c>
      <c r="G17" s="84">
        <f>(F17/$F$9)*100</f>
        <v>5.564853556485356</v>
      </c>
    </row>
    <row r="18" spans="1:7" ht="12.75">
      <c r="A18" s="29" t="s">
        <v>4</v>
      </c>
      <c r="B18" s="93">
        <v>1605</v>
      </c>
      <c r="C18" s="33">
        <f>(B18/$B$18)*100</f>
        <v>100</v>
      </c>
      <c r="E18" s="34" t="s">
        <v>5</v>
      </c>
      <c r="F18" s="97">
        <v>152</v>
      </c>
      <c r="G18" s="84">
        <f>(F18/$F$9)*100</f>
        <v>6.359832635983263</v>
      </c>
    </row>
    <row r="19" spans="1:7" ht="12.75">
      <c r="A19" s="36" t="s">
        <v>6</v>
      </c>
      <c r="B19" s="97">
        <v>20</v>
      </c>
      <c r="C19" s="84">
        <f aca="true" t="shared" si="2" ref="C19:C25">(B19/$B$18)*100</f>
        <v>1.2461059190031152</v>
      </c>
      <c r="E19" s="34"/>
      <c r="F19" s="97" t="s">
        <v>409</v>
      </c>
      <c r="G19" s="84"/>
    </row>
    <row r="20" spans="1:7" ht="12.75">
      <c r="A20" s="36" t="s">
        <v>7</v>
      </c>
      <c r="B20" s="97">
        <v>33</v>
      </c>
      <c r="C20" s="84">
        <f t="shared" si="2"/>
        <v>2.0560747663551404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103</v>
      </c>
      <c r="C21" s="84">
        <f t="shared" si="2"/>
        <v>6.417445482866044</v>
      </c>
      <c r="E21" s="38" t="s">
        <v>326</v>
      </c>
      <c r="F21" s="80">
        <v>285</v>
      </c>
      <c r="G21" s="33">
        <f>(F21/$F$21)*100</f>
        <v>100</v>
      </c>
    </row>
    <row r="22" spans="1:7" ht="12.75">
      <c r="A22" s="36" t="s">
        <v>24</v>
      </c>
      <c r="B22" s="97">
        <v>194</v>
      </c>
      <c r="C22" s="84">
        <f t="shared" si="2"/>
        <v>12.087227414330219</v>
      </c>
      <c r="E22" s="34" t="s">
        <v>25</v>
      </c>
      <c r="F22" s="97">
        <v>86</v>
      </c>
      <c r="G22" s="84">
        <f aca="true" t="shared" si="3" ref="G22:G27">(F22/$F$21)*100</f>
        <v>30.175438596491226</v>
      </c>
    </row>
    <row r="23" spans="1:7" ht="12.75">
      <c r="A23" s="36" t="s">
        <v>26</v>
      </c>
      <c r="B23" s="97">
        <v>48</v>
      </c>
      <c r="C23" s="84">
        <f t="shared" si="2"/>
        <v>2.990654205607477</v>
      </c>
      <c r="E23" s="34" t="s">
        <v>27</v>
      </c>
      <c r="F23" s="97">
        <v>151</v>
      </c>
      <c r="G23" s="84">
        <f t="shared" si="3"/>
        <v>52.98245614035088</v>
      </c>
    </row>
    <row r="24" spans="1:7" ht="12.75">
      <c r="A24" s="36" t="s">
        <v>28</v>
      </c>
      <c r="B24" s="97">
        <v>554</v>
      </c>
      <c r="C24" s="84">
        <f t="shared" si="2"/>
        <v>34.51713395638629</v>
      </c>
      <c r="E24" s="34" t="s">
        <v>29</v>
      </c>
      <c r="F24" s="97">
        <v>18</v>
      </c>
      <c r="G24" s="84">
        <f t="shared" si="3"/>
        <v>6.315789473684211</v>
      </c>
    </row>
    <row r="25" spans="1:7" ht="12.75">
      <c r="A25" s="36" t="s">
        <v>30</v>
      </c>
      <c r="B25" s="97">
        <v>653</v>
      </c>
      <c r="C25" s="84">
        <f t="shared" si="2"/>
        <v>40.68535825545172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15</v>
      </c>
      <c r="G26" s="84">
        <f t="shared" si="3"/>
        <v>5.263157894736842</v>
      </c>
    </row>
    <row r="27" spans="1:7" ht="12.75">
      <c r="A27" s="36" t="s">
        <v>33</v>
      </c>
      <c r="B27" s="108">
        <v>96.7</v>
      </c>
      <c r="C27" s="37" t="s">
        <v>420</v>
      </c>
      <c r="E27" s="34" t="s">
        <v>34</v>
      </c>
      <c r="F27" s="97">
        <v>15</v>
      </c>
      <c r="G27" s="84">
        <f t="shared" si="3"/>
        <v>5.263157894736842</v>
      </c>
    </row>
    <row r="28" spans="1:7" ht="12.75">
      <c r="A28" s="36" t="s">
        <v>35</v>
      </c>
      <c r="B28" s="108">
        <v>75.2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2221</v>
      </c>
      <c r="G30" s="33">
        <f>(F30/$F$30)*100</f>
        <v>100</v>
      </c>
      <c r="J30" s="39"/>
    </row>
    <row r="31" spans="1:10" ht="12.75">
      <c r="A31" s="95" t="s">
        <v>18</v>
      </c>
      <c r="B31" s="93">
        <v>1853</v>
      </c>
      <c r="C31" s="33">
        <f>(B31/$B$31)*100</f>
        <v>100</v>
      </c>
      <c r="E31" s="34" t="s">
        <v>39</v>
      </c>
      <c r="F31" s="97">
        <v>1842</v>
      </c>
      <c r="G31" s="101">
        <f>(F31/$F$30)*100</f>
        <v>82.93561458802341</v>
      </c>
      <c r="J31" s="39"/>
    </row>
    <row r="32" spans="1:10" ht="12.75">
      <c r="A32" s="36" t="s">
        <v>40</v>
      </c>
      <c r="B32" s="97">
        <v>384</v>
      </c>
      <c r="C32" s="10">
        <f>(B32/$B$31)*100</f>
        <v>20.72315164597949</v>
      </c>
      <c r="E32" s="34" t="s">
        <v>41</v>
      </c>
      <c r="F32" s="97">
        <v>379</v>
      </c>
      <c r="G32" s="101">
        <f aca="true" t="shared" si="4" ref="G32:G39">(F32/$F$30)*100</f>
        <v>17.064385411976588</v>
      </c>
      <c r="J32" s="39"/>
    </row>
    <row r="33" spans="1:10" ht="12.75">
      <c r="A33" s="36" t="s">
        <v>42</v>
      </c>
      <c r="B33" s="97">
        <v>1271</v>
      </c>
      <c r="C33" s="10">
        <f aca="true" t="shared" si="5" ref="C33:C38">(B33/$B$31)*100</f>
        <v>68.59147328656233</v>
      </c>
      <c r="E33" s="34" t="s">
        <v>43</v>
      </c>
      <c r="F33" s="97">
        <v>115</v>
      </c>
      <c r="G33" s="101">
        <f t="shared" si="4"/>
        <v>5.177847816298964</v>
      </c>
      <c r="J33" s="39"/>
    </row>
    <row r="34" spans="1:7" ht="12.75">
      <c r="A34" s="36" t="s">
        <v>44</v>
      </c>
      <c r="B34" s="97">
        <v>20</v>
      </c>
      <c r="C34" s="10">
        <f t="shared" si="5"/>
        <v>1.0793308148947653</v>
      </c>
      <c r="E34" s="34" t="s">
        <v>45</v>
      </c>
      <c r="F34" s="97">
        <v>50</v>
      </c>
      <c r="G34" s="101">
        <f t="shared" si="4"/>
        <v>2.25123818099955</v>
      </c>
    </row>
    <row r="35" spans="1:7" ht="12.75">
      <c r="A35" s="36" t="s">
        <v>47</v>
      </c>
      <c r="B35" s="97">
        <v>77</v>
      </c>
      <c r="C35" s="10">
        <f t="shared" si="5"/>
        <v>4.155423637344846</v>
      </c>
      <c r="E35" s="34" t="s">
        <v>43</v>
      </c>
      <c r="F35" s="97">
        <v>15</v>
      </c>
      <c r="G35" s="101">
        <f t="shared" si="4"/>
        <v>0.675371454299865</v>
      </c>
    </row>
    <row r="36" spans="1:7" ht="12.75">
      <c r="A36" s="36" t="s">
        <v>19</v>
      </c>
      <c r="B36" s="97">
        <v>56</v>
      </c>
      <c r="C36" s="10">
        <f t="shared" si="5"/>
        <v>3.0221262817053427</v>
      </c>
      <c r="E36" s="34" t="s">
        <v>49</v>
      </c>
      <c r="F36" s="97">
        <v>120</v>
      </c>
      <c r="G36" s="101">
        <f t="shared" si="4"/>
        <v>5.40297163439892</v>
      </c>
    </row>
    <row r="37" spans="1:7" ht="12.75">
      <c r="A37" s="36" t="s">
        <v>48</v>
      </c>
      <c r="B37" s="97">
        <v>101</v>
      </c>
      <c r="C37" s="10">
        <f t="shared" si="5"/>
        <v>5.450620615218565</v>
      </c>
      <c r="E37" s="34" t="s">
        <v>43</v>
      </c>
      <c r="F37" s="97">
        <v>27</v>
      </c>
      <c r="G37" s="101">
        <f t="shared" si="4"/>
        <v>1.2156686177397569</v>
      </c>
    </row>
    <row r="38" spans="1:7" ht="12.75">
      <c r="A38" s="36" t="s">
        <v>19</v>
      </c>
      <c r="B38" s="97">
        <v>87</v>
      </c>
      <c r="C38" s="10">
        <f t="shared" si="5"/>
        <v>4.695089044792229</v>
      </c>
      <c r="E38" s="34" t="s">
        <v>418</v>
      </c>
      <c r="F38" s="97">
        <v>202</v>
      </c>
      <c r="G38" s="101">
        <f t="shared" si="4"/>
        <v>9.095002251238181</v>
      </c>
    </row>
    <row r="39" spans="1:7" ht="12.75">
      <c r="A39" s="36"/>
      <c r="B39" s="97" t="s">
        <v>409</v>
      </c>
      <c r="C39" s="10"/>
      <c r="E39" s="34" t="s">
        <v>43</v>
      </c>
      <c r="F39" s="97">
        <v>73</v>
      </c>
      <c r="G39" s="101">
        <f t="shared" si="4"/>
        <v>3.286807744259343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31</v>
      </c>
      <c r="C42" s="33">
        <f>(B42/$B$42)*100</f>
        <v>100</v>
      </c>
      <c r="E42" s="31" t="s">
        <v>427</v>
      </c>
      <c r="F42" s="80">
        <v>2390</v>
      </c>
      <c r="G42" s="99">
        <f>(F42/$F$42)*100</f>
        <v>100</v>
      </c>
      <c r="I42" s="39"/>
    </row>
    <row r="43" spans="1:7" ht="12.75">
      <c r="A43" s="36" t="s">
        <v>23</v>
      </c>
      <c r="B43" s="98">
        <v>6</v>
      </c>
      <c r="C43" s="102">
        <f>(B43/$B$42)*100</f>
        <v>19.35483870967742</v>
      </c>
      <c r="E43" s="60" t="s">
        <v>327</v>
      </c>
      <c r="F43" s="106">
        <v>3275</v>
      </c>
      <c r="G43" s="107">
        <f aca="true" t="shared" si="6" ref="G43:G71">(F43/$F$42)*100</f>
        <v>137.02928870292888</v>
      </c>
    </row>
    <row r="44" spans="1:7" ht="12.75">
      <c r="A44" s="36"/>
      <c r="B44" s="93" t="s">
        <v>409</v>
      </c>
      <c r="C44" s="10"/>
      <c r="E44" s="1" t="s">
        <v>51</v>
      </c>
      <c r="F44" s="97">
        <v>34</v>
      </c>
      <c r="G44" s="101">
        <f t="shared" si="6"/>
        <v>1.4225941422594142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8</v>
      </c>
      <c r="G45" s="101">
        <f t="shared" si="6"/>
        <v>0.33472803347280333</v>
      </c>
    </row>
    <row r="46" spans="1:7" ht="12.75">
      <c r="A46" s="29" t="s">
        <v>53</v>
      </c>
      <c r="B46" s="93">
        <v>1728</v>
      </c>
      <c r="C46" s="33">
        <f>(B46/$B$46)*100</f>
        <v>100</v>
      </c>
      <c r="E46" s="1" t="s">
        <v>54</v>
      </c>
      <c r="F46" s="97">
        <v>0</v>
      </c>
      <c r="G46" s="101">
        <f t="shared" si="6"/>
        <v>0</v>
      </c>
    </row>
    <row r="47" spans="1:7" ht="12.75">
      <c r="A47" s="36" t="s">
        <v>55</v>
      </c>
      <c r="B47" s="97">
        <v>200</v>
      </c>
      <c r="C47" s="10">
        <f>(B47/$B$46)*100</f>
        <v>11.574074074074074</v>
      </c>
      <c r="E47" s="1" t="s">
        <v>56</v>
      </c>
      <c r="F47" s="97">
        <v>85</v>
      </c>
      <c r="G47" s="101">
        <f t="shared" si="6"/>
        <v>3.556485355648536</v>
      </c>
    </row>
    <row r="48" spans="1:7" ht="12.75">
      <c r="A48" s="36"/>
      <c r="B48" s="93" t="s">
        <v>409</v>
      </c>
      <c r="C48" s="10"/>
      <c r="E48" s="1" t="s">
        <v>57</v>
      </c>
      <c r="F48" s="97">
        <v>512</v>
      </c>
      <c r="G48" s="101">
        <f t="shared" si="6"/>
        <v>21.422594142259413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77</v>
      </c>
      <c r="G49" s="101">
        <f t="shared" si="6"/>
        <v>3.221757322175732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66</v>
      </c>
      <c r="G50" s="101">
        <f t="shared" si="6"/>
        <v>2.761506276150628</v>
      </c>
    </row>
    <row r="51" spans="1:7" ht="12.75">
      <c r="A51" s="5" t="s">
        <v>60</v>
      </c>
      <c r="B51" s="93">
        <v>556</v>
      </c>
      <c r="C51" s="33">
        <f>(B51/$B$51)*100</f>
        <v>100</v>
      </c>
      <c r="E51" s="1" t="s">
        <v>61</v>
      </c>
      <c r="F51" s="97">
        <v>536</v>
      </c>
      <c r="G51" s="101">
        <f t="shared" si="6"/>
        <v>22.426778242677827</v>
      </c>
    </row>
    <row r="52" spans="1:7" ht="12.75">
      <c r="A52" s="4" t="s">
        <v>62</v>
      </c>
      <c r="B52" s="98">
        <v>10</v>
      </c>
      <c r="C52" s="10">
        <f>(B52/$B$51)*100</f>
        <v>1.7985611510791366</v>
      </c>
      <c r="E52" s="1" t="s">
        <v>63</v>
      </c>
      <c r="F52" s="97">
        <v>0</v>
      </c>
      <c r="G52" s="101">
        <f t="shared" si="6"/>
        <v>0</v>
      </c>
    </row>
    <row r="53" spans="1:7" ht="12.75">
      <c r="A53" s="4"/>
      <c r="B53" s="93" t="s">
        <v>409</v>
      </c>
      <c r="C53" s="10"/>
      <c r="E53" s="1" t="s">
        <v>64</v>
      </c>
      <c r="F53" s="97">
        <v>19</v>
      </c>
      <c r="G53" s="101">
        <f t="shared" si="6"/>
        <v>0.7949790794979079</v>
      </c>
    </row>
    <row r="54" spans="1:7" ht="14.25">
      <c r="A54" s="5" t="s">
        <v>65</v>
      </c>
      <c r="B54" s="93">
        <v>1475</v>
      </c>
      <c r="C54" s="33">
        <f>(B54/$B$54)*100</f>
        <v>100</v>
      </c>
      <c r="E54" s="1" t="s">
        <v>360</v>
      </c>
      <c r="F54" s="97">
        <v>505</v>
      </c>
      <c r="G54" s="101">
        <f t="shared" si="6"/>
        <v>21.12970711297071</v>
      </c>
    </row>
    <row r="55" spans="1:7" ht="12.75">
      <c r="A55" s="4" t="s">
        <v>62</v>
      </c>
      <c r="B55" s="98">
        <v>122</v>
      </c>
      <c r="C55" s="10">
        <f>(B55/$B$54)*100</f>
        <v>8.271186440677965</v>
      </c>
      <c r="E55" s="1" t="s">
        <v>66</v>
      </c>
      <c r="F55" s="97">
        <v>260</v>
      </c>
      <c r="G55" s="101">
        <f t="shared" si="6"/>
        <v>10.87866108786611</v>
      </c>
    </row>
    <row r="56" spans="1:7" ht="12.75">
      <c r="A56" s="4" t="s">
        <v>67</v>
      </c>
      <c r="B56" s="177">
        <v>69.7</v>
      </c>
      <c r="C56" s="37" t="s">
        <v>420</v>
      </c>
      <c r="E56" s="1" t="s">
        <v>68</v>
      </c>
      <c r="F56" s="97">
        <v>19</v>
      </c>
      <c r="G56" s="101">
        <f t="shared" si="6"/>
        <v>0.7949790794979079</v>
      </c>
    </row>
    <row r="57" spans="1:7" ht="12.75">
      <c r="A57" s="4" t="s">
        <v>69</v>
      </c>
      <c r="B57" s="98">
        <v>1353</v>
      </c>
      <c r="C57" s="10">
        <f>(B57/$B$54)*100</f>
        <v>91.72881355932203</v>
      </c>
      <c r="E57" s="1" t="s">
        <v>70</v>
      </c>
      <c r="F57" s="97">
        <v>67</v>
      </c>
      <c r="G57" s="101">
        <f t="shared" si="6"/>
        <v>2.8033472803347284</v>
      </c>
    </row>
    <row r="58" spans="1:7" ht="12.75">
      <c r="A58" s="4" t="s">
        <v>67</v>
      </c>
      <c r="B58" s="177">
        <v>81.3</v>
      </c>
      <c r="C58" s="37" t="s">
        <v>420</v>
      </c>
      <c r="E58" s="1" t="s">
        <v>71</v>
      </c>
      <c r="F58" s="97">
        <v>83</v>
      </c>
      <c r="G58" s="101">
        <f t="shared" si="6"/>
        <v>3.472803347280335</v>
      </c>
    </row>
    <row r="59" spans="1:7" ht="12.75">
      <c r="A59" s="4"/>
      <c r="B59" s="93" t="s">
        <v>409</v>
      </c>
      <c r="C59" s="10"/>
      <c r="E59" s="1" t="s">
        <v>72</v>
      </c>
      <c r="F59" s="97">
        <v>7</v>
      </c>
      <c r="G59" s="101">
        <f t="shared" si="6"/>
        <v>0.2928870292887029</v>
      </c>
    </row>
    <row r="60" spans="1:7" ht="12.75">
      <c r="A60" s="5" t="s">
        <v>73</v>
      </c>
      <c r="B60" s="93">
        <v>190</v>
      </c>
      <c r="C60" s="33">
        <f>(B60/$B$60)*100</f>
        <v>100</v>
      </c>
      <c r="E60" s="1" t="s">
        <v>74</v>
      </c>
      <c r="F60" s="97">
        <v>104</v>
      </c>
      <c r="G60" s="101">
        <f t="shared" si="6"/>
        <v>4.351464435146443</v>
      </c>
    </row>
    <row r="61" spans="1:7" ht="12.75">
      <c r="A61" s="4" t="s">
        <v>62</v>
      </c>
      <c r="B61" s="97">
        <v>79</v>
      </c>
      <c r="C61" s="10">
        <f>(B61/$B$60)*100</f>
        <v>41.578947368421055</v>
      </c>
      <c r="E61" s="1" t="s">
        <v>75</v>
      </c>
      <c r="F61" s="97">
        <v>82</v>
      </c>
      <c r="G61" s="101">
        <f t="shared" si="6"/>
        <v>3.430962343096234</v>
      </c>
    </row>
    <row r="62" spans="1:7" ht="12.75">
      <c r="A62" s="4"/>
      <c r="B62" s="93" t="s">
        <v>409</v>
      </c>
      <c r="C62" s="10"/>
      <c r="E62" s="1" t="s">
        <v>76</v>
      </c>
      <c r="F62" s="97">
        <v>83</v>
      </c>
      <c r="G62" s="101">
        <f t="shared" si="6"/>
        <v>3.472803347280335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0</v>
      </c>
      <c r="G63" s="101">
        <f t="shared" si="6"/>
        <v>0</v>
      </c>
    </row>
    <row r="64" spans="1:7" ht="12.75">
      <c r="A64" s="29" t="s">
        <v>79</v>
      </c>
      <c r="B64" s="93">
        <v>2221</v>
      </c>
      <c r="C64" s="33">
        <f>(B64/$B$64)*100</f>
        <v>100</v>
      </c>
      <c r="E64" s="1" t="s">
        <v>80</v>
      </c>
      <c r="F64" s="97">
        <v>26</v>
      </c>
      <c r="G64" s="101">
        <f t="shared" si="6"/>
        <v>1.0878661087866108</v>
      </c>
    </row>
    <row r="65" spans="1:7" ht="12.75">
      <c r="A65" s="4" t="s">
        <v>415</v>
      </c>
      <c r="B65" s="97">
        <v>1585</v>
      </c>
      <c r="C65" s="10">
        <f>(B65/$B$64)*100</f>
        <v>71.36425033768573</v>
      </c>
      <c r="E65" s="1" t="s">
        <v>81</v>
      </c>
      <c r="F65" s="97">
        <v>20</v>
      </c>
      <c r="G65" s="101">
        <f t="shared" si="6"/>
        <v>0.8368200836820083</v>
      </c>
    </row>
    <row r="66" spans="1:7" ht="12.75">
      <c r="A66" s="4" t="s">
        <v>416</v>
      </c>
      <c r="B66" s="97">
        <v>587</v>
      </c>
      <c r="C66" s="10">
        <f aca="true" t="shared" si="7" ref="C66:C71">(B66/$B$64)*100</f>
        <v>26.429536244934717</v>
      </c>
      <c r="E66" s="1" t="s">
        <v>82</v>
      </c>
      <c r="F66" s="97">
        <v>0</v>
      </c>
      <c r="G66" s="101">
        <f t="shared" si="6"/>
        <v>0</v>
      </c>
    </row>
    <row r="67" spans="1:7" ht="12.75">
      <c r="A67" s="4" t="s">
        <v>83</v>
      </c>
      <c r="B67" s="97">
        <v>218</v>
      </c>
      <c r="C67" s="10">
        <f t="shared" si="7"/>
        <v>9.815398469158037</v>
      </c>
      <c r="E67" s="1" t="s">
        <v>84</v>
      </c>
      <c r="F67" s="97">
        <v>23</v>
      </c>
      <c r="G67" s="101">
        <f t="shared" si="6"/>
        <v>0.9623430962343096</v>
      </c>
    </row>
    <row r="68" spans="1:7" ht="12.75">
      <c r="A68" s="4" t="s">
        <v>85</v>
      </c>
      <c r="B68" s="97">
        <v>369</v>
      </c>
      <c r="C68" s="10">
        <f t="shared" si="7"/>
        <v>16.614137775776676</v>
      </c>
      <c r="E68" s="1" t="s">
        <v>86</v>
      </c>
      <c r="F68" s="97">
        <v>38</v>
      </c>
      <c r="G68" s="101">
        <f t="shared" si="6"/>
        <v>1.5899581589958158</v>
      </c>
    </row>
    <row r="69" spans="1:7" ht="12.75">
      <c r="A69" s="4" t="s">
        <v>87</v>
      </c>
      <c r="B69" s="97">
        <v>107</v>
      </c>
      <c r="C69" s="10">
        <f t="shared" si="7"/>
        <v>4.8176497073390365</v>
      </c>
      <c r="E69" s="1" t="s">
        <v>88</v>
      </c>
      <c r="F69" s="97">
        <v>8</v>
      </c>
      <c r="G69" s="101">
        <f t="shared" si="6"/>
        <v>0.33472803347280333</v>
      </c>
    </row>
    <row r="70" spans="1:7" ht="12.75">
      <c r="A70" s="4" t="s">
        <v>89</v>
      </c>
      <c r="B70" s="97">
        <v>262</v>
      </c>
      <c r="C70" s="10">
        <f t="shared" si="7"/>
        <v>11.796488068437641</v>
      </c>
      <c r="E70" s="1" t="s">
        <v>90</v>
      </c>
      <c r="F70" s="97">
        <v>21</v>
      </c>
      <c r="G70" s="101">
        <f t="shared" si="6"/>
        <v>0.8786610878661089</v>
      </c>
    </row>
    <row r="71" spans="1:7" ht="12.75">
      <c r="A71" s="7" t="s">
        <v>417</v>
      </c>
      <c r="B71" s="103">
        <v>49</v>
      </c>
      <c r="C71" s="40">
        <f t="shared" si="7"/>
        <v>2.2062134173795585</v>
      </c>
      <c r="D71" s="41"/>
      <c r="E71" s="9" t="s">
        <v>91</v>
      </c>
      <c r="F71" s="103">
        <v>592</v>
      </c>
      <c r="G71" s="104">
        <f t="shared" si="6"/>
        <v>24.769874476987447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1800</v>
      </c>
      <c r="C9" s="81">
        <f>(B9/$B$9)*100</f>
        <v>100</v>
      </c>
      <c r="D9" s="65"/>
      <c r="E9" s="79" t="s">
        <v>103</v>
      </c>
      <c r="F9" s="80">
        <v>857</v>
      </c>
      <c r="G9" s="81">
        <f>(F9/$F$9)*100</f>
        <v>100</v>
      </c>
    </row>
    <row r="10" spans="1:7" ht="12.75">
      <c r="A10" s="82" t="s">
        <v>104</v>
      </c>
      <c r="B10" s="97">
        <v>1252</v>
      </c>
      <c r="C10" s="105">
        <f>(B10/$B$9)*100</f>
        <v>69.55555555555556</v>
      </c>
      <c r="D10" s="65"/>
      <c r="E10" s="78" t="s">
        <v>105</v>
      </c>
      <c r="F10" s="97">
        <v>10</v>
      </c>
      <c r="G10" s="105">
        <f aca="true" t="shared" si="0" ref="G10:G19">(F10/$F$9)*100</f>
        <v>1.1668611435239207</v>
      </c>
    </row>
    <row r="11" spans="1:7" ht="12.75">
      <c r="A11" s="82" t="s">
        <v>106</v>
      </c>
      <c r="B11" s="97">
        <v>1252</v>
      </c>
      <c r="C11" s="105">
        <f aca="true" t="shared" si="1" ref="C11:C16">(B11/$B$9)*100</f>
        <v>69.55555555555556</v>
      </c>
      <c r="D11" s="65"/>
      <c r="E11" s="78" t="s">
        <v>107</v>
      </c>
      <c r="F11" s="97">
        <v>8</v>
      </c>
      <c r="G11" s="105">
        <f t="shared" si="0"/>
        <v>0.9334889148191364</v>
      </c>
    </row>
    <row r="12" spans="1:7" ht="12.75">
      <c r="A12" s="82" t="s">
        <v>108</v>
      </c>
      <c r="B12" s="97">
        <v>1250</v>
      </c>
      <c r="C12" s="105">
        <f>(B12/$B$9)*100</f>
        <v>69.44444444444444</v>
      </c>
      <c r="D12" s="65"/>
      <c r="E12" s="78" t="s">
        <v>109</v>
      </c>
      <c r="F12" s="97">
        <v>29</v>
      </c>
      <c r="G12" s="105">
        <f t="shared" si="0"/>
        <v>3.38389731621937</v>
      </c>
    </row>
    <row r="13" spans="1:7" ht="12.75">
      <c r="A13" s="82" t="s">
        <v>110</v>
      </c>
      <c r="B13" s="97">
        <v>2</v>
      </c>
      <c r="C13" s="105">
        <f>(B13/$B$9)*100</f>
        <v>0.1111111111111111</v>
      </c>
      <c r="D13" s="65"/>
      <c r="E13" s="78" t="s">
        <v>111</v>
      </c>
      <c r="F13" s="97">
        <v>36</v>
      </c>
      <c r="G13" s="105">
        <f t="shared" si="0"/>
        <v>4.200700116686114</v>
      </c>
    </row>
    <row r="14" spans="1:7" ht="12.75">
      <c r="A14" s="82" t="s">
        <v>112</v>
      </c>
      <c r="B14" s="109">
        <v>0.2</v>
      </c>
      <c r="C14" s="112" t="s">
        <v>420</v>
      </c>
      <c r="D14" s="65"/>
      <c r="E14" s="78" t="s">
        <v>113</v>
      </c>
      <c r="F14" s="97">
        <v>93</v>
      </c>
      <c r="G14" s="105">
        <f t="shared" si="0"/>
        <v>10.851808634772462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85</v>
      </c>
      <c r="G15" s="105">
        <f t="shared" si="0"/>
        <v>9.918319719953326</v>
      </c>
    </row>
    <row r="16" spans="1:7" ht="12.75">
      <c r="A16" s="82" t="s">
        <v>226</v>
      </c>
      <c r="B16" s="97">
        <v>548</v>
      </c>
      <c r="C16" s="105">
        <f t="shared" si="1"/>
        <v>30.444444444444446</v>
      </c>
      <c r="D16" s="65"/>
      <c r="E16" s="78" t="s">
        <v>227</v>
      </c>
      <c r="F16" s="97">
        <v>82</v>
      </c>
      <c r="G16" s="105">
        <f t="shared" si="0"/>
        <v>9.56826137689615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215</v>
      </c>
      <c r="G17" s="105">
        <f t="shared" si="0"/>
        <v>25.087514585764293</v>
      </c>
    </row>
    <row r="18" spans="1:7" ht="12.75">
      <c r="A18" s="77" t="s">
        <v>229</v>
      </c>
      <c r="B18" s="80">
        <v>902</v>
      </c>
      <c r="C18" s="81">
        <f>(B18/$B$18)*100</f>
        <v>100</v>
      </c>
      <c r="D18" s="65"/>
      <c r="E18" s="78" t="s">
        <v>329</v>
      </c>
      <c r="F18" s="97">
        <v>183</v>
      </c>
      <c r="G18" s="105">
        <f t="shared" si="0"/>
        <v>21.353558926487747</v>
      </c>
    </row>
    <row r="19" spans="1:9" ht="12.75">
      <c r="A19" s="82" t="s">
        <v>104</v>
      </c>
      <c r="B19" s="97">
        <v>550</v>
      </c>
      <c r="C19" s="105">
        <f>(B19/$B$18)*100</f>
        <v>60.97560975609756</v>
      </c>
      <c r="D19" s="65"/>
      <c r="E19" s="78" t="s">
        <v>328</v>
      </c>
      <c r="F19" s="98">
        <v>116</v>
      </c>
      <c r="G19" s="105">
        <f t="shared" si="0"/>
        <v>13.53558926487748</v>
      </c>
      <c r="I19" s="118"/>
    </row>
    <row r="20" spans="1:7" ht="12.75">
      <c r="A20" s="82" t="s">
        <v>106</v>
      </c>
      <c r="B20" s="97">
        <v>550</v>
      </c>
      <c r="C20" s="105">
        <f>(B20/$B$18)*100</f>
        <v>60.97560975609756</v>
      </c>
      <c r="D20" s="65"/>
      <c r="E20" s="78" t="s">
        <v>230</v>
      </c>
      <c r="F20" s="97">
        <v>116668</v>
      </c>
      <c r="G20" s="112" t="s">
        <v>420</v>
      </c>
    </row>
    <row r="21" spans="1:7" ht="12.75">
      <c r="A21" s="82" t="s">
        <v>108</v>
      </c>
      <c r="B21" s="97">
        <v>550</v>
      </c>
      <c r="C21" s="105">
        <f>(B21/$B$18)*100</f>
        <v>60.97560975609756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777</v>
      </c>
      <c r="G22" s="105">
        <f>(F22/$F$9)*100</f>
        <v>90.66511085180863</v>
      </c>
    </row>
    <row r="23" spans="1:7" ht="12.75">
      <c r="A23" s="77" t="s">
        <v>232</v>
      </c>
      <c r="B23" s="80">
        <v>191</v>
      </c>
      <c r="C23" s="81">
        <f>(B23/$B$23)*100</f>
        <v>100</v>
      </c>
      <c r="D23" s="65"/>
      <c r="E23" s="78" t="s">
        <v>233</v>
      </c>
      <c r="F23" s="97">
        <v>117262</v>
      </c>
      <c r="G23" s="112" t="s">
        <v>420</v>
      </c>
    </row>
    <row r="24" spans="1:7" ht="12.75">
      <c r="A24" s="82" t="s">
        <v>234</v>
      </c>
      <c r="B24" s="97">
        <v>101</v>
      </c>
      <c r="C24" s="105">
        <f>(B24/$B$23)*100</f>
        <v>52.879581151832454</v>
      </c>
      <c r="D24" s="65"/>
      <c r="E24" s="78" t="s">
        <v>235</v>
      </c>
      <c r="F24" s="97">
        <v>168</v>
      </c>
      <c r="G24" s="105">
        <f>(F24/$F$9)*100</f>
        <v>19.603267211201867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15493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30</v>
      </c>
      <c r="G26" s="105">
        <f>(F26/$F$9)*100</f>
        <v>3.5005834305717616</v>
      </c>
    </row>
    <row r="27" spans="1:7" ht="12.75">
      <c r="A27" s="77" t="s">
        <v>244</v>
      </c>
      <c r="B27" s="80">
        <v>1245</v>
      </c>
      <c r="C27" s="81">
        <f>(B27/$B$27)*100</f>
        <v>100</v>
      </c>
      <c r="D27" s="65"/>
      <c r="E27" s="78" t="s">
        <v>237</v>
      </c>
      <c r="F27" s="98">
        <v>10640</v>
      </c>
      <c r="G27" s="112" t="s">
        <v>420</v>
      </c>
    </row>
    <row r="28" spans="1:7" ht="12.75">
      <c r="A28" s="82" t="s">
        <v>245</v>
      </c>
      <c r="B28" s="97">
        <v>826</v>
      </c>
      <c r="C28" s="105">
        <f aca="true" t="shared" si="2" ref="C28:C33">(B28/$B$27)*100</f>
        <v>66.34538152610442</v>
      </c>
      <c r="D28" s="65"/>
      <c r="E28" s="78" t="s">
        <v>238</v>
      </c>
      <c r="F28" s="97">
        <v>0</v>
      </c>
      <c r="G28" s="105">
        <f>(F28/$F$9)*100</f>
        <v>0</v>
      </c>
    </row>
    <row r="29" spans="1:7" ht="12.75">
      <c r="A29" s="82" t="s">
        <v>246</v>
      </c>
      <c r="B29" s="97">
        <v>71</v>
      </c>
      <c r="C29" s="105">
        <f t="shared" si="2"/>
        <v>5.7028112449799195</v>
      </c>
      <c r="D29" s="65"/>
      <c r="E29" s="78" t="s">
        <v>239</v>
      </c>
      <c r="F29" s="97">
        <v>0</v>
      </c>
      <c r="G29" s="112" t="s">
        <v>420</v>
      </c>
    </row>
    <row r="30" spans="1:7" ht="12.75">
      <c r="A30" s="82" t="s">
        <v>247</v>
      </c>
      <c r="B30" s="97">
        <v>266</v>
      </c>
      <c r="C30" s="105">
        <f t="shared" si="2"/>
        <v>21.365461847389557</v>
      </c>
      <c r="D30" s="65"/>
      <c r="E30" s="78" t="s">
        <v>240</v>
      </c>
      <c r="F30" s="97">
        <v>181</v>
      </c>
      <c r="G30" s="105">
        <f>(F30/$F$9)*100</f>
        <v>21.120186697782962</v>
      </c>
    </row>
    <row r="31" spans="1:7" ht="12.75">
      <c r="A31" s="82" t="s">
        <v>274</v>
      </c>
      <c r="B31" s="97">
        <v>21</v>
      </c>
      <c r="C31" s="105">
        <f t="shared" si="2"/>
        <v>1.6867469879518073</v>
      </c>
      <c r="D31" s="65"/>
      <c r="E31" s="78" t="s">
        <v>241</v>
      </c>
      <c r="F31" s="97">
        <v>20942</v>
      </c>
      <c r="G31" s="112" t="s">
        <v>420</v>
      </c>
    </row>
    <row r="32" spans="1:7" ht="12.75">
      <c r="A32" s="82" t="s">
        <v>248</v>
      </c>
      <c r="B32" s="97">
        <v>4</v>
      </c>
      <c r="C32" s="105">
        <f t="shared" si="2"/>
        <v>0.321285140562249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57</v>
      </c>
      <c r="C33" s="105">
        <f t="shared" si="2"/>
        <v>4.578313253012048</v>
      </c>
      <c r="D33" s="65"/>
      <c r="E33" s="79" t="s">
        <v>243</v>
      </c>
      <c r="F33" s="80">
        <v>712</v>
      </c>
      <c r="G33" s="81">
        <f>(F33/$F$33)*100</f>
        <v>100</v>
      </c>
    </row>
    <row r="34" spans="1:7" ht="12.75">
      <c r="A34" s="82" t="s">
        <v>250</v>
      </c>
      <c r="B34" s="178">
        <v>35</v>
      </c>
      <c r="C34" s="112" t="s">
        <v>420</v>
      </c>
      <c r="D34" s="65"/>
      <c r="E34" s="78" t="s">
        <v>105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0</v>
      </c>
      <c r="G35" s="105">
        <f t="shared" si="3"/>
        <v>0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22</v>
      </c>
      <c r="G36" s="105">
        <f t="shared" si="3"/>
        <v>3.089887640449438</v>
      </c>
    </row>
    <row r="37" spans="1:7" ht="12.75">
      <c r="A37" s="77" t="s">
        <v>253</v>
      </c>
      <c r="B37" s="80">
        <v>1250</v>
      </c>
      <c r="C37" s="81">
        <f>(B37/$B$37)*100</f>
        <v>100</v>
      </c>
      <c r="D37" s="65"/>
      <c r="E37" s="78" t="s">
        <v>111</v>
      </c>
      <c r="F37" s="97">
        <v>14</v>
      </c>
      <c r="G37" s="105">
        <f t="shared" si="3"/>
        <v>1.9662921348314606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56</v>
      </c>
      <c r="G38" s="105">
        <f t="shared" si="3"/>
        <v>7.865168539325842</v>
      </c>
    </row>
    <row r="39" spans="1:7" ht="12.75">
      <c r="A39" s="82" t="s">
        <v>256</v>
      </c>
      <c r="B39" s="98">
        <v>870</v>
      </c>
      <c r="C39" s="105">
        <f>(B39/$B$37)*100</f>
        <v>69.6</v>
      </c>
      <c r="D39" s="65"/>
      <c r="E39" s="78" t="s">
        <v>115</v>
      </c>
      <c r="F39" s="97">
        <v>72</v>
      </c>
      <c r="G39" s="105">
        <f t="shared" si="3"/>
        <v>10.112359550561797</v>
      </c>
    </row>
    <row r="40" spans="1:7" ht="12.75">
      <c r="A40" s="82" t="s">
        <v>257</v>
      </c>
      <c r="B40" s="98">
        <v>39</v>
      </c>
      <c r="C40" s="105">
        <f>(B40/$B$37)*100</f>
        <v>3.1199999999999997</v>
      </c>
      <c r="D40" s="65"/>
      <c r="E40" s="78" t="s">
        <v>227</v>
      </c>
      <c r="F40" s="97">
        <v>71</v>
      </c>
      <c r="G40" s="105">
        <f t="shared" si="3"/>
        <v>9.97191011235955</v>
      </c>
    </row>
    <row r="41" spans="1:7" ht="12.75">
      <c r="A41" s="82" t="s">
        <v>259</v>
      </c>
      <c r="B41" s="98">
        <v>271</v>
      </c>
      <c r="C41" s="105">
        <f>(B41/$B$37)*100</f>
        <v>21.68</v>
      </c>
      <c r="D41" s="65"/>
      <c r="E41" s="78" t="s">
        <v>228</v>
      </c>
      <c r="F41" s="97">
        <v>184</v>
      </c>
      <c r="G41" s="105">
        <f t="shared" si="3"/>
        <v>25.842696629213485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177</v>
      </c>
      <c r="G42" s="105">
        <f t="shared" si="3"/>
        <v>24.859550561797754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116</v>
      </c>
      <c r="G43" s="105">
        <f t="shared" si="3"/>
        <v>16.292134831460675</v>
      </c>
    </row>
    <row r="44" spans="1:7" ht="12.75">
      <c r="A44" s="82" t="s">
        <v>13</v>
      </c>
      <c r="B44" s="98">
        <v>38</v>
      </c>
      <c r="C44" s="105">
        <f>(B44/$B$37)*100</f>
        <v>3.04</v>
      </c>
      <c r="D44" s="65"/>
      <c r="E44" s="78" t="s">
        <v>252</v>
      </c>
      <c r="F44" s="97">
        <v>127617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32</v>
      </c>
      <c r="C46" s="105">
        <f>(B46/$B$37)*100</f>
        <v>2.56</v>
      </c>
      <c r="D46" s="65"/>
      <c r="E46" s="78" t="s">
        <v>255</v>
      </c>
      <c r="F46" s="97">
        <v>44113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100001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58750</v>
      </c>
      <c r="G49" s="114" t="s">
        <v>420</v>
      </c>
    </row>
    <row r="50" spans="1:7" ht="13.5" thickTop="1">
      <c r="A50" s="82" t="s">
        <v>275</v>
      </c>
      <c r="B50" s="98">
        <v>37</v>
      </c>
      <c r="C50" s="105">
        <f t="shared" si="4"/>
        <v>2.96</v>
      </c>
      <c r="D50" s="65"/>
      <c r="E50" s="78"/>
      <c r="F50" s="86"/>
      <c r="G50" s="85"/>
    </row>
    <row r="51" spans="1:7" ht="12.75">
      <c r="A51" s="82" t="s">
        <v>276</v>
      </c>
      <c r="B51" s="98">
        <v>117</v>
      </c>
      <c r="C51" s="105">
        <f t="shared" si="4"/>
        <v>9.36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37</v>
      </c>
      <c r="C52" s="105">
        <f t="shared" si="4"/>
        <v>2.96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103</v>
      </c>
      <c r="C53" s="105">
        <f t="shared" si="4"/>
        <v>8.24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24</v>
      </c>
      <c r="C54" s="105">
        <f t="shared" si="4"/>
        <v>1.92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81</v>
      </c>
      <c r="C55" s="105">
        <f t="shared" si="4"/>
        <v>6.4799999999999995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170</v>
      </c>
      <c r="C57" s="105">
        <f>(B57/$B$37)*100</f>
        <v>13.600000000000001</v>
      </c>
      <c r="D57" s="65"/>
      <c r="E57" s="79" t="s">
        <v>243</v>
      </c>
      <c r="F57" s="80">
        <v>0</v>
      </c>
      <c r="G57" s="81">
        <f>(F57/L57)*100</f>
        <v>0</v>
      </c>
      <c r="H57" s="79" t="s">
        <v>243</v>
      </c>
      <c r="L57" s="15">
        <v>712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0</v>
      </c>
      <c r="G58" s="105">
        <f>(F58/L58)*100</f>
        <v>0</v>
      </c>
      <c r="H58" s="78" t="s">
        <v>277</v>
      </c>
      <c r="L58" s="15">
        <v>380</v>
      </c>
    </row>
    <row r="59" spans="1:12" ht="12.75">
      <c r="A59" s="82" t="s">
        <v>271</v>
      </c>
      <c r="B59" s="98">
        <v>204</v>
      </c>
      <c r="C59" s="105">
        <f>(B59/$B$37)*100</f>
        <v>16.32</v>
      </c>
      <c r="D59" s="65"/>
      <c r="E59" s="78" t="s">
        <v>279</v>
      </c>
      <c r="F59" s="97">
        <v>0</v>
      </c>
      <c r="G59" s="105">
        <f>(F59/L59)*100</f>
        <v>0</v>
      </c>
      <c r="H59" s="78" t="s">
        <v>279</v>
      </c>
      <c r="L59" s="15">
        <v>117</v>
      </c>
    </row>
    <row r="60" spans="1:7" ht="12.75">
      <c r="A60" s="82" t="s">
        <v>272</v>
      </c>
      <c r="B60" s="98">
        <v>351</v>
      </c>
      <c r="C60" s="105">
        <f>(B60/$B$37)*100</f>
        <v>28.08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6</v>
      </c>
      <c r="C62" s="105">
        <f>(B62/$B$37)*100</f>
        <v>0.48</v>
      </c>
      <c r="D62" s="65"/>
      <c r="E62" s="79" t="s">
        <v>282</v>
      </c>
      <c r="F62" s="80">
        <v>0</v>
      </c>
      <c r="G62" s="81">
        <f>(F62/L62)*100</f>
        <v>0</v>
      </c>
      <c r="H62" s="79" t="s">
        <v>116</v>
      </c>
      <c r="L62" s="15">
        <v>77</v>
      </c>
    </row>
    <row r="63" spans="1:12" ht="12.75">
      <c r="A63" s="61" t="s">
        <v>15</v>
      </c>
      <c r="B63" s="98">
        <v>63</v>
      </c>
      <c r="C63" s="105">
        <f>(B63/$B$37)*100</f>
        <v>5.04</v>
      </c>
      <c r="D63" s="65"/>
      <c r="E63" s="78" t="s">
        <v>277</v>
      </c>
      <c r="F63" s="97">
        <v>0</v>
      </c>
      <c r="G63" s="105">
        <f>(F63/L63)*100</f>
        <v>0</v>
      </c>
      <c r="H63" s="78" t="s">
        <v>277</v>
      </c>
      <c r="L63" s="15">
        <v>41</v>
      </c>
    </row>
    <row r="64" spans="1:12" ht="12.75">
      <c r="A64" s="82" t="s">
        <v>273</v>
      </c>
      <c r="B64" s="98">
        <v>57</v>
      </c>
      <c r="C64" s="105">
        <f>(B64/$B$37)*100</f>
        <v>4.5600000000000005</v>
      </c>
      <c r="D64" s="65"/>
      <c r="E64" s="78" t="s">
        <v>279</v>
      </c>
      <c r="F64" s="97">
        <v>0</v>
      </c>
      <c r="G64" s="105">
        <v>0</v>
      </c>
      <c r="H64" s="78" t="s">
        <v>279</v>
      </c>
      <c r="L64" s="15">
        <v>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37</v>
      </c>
      <c r="G66" s="81">
        <f aca="true" t="shared" si="5" ref="G66:G71">(F66/L66)*100</f>
        <v>1.5481171548117154</v>
      </c>
      <c r="H66" s="79" t="s">
        <v>283</v>
      </c>
      <c r="L66" s="15">
        <v>2390</v>
      </c>
    </row>
    <row r="67" spans="1:12" ht="12.75">
      <c r="A67" s="82" t="s">
        <v>285</v>
      </c>
      <c r="B67" s="97">
        <v>967</v>
      </c>
      <c r="C67" s="105">
        <f>(B67/$B$37)*100</f>
        <v>77.36</v>
      </c>
      <c r="D67" s="65"/>
      <c r="E67" s="78" t="s">
        <v>421</v>
      </c>
      <c r="F67" s="97">
        <v>37</v>
      </c>
      <c r="G67" s="105">
        <f t="shared" si="5"/>
        <v>2.1412037037037037</v>
      </c>
      <c r="H67" s="78" t="s">
        <v>421</v>
      </c>
      <c r="L67" s="15">
        <v>1728</v>
      </c>
    </row>
    <row r="68" spans="1:12" ht="12.75">
      <c r="A68" s="82" t="s">
        <v>287</v>
      </c>
      <c r="B68" s="97">
        <v>201</v>
      </c>
      <c r="C68" s="105">
        <f>(B68/$B$37)*100</f>
        <v>16.08</v>
      </c>
      <c r="D68" s="65"/>
      <c r="E68" s="78" t="s">
        <v>286</v>
      </c>
      <c r="F68" s="97">
        <v>10</v>
      </c>
      <c r="G68" s="105">
        <f t="shared" si="5"/>
        <v>5.263157894736842</v>
      </c>
      <c r="H68" s="78" t="s">
        <v>286</v>
      </c>
      <c r="L68" s="15">
        <v>190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0</v>
      </c>
      <c r="G69" s="105">
        <f t="shared" si="5"/>
        <v>0</v>
      </c>
      <c r="H69" s="78" t="s">
        <v>288</v>
      </c>
      <c r="L69" s="15">
        <v>662</v>
      </c>
    </row>
    <row r="70" spans="1:12" ht="12.75">
      <c r="A70" s="82" t="s">
        <v>98</v>
      </c>
      <c r="B70" s="97">
        <v>82</v>
      </c>
      <c r="C70" s="105">
        <f>(B70/$B$37)*100</f>
        <v>6.5600000000000005</v>
      </c>
      <c r="D70" s="65"/>
      <c r="E70" s="78" t="s">
        <v>289</v>
      </c>
      <c r="F70" s="97">
        <v>0</v>
      </c>
      <c r="G70" s="105">
        <f t="shared" si="5"/>
        <v>0</v>
      </c>
      <c r="H70" s="78" t="s">
        <v>289</v>
      </c>
      <c r="L70" s="15">
        <v>493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37</v>
      </c>
      <c r="G71" s="119">
        <f t="shared" si="5"/>
        <v>17.452830188679243</v>
      </c>
      <c r="H71" s="92" t="s">
        <v>290</v>
      </c>
      <c r="L71" s="15">
        <v>212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837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837</v>
      </c>
      <c r="G9" s="81">
        <f>(F9/$F$9)*100</f>
        <v>100</v>
      </c>
      <c r="I9" s="53"/>
    </row>
    <row r="10" spans="1:7" ht="12.75">
      <c r="A10" s="36" t="s">
        <v>296</v>
      </c>
      <c r="B10" s="97">
        <v>752</v>
      </c>
      <c r="C10" s="105">
        <f aca="true" t="shared" si="0" ref="C10:C18">(B10/$B$8)*100</f>
        <v>89.8446833930705</v>
      </c>
      <c r="E10" s="32" t="s">
        <v>297</v>
      </c>
      <c r="F10" s="97">
        <v>837</v>
      </c>
      <c r="G10" s="105">
        <f>(F10/$F$9)*100</f>
        <v>100</v>
      </c>
    </row>
    <row r="11" spans="1:7" ht="12.75">
      <c r="A11" s="36" t="s">
        <v>298</v>
      </c>
      <c r="B11" s="97">
        <v>8</v>
      </c>
      <c r="C11" s="105">
        <f t="shared" si="0"/>
        <v>0.955794504181601</v>
      </c>
      <c r="E11" s="32" t="s">
        <v>299</v>
      </c>
      <c r="F11" s="97">
        <v>0</v>
      </c>
      <c r="G11" s="105">
        <f>(F11/$F$9)*100</f>
        <v>0</v>
      </c>
    </row>
    <row r="12" spans="1:7" ht="12.75">
      <c r="A12" s="36" t="s">
        <v>300</v>
      </c>
      <c r="B12" s="97">
        <v>57</v>
      </c>
      <c r="C12" s="105">
        <f t="shared" si="0"/>
        <v>6.810035842293908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7</v>
      </c>
      <c r="C13" s="105">
        <f t="shared" si="0"/>
        <v>0.8363201911589008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7</v>
      </c>
      <c r="C14" s="105">
        <f t="shared" si="0"/>
        <v>0.8363201911589008</v>
      </c>
      <c r="E14" s="42" t="s">
        <v>304</v>
      </c>
      <c r="F14" s="80">
        <v>710</v>
      </c>
      <c r="G14" s="81">
        <f>(F14/$F$14)*100</f>
        <v>100</v>
      </c>
    </row>
    <row r="15" spans="1:7" ht="12.75">
      <c r="A15" s="36" t="s">
        <v>305</v>
      </c>
      <c r="B15" s="97">
        <v>6</v>
      </c>
      <c r="C15" s="105">
        <f t="shared" si="0"/>
        <v>0.7168458781362007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0</v>
      </c>
      <c r="G16" s="105">
        <f>(F16/$F$14)*100</f>
        <v>0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23</v>
      </c>
      <c r="G18" s="105">
        <f t="shared" si="1"/>
        <v>3.2394366197183095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96</v>
      </c>
      <c r="G19" s="105">
        <f t="shared" si="1"/>
        <v>13.521126760563378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326</v>
      </c>
      <c r="G20" s="105">
        <f t="shared" si="1"/>
        <v>45.91549295774648</v>
      </c>
    </row>
    <row r="21" spans="1:7" ht="12.75">
      <c r="A21" s="36" t="s">
        <v>315</v>
      </c>
      <c r="B21" s="98">
        <v>0</v>
      </c>
      <c r="C21" s="105">
        <f aca="true" t="shared" si="2" ref="C21:C28">(B21/$B$8)*100</f>
        <v>0</v>
      </c>
      <c r="E21" s="1" t="s">
        <v>316</v>
      </c>
      <c r="F21" s="97">
        <v>243</v>
      </c>
      <c r="G21" s="105">
        <f t="shared" si="1"/>
        <v>34.225352112676056</v>
      </c>
    </row>
    <row r="22" spans="1:7" ht="12.75">
      <c r="A22" s="36" t="s">
        <v>317</v>
      </c>
      <c r="B22" s="98">
        <v>8</v>
      </c>
      <c r="C22" s="105">
        <f t="shared" si="2"/>
        <v>0.955794504181601</v>
      </c>
      <c r="E22" s="1" t="s">
        <v>318</v>
      </c>
      <c r="F22" s="97">
        <v>22</v>
      </c>
      <c r="G22" s="105">
        <f t="shared" si="1"/>
        <v>3.0985915492957745</v>
      </c>
    </row>
    <row r="23" spans="1:7" ht="12.75">
      <c r="A23" s="36" t="s">
        <v>319</v>
      </c>
      <c r="B23" s="98">
        <v>15</v>
      </c>
      <c r="C23" s="105">
        <f t="shared" si="2"/>
        <v>1.7921146953405016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73</v>
      </c>
      <c r="C24" s="105">
        <f t="shared" si="2"/>
        <v>8.72162485065711</v>
      </c>
      <c r="E24" s="1" t="s">
        <v>322</v>
      </c>
      <c r="F24" s="97">
        <v>274000</v>
      </c>
      <c r="G24" s="112" t="s">
        <v>420</v>
      </c>
    </row>
    <row r="25" spans="1:7" ht="12.75">
      <c r="A25" s="36" t="s">
        <v>323</v>
      </c>
      <c r="B25" s="97">
        <v>208</v>
      </c>
      <c r="C25" s="105">
        <f t="shared" si="2"/>
        <v>24.850657108721624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157</v>
      </c>
      <c r="C26" s="105">
        <f t="shared" si="2"/>
        <v>18.75746714456392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199</v>
      </c>
      <c r="C27" s="105">
        <f t="shared" si="2"/>
        <v>23.775388291517324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177</v>
      </c>
      <c r="C28" s="105">
        <f t="shared" si="2"/>
        <v>21.14695340501792</v>
      </c>
      <c r="E28" s="32" t="s">
        <v>335</v>
      </c>
      <c r="F28" s="97">
        <v>474</v>
      </c>
      <c r="G28" s="105">
        <f aca="true" t="shared" si="3" ref="G28:G35">(F28/$F$14)*100</f>
        <v>66.7605633802817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0</v>
      </c>
      <c r="G30" s="105">
        <f t="shared" si="3"/>
        <v>0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0</v>
      </c>
      <c r="G31" s="105">
        <f t="shared" si="3"/>
        <v>0</v>
      </c>
    </row>
    <row r="32" spans="1:7" ht="12.75">
      <c r="A32" s="36" t="s">
        <v>341</v>
      </c>
      <c r="B32" s="97">
        <v>7</v>
      </c>
      <c r="C32" s="105">
        <f t="shared" si="4"/>
        <v>0.8363201911589008</v>
      </c>
      <c r="E32" s="32" t="s">
        <v>342</v>
      </c>
      <c r="F32" s="97">
        <v>0</v>
      </c>
      <c r="G32" s="105">
        <f t="shared" si="3"/>
        <v>0</v>
      </c>
    </row>
    <row r="33" spans="1:7" ht="12.75">
      <c r="A33" s="36" t="s">
        <v>343</v>
      </c>
      <c r="B33" s="97">
        <v>26</v>
      </c>
      <c r="C33" s="105">
        <f t="shared" si="4"/>
        <v>3.106332138590203</v>
      </c>
      <c r="E33" s="32" t="s">
        <v>344</v>
      </c>
      <c r="F33" s="97">
        <v>62</v>
      </c>
      <c r="G33" s="105">
        <f t="shared" si="3"/>
        <v>8.732394366197182</v>
      </c>
    </row>
    <row r="34" spans="1:7" ht="12.75">
      <c r="A34" s="36" t="s">
        <v>345</v>
      </c>
      <c r="B34" s="97">
        <v>40</v>
      </c>
      <c r="C34" s="105">
        <f t="shared" si="4"/>
        <v>4.778972520908005</v>
      </c>
      <c r="E34" s="32" t="s">
        <v>346</v>
      </c>
      <c r="F34" s="97">
        <v>88</v>
      </c>
      <c r="G34" s="105">
        <f t="shared" si="3"/>
        <v>12.394366197183098</v>
      </c>
    </row>
    <row r="35" spans="1:7" ht="12.75">
      <c r="A35" s="36" t="s">
        <v>347</v>
      </c>
      <c r="B35" s="97">
        <v>40</v>
      </c>
      <c r="C35" s="105">
        <f t="shared" si="4"/>
        <v>4.778972520908005</v>
      </c>
      <c r="E35" s="32" t="s">
        <v>348</v>
      </c>
      <c r="F35" s="97">
        <v>324</v>
      </c>
      <c r="G35" s="105">
        <f t="shared" si="3"/>
        <v>45.63380281690141</v>
      </c>
    </row>
    <row r="36" spans="1:7" ht="12.75">
      <c r="A36" s="36" t="s">
        <v>349</v>
      </c>
      <c r="B36" s="97">
        <v>108</v>
      </c>
      <c r="C36" s="105">
        <f t="shared" si="4"/>
        <v>12.903225806451612</v>
      </c>
      <c r="E36" s="32" t="s">
        <v>350</v>
      </c>
      <c r="F36" s="97">
        <v>1887</v>
      </c>
      <c r="G36" s="112" t="s">
        <v>420</v>
      </c>
    </row>
    <row r="37" spans="1:7" ht="12.75">
      <c r="A37" s="36" t="s">
        <v>351</v>
      </c>
      <c r="B37" s="97">
        <v>137</v>
      </c>
      <c r="C37" s="105">
        <f t="shared" si="4"/>
        <v>16.36798088410992</v>
      </c>
      <c r="E37" s="32" t="s">
        <v>352</v>
      </c>
      <c r="F37" s="97">
        <v>236</v>
      </c>
      <c r="G37" s="105">
        <f>(F37/$F$14)*100</f>
        <v>33.23943661971831</v>
      </c>
    </row>
    <row r="38" spans="1:7" ht="12.75">
      <c r="A38" s="36" t="s">
        <v>353</v>
      </c>
      <c r="B38" s="97">
        <v>232</v>
      </c>
      <c r="C38" s="105">
        <f t="shared" si="4"/>
        <v>27.718040621266425</v>
      </c>
      <c r="E38" s="32" t="s">
        <v>350</v>
      </c>
      <c r="F38" s="97">
        <v>620</v>
      </c>
      <c r="G38" s="112" t="s">
        <v>420</v>
      </c>
    </row>
    <row r="39" spans="1:7" ht="12.75">
      <c r="A39" s="36" t="s">
        <v>354</v>
      </c>
      <c r="B39" s="97">
        <v>247</v>
      </c>
      <c r="C39" s="105">
        <f t="shared" si="4"/>
        <v>29.51015531660693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7.8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837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241</v>
      </c>
      <c r="G43" s="105">
        <f aca="true" t="shared" si="5" ref="G43:G48">(F43/$F$14)*100</f>
        <v>33.943661971830984</v>
      </c>
    </row>
    <row r="44" spans="1:7" ht="12.75">
      <c r="A44" s="36" t="s">
        <v>368</v>
      </c>
      <c r="B44" s="98">
        <v>81</v>
      </c>
      <c r="C44" s="105">
        <f aca="true" t="shared" si="6" ref="C44:C49">(B44/$B$42)*100</f>
        <v>9.67741935483871</v>
      </c>
      <c r="E44" s="32" t="s">
        <v>369</v>
      </c>
      <c r="F44" s="97">
        <v>152</v>
      </c>
      <c r="G44" s="105">
        <f t="shared" si="5"/>
        <v>21.408450704225352</v>
      </c>
    </row>
    <row r="45" spans="1:7" ht="12.75">
      <c r="A45" s="36" t="s">
        <v>370</v>
      </c>
      <c r="B45" s="98">
        <v>155</v>
      </c>
      <c r="C45" s="105">
        <f t="shared" si="6"/>
        <v>18.51851851851852</v>
      </c>
      <c r="E45" s="32" t="s">
        <v>371</v>
      </c>
      <c r="F45" s="97">
        <v>162</v>
      </c>
      <c r="G45" s="105">
        <f t="shared" si="5"/>
        <v>22.816901408450704</v>
      </c>
    </row>
    <row r="46" spans="1:7" ht="12.75">
      <c r="A46" s="36" t="s">
        <v>372</v>
      </c>
      <c r="B46" s="98">
        <v>145</v>
      </c>
      <c r="C46" s="105">
        <f t="shared" si="6"/>
        <v>17.32377538829152</v>
      </c>
      <c r="E46" s="32" t="s">
        <v>373</v>
      </c>
      <c r="F46" s="97">
        <v>57</v>
      </c>
      <c r="G46" s="105">
        <f t="shared" si="5"/>
        <v>8.028169014084508</v>
      </c>
    </row>
    <row r="47" spans="1:7" ht="12.75">
      <c r="A47" s="36" t="s">
        <v>374</v>
      </c>
      <c r="B47" s="97">
        <v>169</v>
      </c>
      <c r="C47" s="105">
        <f t="shared" si="6"/>
        <v>20.19115890083632</v>
      </c>
      <c r="E47" s="32" t="s">
        <v>375</v>
      </c>
      <c r="F47" s="97">
        <v>38</v>
      </c>
      <c r="G47" s="105">
        <f t="shared" si="5"/>
        <v>5.352112676056338</v>
      </c>
    </row>
    <row r="48" spans="1:7" ht="12.75">
      <c r="A48" s="36" t="s">
        <v>376</v>
      </c>
      <c r="B48" s="97">
        <v>178</v>
      </c>
      <c r="C48" s="105">
        <f t="shared" si="6"/>
        <v>21.26642771804062</v>
      </c>
      <c r="E48" s="32" t="s">
        <v>377</v>
      </c>
      <c r="F48" s="97">
        <v>60</v>
      </c>
      <c r="G48" s="105">
        <f t="shared" si="5"/>
        <v>8.450704225352112</v>
      </c>
    </row>
    <row r="49" spans="1:7" ht="12.75">
      <c r="A49" s="36" t="s">
        <v>378</v>
      </c>
      <c r="B49" s="97">
        <v>109</v>
      </c>
      <c r="C49" s="105">
        <f t="shared" si="6"/>
        <v>13.022700119474312</v>
      </c>
      <c r="E49" s="32" t="s">
        <v>379</v>
      </c>
      <c r="F49" s="97">
        <v>0</v>
      </c>
      <c r="G49" s="105">
        <f>(F49/$F$14)*100</f>
        <v>0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100</v>
      </c>
      <c r="G51" s="81">
        <f>(F51/F$51)*100</f>
        <v>100</v>
      </c>
    </row>
    <row r="52" spans="1:7" ht="12.75">
      <c r="A52" s="4" t="s">
        <v>382</v>
      </c>
      <c r="B52" s="97">
        <v>0</v>
      </c>
      <c r="C52" s="105">
        <f>(B52/$B$42)*100</f>
        <v>0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208</v>
      </c>
      <c r="C53" s="105">
        <f>(B53/$B$42)*100</f>
        <v>24.850657108721624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449</v>
      </c>
      <c r="C54" s="105">
        <f>(B54/$B$42)*100</f>
        <v>53.643966547192356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180</v>
      </c>
      <c r="C55" s="105">
        <f>(B55/$B$42)*100</f>
        <v>21.50537634408602</v>
      </c>
      <c r="E55" s="32" t="s">
        <v>389</v>
      </c>
      <c r="F55" s="97">
        <v>7</v>
      </c>
      <c r="G55" s="105">
        <f t="shared" si="7"/>
        <v>7.000000000000001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33</v>
      </c>
      <c r="G56" s="105">
        <f t="shared" si="7"/>
        <v>33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12</v>
      </c>
      <c r="G57" s="105">
        <f t="shared" si="7"/>
        <v>12</v>
      </c>
    </row>
    <row r="58" spans="1:7" ht="12.75">
      <c r="A58" s="36" t="s">
        <v>393</v>
      </c>
      <c r="B58" s="97">
        <v>613</v>
      </c>
      <c r="C58" s="105">
        <f aca="true" t="shared" si="8" ref="C58:C66">(B58/$B$42)*100</f>
        <v>73.23775388291517</v>
      </c>
      <c r="E58" s="32" t="s">
        <v>394</v>
      </c>
      <c r="F58" s="97">
        <v>42</v>
      </c>
      <c r="G58" s="105">
        <f t="shared" si="7"/>
        <v>42</v>
      </c>
    </row>
    <row r="59" spans="1:7" ht="12.75">
      <c r="A59" s="36" t="s">
        <v>395</v>
      </c>
      <c r="B59" s="97">
        <v>7</v>
      </c>
      <c r="C59" s="105">
        <f t="shared" si="8"/>
        <v>0.8363201911589008</v>
      </c>
      <c r="E59" s="32" t="s">
        <v>396</v>
      </c>
      <c r="F59" s="98">
        <v>6</v>
      </c>
      <c r="G59" s="105">
        <f t="shared" si="7"/>
        <v>6</v>
      </c>
    </row>
    <row r="60" spans="1:7" ht="12.75">
      <c r="A60" s="36" t="s">
        <v>397</v>
      </c>
      <c r="B60" s="97">
        <v>31</v>
      </c>
      <c r="C60" s="105">
        <f t="shared" si="8"/>
        <v>3.7037037037037033</v>
      </c>
      <c r="E60" s="32" t="s">
        <v>398</v>
      </c>
      <c r="F60" s="97">
        <v>0</v>
      </c>
      <c r="G60" s="105">
        <f t="shared" si="7"/>
        <v>0</v>
      </c>
    </row>
    <row r="61" spans="1:7" ht="12.75">
      <c r="A61" s="36" t="s">
        <v>399</v>
      </c>
      <c r="B61" s="97">
        <v>186</v>
      </c>
      <c r="C61" s="105">
        <f t="shared" si="8"/>
        <v>22.22222222222222</v>
      </c>
      <c r="E61" s="32" t="s">
        <v>322</v>
      </c>
      <c r="F61" s="97">
        <v>792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7</v>
      </c>
      <c r="G65" s="105">
        <f aca="true" t="shared" si="9" ref="G65:G71">(F65/F$51)*100</f>
        <v>7.000000000000001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18</v>
      </c>
      <c r="G66" s="105">
        <f t="shared" si="9"/>
        <v>18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14</v>
      </c>
      <c r="G67" s="105">
        <f t="shared" si="9"/>
        <v>14.000000000000002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23</v>
      </c>
      <c r="G68" s="105">
        <f t="shared" si="9"/>
        <v>23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6</v>
      </c>
      <c r="G69" s="105">
        <f t="shared" si="9"/>
        <v>6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32</v>
      </c>
      <c r="G70" s="105">
        <f t="shared" si="9"/>
        <v>32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0</v>
      </c>
      <c r="G71" s="115">
        <f t="shared" si="9"/>
        <v>0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2002-06-18T16:45:39Z</cp:lastPrinted>
  <dcterms:created xsi:type="dcterms:W3CDTF">2001-10-15T13:22:32Z</dcterms:created>
  <dcterms:modified xsi:type="dcterms:W3CDTF">2002-06-18T16:45:42Z</dcterms:modified>
  <cp:category/>
  <cp:version/>
  <cp:contentType/>
  <cp:contentStatus/>
</cp:coreProperties>
</file>