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<sst xmlns="http://schemas.openxmlformats.org/spreadsheetml/2006/main" count="676" uniqueCount="437">
  <si>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</si>
  <si>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</si>
  <si>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</si>
  <si>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</si>
  <si>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</si>
  <si>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</si>
  <si>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</si>
  <si>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</si>
  <si>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</si>
  <si>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</si>
  <si>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</si>
  <si>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</si>
  <si>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</si>
  <si>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</si>
  <si>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</si>
  <si>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</si>
  <si>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</si>
  <si>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</si>
  <si>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</si>
  <si>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</si>
  <si>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</si>
  <si>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</si>
  <si>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</si>
  <si>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</si>
  <si>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</si>
  <si>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</si>
  <si>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</si>
  <si>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</si>
  <si>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</si>
  <si>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</si>
  <si>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</si>
  <si>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</si>
  <si>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</si>
  <si>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</si>
  <si>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</si>
  <si>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</si>
  <si>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</si>
  <si>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</si>
  <si>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</si>
  <si>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</si>
  <si>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</si>
  <si>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</si>
  <si>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</si>
  <si>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</si>
  <si>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</si>
  <si>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</si>
  <si>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</si>
  <si>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</si>
  <si>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</si>
  <si>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</si>
  <si>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</si>
  <si>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</si>
  <si>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</si>
  <si>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</si>
  <si>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</si>
  <si>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</si>
  <si>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</si>
  <si>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</si>
  <si>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</si>
  <si>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</si>
  <si>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</si>
  <si>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</si>
  <si>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</si>
  <si>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</si>
  <si>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</si>
  <si>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</si>
  <si>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</si>
  <si>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</si>
  <si>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</si>
  <si>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</si>
  <si>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</si>
  <si>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</si>
  <si>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</si>
  <si>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</si>
  <si>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</si>
  <si>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</si>
  <si>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</si>
  <si>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</si>
  <si>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</si>
  <si>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</si>
  <si>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</si>
  <si>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</si>
  <si>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</si>
  <si>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</si>
  <si>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</si>
  <si>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</si>
  <si>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</si>
  <si>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</si>
  <si>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</si>
  <si>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</si>
  <si>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</si>
  <si>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</si>
  <si>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</si>
  <si>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</si>
  <si>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</si>
  <si>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</si>
  <si>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</si>
  <si>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</si>
  <si>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</si>
  <si>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</si>
  <si>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</si>
  <si>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</si>
  <si>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</si>
  <si>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</si>
  <si>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</si>
  <si>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</si>
  <si>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</si>
  <si>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</si>
  <si>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</si>
  <si>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</si>
  <si>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</si>
  <si>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</si>
  <si>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</si>
  <si>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</si>
  <si>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</si>
  <si>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</si>
  <si>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</si>
  <si>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</si>
  <si>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</si>
  <si>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</si>
  <si>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</si>
  <si>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</si>
  <si>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</si>
  <si>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</si>
  <si>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</si>
  <si>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</si>
  <si>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</si>
  <si>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</si>
  <si>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</si>
  <si>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</si>
  <si>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</si>
  <si>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</si>
  <si>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</si>
  <si>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</si>
  <si>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</si>
  <si>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</si>
  <si>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</si>
  <si>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</si>
  <si>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</si>
  <si>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</si>
  <si>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</si>
  <si>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</si>
  <si>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</si>
  <si>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</si>
  <si>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</si>
  <si>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</si>
  <si>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</si>
  <si>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</si>
  <si>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</si>
  <si>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</si>
  <si>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</si>
  <si>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</si>
  <si>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</si>
  <si>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</si>
  <si>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</si>
  <si>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</si>
  <si>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</si>
  <si>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</si>
  <si>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</si>
  <si>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</si>
  <si>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</si>
  <si>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</si>
  <si>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</si>
  <si>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</si>
  <si>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</si>
  <si>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</si>
  <si>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</si>
  <si>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</si>
  <si>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</si>
  <si>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</si>
  <si>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</si>
  <si>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</si>
  <si>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</si>
  <si>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</si>
  <si>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</si>
  <si>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</si>
  <si>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</si>
  <si>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</si>
  <si>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</si>
  <si>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</si>
  <si>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</si>
  <si>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</si>
  <si>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</si>
  <si>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</si>
  <si>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</si>
  <si>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</si>
  <si>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</si>
  <si>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</si>
  <si>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</si>
  <si>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</si>
  <si>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</si>
  <si>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</si>
  <si>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</si>
  <si>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</si>
  <si>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</si>
  <si>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</si>
  <si>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</si>
  <si>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</si>
  <si>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Yardville-Groveville CDP, Mercer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</si>
  <si>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</si>
  <si>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</si>
  <si>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</si>
  <si>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</si>
  <si>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</si>
  <si>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</si>
  <si>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</si>
  <si>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</si>
  <si>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</si>
  <si>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</si>
  <si>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</si>
  <si>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</si>
  <si>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</si>
  <si>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</si>
  <si>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</si>
  <si>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</si>
  <si>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</si>
  <si>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</si>
  <si>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</si>
  <si>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</si>
  <si>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</si>
  <si>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</si>
  <si>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</si>
  <si>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</si>
  <si>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</si>
  <si>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</si>
  <si>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</si>
  <si>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</si>
  <si>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</si>
  <si>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</si>
  <si>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</si>
  <si>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</si>
  <si>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</si>
  <si>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</si>
  <si>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</si>
  <si>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</si>
  <si>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</si>
  <si>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</si>
  <si>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</si>
  <si>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</si>
  <si>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</si>
  <si>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</si>
  <si>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</si>
  <si>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</si>
  <si>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</si>
  <si>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</si>
  <si>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</si>
  <si>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</si>
  <si>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</si>
  <si>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</si>
  <si>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</si>
  <si>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</si>
  <si>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</si>
  <si>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</si>
  <si>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</si>
  <si>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</si>
  <si>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</si>
  <si>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</si>
  <si>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</si>
  <si>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</si>
  <si>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</si>
  <si>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</si>
  <si>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</si>
  <si>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</si>
  <si>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</si>
  <si>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</si>
  <si>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</si>
  <si>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</si>
  <si>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</si>
  <si>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</si>
  <si>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</si>
  <si>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</si>
  <si>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</si>
  <si>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</si>
  <si>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</si>
  <si>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</si>
  <si>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</si>
  <si>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</si>
  <si>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</si>
  <si>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</si>
  <si>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</si>
  <si>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</si>
  <si>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</si>
  <si>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</si>
  <si>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</si>
  <si>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</si>
  <si>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</si>
  <si>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</si>
  <si>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</si>
  <si>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</si>
  <si>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</si>
  <si>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</si>
  <si>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</si>
  <si>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</si>
  <si>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</si>
  <si>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</si>
  <si>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</si>
  <si>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</si>
  <si>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</si>
  <si>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</si>
  <si>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</si>
  <si>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</si>
  <si>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</si>
  <si>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</si>
  <si>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</si>
  <si>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</si>
  <si>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Yardville-Groveville CDP, Mercer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</si>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</sst>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4" fontId="0" fillId="0" borderId="21" xfId="0" applyNumberFormat="1" applyBorder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305</v>
      </c>
    </row>
    <row r="2" ht="12.75">
      <c r="A2" s="122"/>
    </row>
    <row r="3" ht="13.5" thickBot="1">
      <c r="A3" s="123" t="s">
        <v>199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55</v>
      </c>
      <c r="B5" s="131" t="s">
        <v>56</v>
      </c>
      <c r="C5" s="132" t="s">
        <v>57</v>
      </c>
      <c r="D5" s="133"/>
      <c r="E5" s="133" t="s">
        <v>55</v>
      </c>
      <c r="F5" s="131" t="s">
        <v>56</v>
      </c>
      <c r="G5" s="134" t="s">
        <v>57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200</v>
      </c>
      <c r="B7" s="141">
        <v>9208</v>
      </c>
      <c r="C7" s="142">
        <f>(B7/$B$7)*100</f>
        <v>100</v>
      </c>
      <c r="D7" s="143"/>
      <c r="E7" s="144" t="s">
        <v>201</v>
      </c>
      <c r="F7" s="145"/>
      <c r="G7" s="146"/>
    </row>
    <row r="8" spans="1:7" ht="12.75">
      <c r="A8" s="140" t="s">
        <v>202</v>
      </c>
      <c r="B8" s="147"/>
      <c r="C8" s="142"/>
      <c r="D8" s="143"/>
      <c r="E8" s="143" t="s">
        <v>200</v>
      </c>
      <c r="F8" s="141">
        <v>9208</v>
      </c>
      <c r="G8" s="148">
        <f aca="true" t="shared" si="0" ref="G8:G15">F8*100/F$8</f>
        <v>100</v>
      </c>
    </row>
    <row r="9" spans="1:7" ht="12.75">
      <c r="A9" s="149" t="s">
        <v>203</v>
      </c>
      <c r="B9" s="150">
        <v>4482</v>
      </c>
      <c r="C9" s="151">
        <f>(B9/$B$7)*100</f>
        <v>48.6750651607298</v>
      </c>
      <c r="D9" s="152"/>
      <c r="E9" s="152" t="s">
        <v>204</v>
      </c>
      <c r="F9" s="150">
        <v>277</v>
      </c>
      <c r="G9" s="153">
        <f t="shared" si="0"/>
        <v>3.008253692441355</v>
      </c>
    </row>
    <row r="10" spans="1:7" ht="12.75">
      <c r="A10" s="149" t="s">
        <v>205</v>
      </c>
      <c r="B10" s="150">
        <v>4726</v>
      </c>
      <c r="C10" s="151">
        <f>(B10/$B$7)*100</f>
        <v>51.3249348392702</v>
      </c>
      <c r="D10" s="152"/>
      <c r="E10" s="152" t="s">
        <v>206</v>
      </c>
      <c r="F10" s="150">
        <v>16</v>
      </c>
      <c r="G10" s="153">
        <f t="shared" si="0"/>
        <v>0.1737619461337967</v>
      </c>
    </row>
    <row r="11" spans="1:7" ht="12.75">
      <c r="A11" s="149"/>
      <c r="B11" s="150"/>
      <c r="C11" s="151"/>
      <c r="D11" s="152"/>
      <c r="E11" s="152" t="s">
        <v>207</v>
      </c>
      <c r="F11" s="150">
        <v>158</v>
      </c>
      <c r="G11" s="153">
        <f t="shared" si="0"/>
        <v>1.7158992180712425</v>
      </c>
    </row>
    <row r="12" spans="1:7" ht="12.75">
      <c r="A12" s="149" t="s">
        <v>208</v>
      </c>
      <c r="B12" s="150">
        <v>577</v>
      </c>
      <c r="C12" s="151">
        <f aca="true" t="shared" si="1" ref="C12:C24">B12*100/B$7</f>
        <v>6.266290182450043</v>
      </c>
      <c r="D12" s="152"/>
      <c r="E12" s="152" t="s">
        <v>209</v>
      </c>
      <c r="F12" s="150">
        <v>9</v>
      </c>
      <c r="G12" s="153">
        <f t="shared" si="0"/>
        <v>0.09774109470026064</v>
      </c>
    </row>
    <row r="13" spans="1:7" ht="12.75">
      <c r="A13" s="149" t="s">
        <v>210</v>
      </c>
      <c r="B13" s="150">
        <v>651</v>
      </c>
      <c r="C13" s="151">
        <f t="shared" si="1"/>
        <v>7.069939183318853</v>
      </c>
      <c r="D13" s="152"/>
      <c r="E13" s="152" t="s">
        <v>211</v>
      </c>
      <c r="F13" s="150">
        <v>94</v>
      </c>
      <c r="G13" s="153">
        <f t="shared" si="0"/>
        <v>1.0208514335360557</v>
      </c>
    </row>
    <row r="14" spans="1:7" ht="12.75">
      <c r="A14" s="149" t="s">
        <v>212</v>
      </c>
      <c r="B14" s="150">
        <v>598</v>
      </c>
      <c r="C14" s="151">
        <f t="shared" si="1"/>
        <v>6.494352736750652</v>
      </c>
      <c r="D14" s="152"/>
      <c r="E14" s="152" t="s">
        <v>213</v>
      </c>
      <c r="F14" s="150">
        <v>8931</v>
      </c>
      <c r="G14" s="153">
        <f t="shared" si="0"/>
        <v>96.99174630755864</v>
      </c>
    </row>
    <row r="15" spans="1:7" ht="12.75">
      <c r="A15" s="149" t="s">
        <v>214</v>
      </c>
      <c r="B15" s="150">
        <v>522</v>
      </c>
      <c r="C15" s="151">
        <f t="shared" si="1"/>
        <v>5.6689834926151175</v>
      </c>
      <c r="D15" s="152"/>
      <c r="E15" s="152" t="s">
        <v>215</v>
      </c>
      <c r="F15" s="150">
        <v>8397</v>
      </c>
      <c r="G15" s="153">
        <f t="shared" si="0"/>
        <v>91.19244135534318</v>
      </c>
    </row>
    <row r="16" spans="1:7" ht="12.75">
      <c r="A16" s="149" t="s">
        <v>216</v>
      </c>
      <c r="B16" s="150">
        <v>433</v>
      </c>
      <c r="C16" s="151">
        <f t="shared" si="1"/>
        <v>4.702432667245873</v>
      </c>
      <c r="D16" s="152"/>
      <c r="E16" s="152"/>
      <c r="F16" s="145"/>
      <c r="G16" s="146"/>
    </row>
    <row r="17" spans="1:7" ht="12.75">
      <c r="A17" s="149" t="s">
        <v>217</v>
      </c>
      <c r="B17" s="150">
        <v>1196</v>
      </c>
      <c r="C17" s="151">
        <f t="shared" si="1"/>
        <v>12.988705473501303</v>
      </c>
      <c r="D17" s="152"/>
      <c r="E17" s="143" t="s">
        <v>218</v>
      </c>
      <c r="F17" s="145"/>
      <c r="G17" s="146"/>
    </row>
    <row r="18" spans="1:7" ht="12.75">
      <c r="A18" s="149" t="s">
        <v>219</v>
      </c>
      <c r="B18" s="150">
        <v>1677</v>
      </c>
      <c r="C18" s="151">
        <f t="shared" si="1"/>
        <v>18.212423979148568</v>
      </c>
      <c r="D18" s="152"/>
      <c r="E18" s="143" t="s">
        <v>220</v>
      </c>
      <c r="F18" s="141">
        <v>9208</v>
      </c>
      <c r="G18" s="148">
        <v>100</v>
      </c>
    </row>
    <row r="19" spans="1:7" ht="12.75">
      <c r="A19" s="149" t="s">
        <v>221</v>
      </c>
      <c r="B19" s="150">
        <v>1347</v>
      </c>
      <c r="C19" s="151">
        <f t="shared" si="1"/>
        <v>14.62858384013901</v>
      </c>
      <c r="D19" s="152"/>
      <c r="E19" s="152" t="s">
        <v>222</v>
      </c>
      <c r="F19" s="150">
        <v>9197</v>
      </c>
      <c r="G19" s="153">
        <f aca="true" t="shared" si="2" ref="G19:G30">F19*100/F$18</f>
        <v>99.88053866203302</v>
      </c>
    </row>
    <row r="20" spans="1:7" ht="12.75">
      <c r="A20" s="149" t="s">
        <v>223</v>
      </c>
      <c r="B20" s="150">
        <v>506</v>
      </c>
      <c r="C20" s="151">
        <f t="shared" si="1"/>
        <v>5.4952215464813206</v>
      </c>
      <c r="D20" s="152"/>
      <c r="E20" s="152" t="s">
        <v>224</v>
      </c>
      <c r="F20" s="150">
        <v>3438</v>
      </c>
      <c r="G20" s="153">
        <f t="shared" si="2"/>
        <v>37.33709817549956</v>
      </c>
    </row>
    <row r="21" spans="1:7" ht="12.75">
      <c r="A21" s="149" t="s">
        <v>225</v>
      </c>
      <c r="B21" s="150">
        <v>392</v>
      </c>
      <c r="C21" s="151">
        <f t="shared" si="1"/>
        <v>4.257167680278019</v>
      </c>
      <c r="D21" s="152"/>
      <c r="E21" s="152" t="s">
        <v>226</v>
      </c>
      <c r="F21" s="150">
        <v>2188</v>
      </c>
      <c r="G21" s="153">
        <f t="shared" si="2"/>
        <v>23.761946133796698</v>
      </c>
    </row>
    <row r="22" spans="1:7" ht="12.75">
      <c r="A22" s="149" t="s">
        <v>227</v>
      </c>
      <c r="B22" s="150">
        <v>781</v>
      </c>
      <c r="C22" s="151">
        <f t="shared" si="1"/>
        <v>8.481754995655951</v>
      </c>
      <c r="D22" s="152"/>
      <c r="E22" s="152" t="s">
        <v>228</v>
      </c>
      <c r="F22" s="150">
        <v>2920</v>
      </c>
      <c r="G22" s="153">
        <f t="shared" si="2"/>
        <v>31.7115551694179</v>
      </c>
    </row>
    <row r="23" spans="1:7" ht="12.75">
      <c r="A23" s="149" t="s">
        <v>229</v>
      </c>
      <c r="B23" s="150">
        <v>435</v>
      </c>
      <c r="C23" s="151">
        <f t="shared" si="1"/>
        <v>4.724152910512598</v>
      </c>
      <c r="D23" s="152"/>
      <c r="E23" s="152" t="s">
        <v>230</v>
      </c>
      <c r="F23" s="150">
        <v>2047</v>
      </c>
      <c r="G23" s="153">
        <f t="shared" si="2"/>
        <v>22.230668983492617</v>
      </c>
    </row>
    <row r="24" spans="1:7" ht="12.75">
      <c r="A24" s="149" t="s">
        <v>231</v>
      </c>
      <c r="B24" s="150">
        <v>93</v>
      </c>
      <c r="C24" s="151">
        <f t="shared" si="1"/>
        <v>1.0099913119026933</v>
      </c>
      <c r="D24" s="152"/>
      <c r="E24" s="152" t="s">
        <v>232</v>
      </c>
      <c r="F24" s="150">
        <v>367</v>
      </c>
      <c r="G24" s="153">
        <f t="shared" si="2"/>
        <v>3.9856646394439617</v>
      </c>
    </row>
    <row r="25" spans="1:7" ht="12.75">
      <c r="A25" s="149"/>
      <c r="B25" s="145"/>
      <c r="C25" s="154"/>
      <c r="D25" s="152"/>
      <c r="E25" s="152" t="s">
        <v>233</v>
      </c>
      <c r="F25" s="150">
        <v>115</v>
      </c>
      <c r="G25" s="153">
        <f t="shared" si="2"/>
        <v>1.2489139878366637</v>
      </c>
    </row>
    <row r="26" spans="1:7" ht="12.75">
      <c r="A26" s="149" t="s">
        <v>234</v>
      </c>
      <c r="B26" s="155">
        <v>38.7</v>
      </c>
      <c r="C26" s="156" t="s">
        <v>63</v>
      </c>
      <c r="D26" s="152"/>
      <c r="E26" s="157" t="s">
        <v>235</v>
      </c>
      <c r="F26" s="150">
        <v>284</v>
      </c>
      <c r="G26" s="153">
        <f t="shared" si="2"/>
        <v>3.0842745438748915</v>
      </c>
    </row>
    <row r="27" spans="1:7" ht="12.75">
      <c r="A27" s="149"/>
      <c r="B27" s="145"/>
      <c r="C27" s="154"/>
      <c r="D27" s="152"/>
      <c r="E27" s="158" t="s">
        <v>236</v>
      </c>
      <c r="F27" s="150">
        <v>166</v>
      </c>
      <c r="G27" s="153">
        <f t="shared" si="2"/>
        <v>1.8027801911381407</v>
      </c>
    </row>
    <row r="28" spans="1:7" ht="12.75">
      <c r="A28" s="149" t="s">
        <v>64</v>
      </c>
      <c r="B28" s="150">
        <v>7027</v>
      </c>
      <c r="C28" s="151">
        <f aca="true" t="shared" si="3" ref="C28:C35">B28*100/B$7</f>
        <v>76.31407471763684</v>
      </c>
      <c r="D28" s="152"/>
      <c r="E28" s="152" t="s">
        <v>237</v>
      </c>
      <c r="F28" s="150">
        <v>11</v>
      </c>
      <c r="G28" s="153">
        <f t="shared" si="2"/>
        <v>0.11946133796698523</v>
      </c>
    </row>
    <row r="29" spans="1:7" ht="12.75">
      <c r="A29" s="149" t="s">
        <v>238</v>
      </c>
      <c r="B29" s="150">
        <v>3364</v>
      </c>
      <c r="C29" s="151">
        <f t="shared" si="3"/>
        <v>36.53344917463075</v>
      </c>
      <c r="D29" s="152"/>
      <c r="E29" s="152" t="s">
        <v>239</v>
      </c>
      <c r="F29" s="150">
        <v>0</v>
      </c>
      <c r="G29" s="153">
        <f t="shared" si="2"/>
        <v>0</v>
      </c>
    </row>
    <row r="30" spans="1:7" ht="12.75">
      <c r="A30" s="149" t="s">
        <v>240</v>
      </c>
      <c r="B30" s="150">
        <v>3663</v>
      </c>
      <c r="C30" s="151">
        <f t="shared" si="3"/>
        <v>39.78062554300608</v>
      </c>
      <c r="D30" s="152"/>
      <c r="E30" s="152" t="s">
        <v>241</v>
      </c>
      <c r="F30" s="150">
        <v>11</v>
      </c>
      <c r="G30" s="153">
        <f t="shared" si="2"/>
        <v>0.11946133796698523</v>
      </c>
    </row>
    <row r="31" spans="1:7" ht="12.75">
      <c r="A31" s="149" t="s">
        <v>242</v>
      </c>
      <c r="B31" s="150">
        <v>6777</v>
      </c>
      <c r="C31" s="151">
        <f t="shared" si="3"/>
        <v>73.59904430929626</v>
      </c>
      <c r="D31" s="152"/>
      <c r="E31" s="152"/>
      <c r="F31" s="145"/>
      <c r="G31" s="146"/>
    </row>
    <row r="32" spans="1:7" ht="12.75">
      <c r="A32" s="149" t="s">
        <v>243</v>
      </c>
      <c r="B32" s="150">
        <v>1532</v>
      </c>
      <c r="C32" s="151">
        <f t="shared" si="3"/>
        <v>16.637706342311034</v>
      </c>
      <c r="D32" s="152"/>
      <c r="E32" s="143" t="s">
        <v>244</v>
      </c>
      <c r="F32" s="147"/>
      <c r="G32" s="159"/>
    </row>
    <row r="33" spans="1:7" ht="12.75">
      <c r="A33" s="149" t="s">
        <v>245</v>
      </c>
      <c r="B33" s="150">
        <v>1309</v>
      </c>
      <c r="C33" s="151">
        <f t="shared" si="3"/>
        <v>14.215899218071243</v>
      </c>
      <c r="D33" s="152"/>
      <c r="E33" s="143" t="s">
        <v>246</v>
      </c>
      <c r="F33" s="141">
        <v>3438</v>
      </c>
      <c r="G33" s="148">
        <v>100</v>
      </c>
    </row>
    <row r="34" spans="1:7" ht="12.75">
      <c r="A34" s="149" t="s">
        <v>238</v>
      </c>
      <c r="B34" s="150">
        <v>527</v>
      </c>
      <c r="C34" s="151">
        <f t="shared" si="3"/>
        <v>5.723284100781929</v>
      </c>
      <c r="D34" s="152"/>
      <c r="E34" s="152" t="s">
        <v>247</v>
      </c>
      <c r="F34" s="150">
        <v>2620</v>
      </c>
      <c r="G34" s="153">
        <f aca="true" t="shared" si="4" ref="G34:G42">F34*100/F$33</f>
        <v>76.20709714950553</v>
      </c>
    </row>
    <row r="35" spans="1:7" ht="12.75">
      <c r="A35" s="149" t="s">
        <v>240</v>
      </c>
      <c r="B35" s="150">
        <v>782</v>
      </c>
      <c r="C35" s="151">
        <f t="shared" si="3"/>
        <v>8.492615117289313</v>
      </c>
      <c r="D35" s="152"/>
      <c r="E35" s="152" t="s">
        <v>248</v>
      </c>
      <c r="F35" s="150">
        <v>1148</v>
      </c>
      <c r="G35" s="153">
        <f t="shared" si="4"/>
        <v>33.39150668993601</v>
      </c>
    </row>
    <row r="36" spans="1:7" ht="12.75">
      <c r="A36" s="149"/>
      <c r="B36" s="145"/>
      <c r="C36" s="154"/>
      <c r="D36" s="152"/>
      <c r="E36" s="152" t="s">
        <v>249</v>
      </c>
      <c r="F36" s="150">
        <v>2188</v>
      </c>
      <c r="G36" s="153">
        <f t="shared" si="4"/>
        <v>63.64165212332752</v>
      </c>
    </row>
    <row r="37" spans="1:7" ht="12.75">
      <c r="A37" s="160" t="s">
        <v>250</v>
      </c>
      <c r="B37" s="145"/>
      <c r="C37" s="154"/>
      <c r="D37" s="152"/>
      <c r="E37" s="152" t="s">
        <v>248</v>
      </c>
      <c r="F37" s="150">
        <v>976</v>
      </c>
      <c r="G37" s="153">
        <f t="shared" si="4"/>
        <v>28.388598022105874</v>
      </c>
    </row>
    <row r="38" spans="1:7" ht="12.75">
      <c r="A38" s="161" t="s">
        <v>251</v>
      </c>
      <c r="B38" s="150">
        <v>9122</v>
      </c>
      <c r="C38" s="151">
        <f aca="true" t="shared" si="5" ref="C38:C54">B38*100/B$7</f>
        <v>99.06602953953085</v>
      </c>
      <c r="D38" s="152"/>
      <c r="E38" s="152" t="s">
        <v>252</v>
      </c>
      <c r="F38" s="150">
        <v>312</v>
      </c>
      <c r="G38" s="153">
        <f t="shared" si="4"/>
        <v>9.075043630017452</v>
      </c>
    </row>
    <row r="39" spans="1:7" ht="12.75">
      <c r="A39" s="149" t="s">
        <v>253</v>
      </c>
      <c r="B39" s="150">
        <v>8572</v>
      </c>
      <c r="C39" s="151">
        <f t="shared" si="5"/>
        <v>93.09296264118159</v>
      </c>
      <c r="D39" s="152"/>
      <c r="E39" s="152" t="s">
        <v>248</v>
      </c>
      <c r="F39" s="150">
        <v>127</v>
      </c>
      <c r="G39" s="153">
        <f t="shared" si="4"/>
        <v>3.694008144269924</v>
      </c>
    </row>
    <row r="40" spans="1:7" ht="12.75">
      <c r="A40" s="149" t="s">
        <v>254</v>
      </c>
      <c r="B40" s="150">
        <v>278</v>
      </c>
      <c r="C40" s="151">
        <f t="shared" si="5"/>
        <v>3.019113814074718</v>
      </c>
      <c r="D40" s="152"/>
      <c r="E40" s="152" t="s">
        <v>255</v>
      </c>
      <c r="F40" s="150">
        <v>818</v>
      </c>
      <c r="G40" s="153">
        <f t="shared" si="4"/>
        <v>23.792902850494475</v>
      </c>
    </row>
    <row r="41" spans="1:7" ht="12.75">
      <c r="A41" s="149" t="s">
        <v>256</v>
      </c>
      <c r="B41" s="150">
        <v>7</v>
      </c>
      <c r="C41" s="151">
        <f t="shared" si="5"/>
        <v>0.07602085143353605</v>
      </c>
      <c r="D41" s="152"/>
      <c r="E41" s="152" t="s">
        <v>257</v>
      </c>
      <c r="F41" s="150">
        <v>659</v>
      </c>
      <c r="G41" s="153">
        <f t="shared" si="4"/>
        <v>19.168121000581735</v>
      </c>
    </row>
    <row r="42" spans="1:7" ht="12.75">
      <c r="A42" s="149" t="s">
        <v>258</v>
      </c>
      <c r="B42" s="150">
        <v>184</v>
      </c>
      <c r="C42" s="151">
        <f t="shared" si="5"/>
        <v>1.9982623805386621</v>
      </c>
      <c r="D42" s="152"/>
      <c r="E42" s="152" t="s">
        <v>259</v>
      </c>
      <c r="F42" s="150">
        <v>303</v>
      </c>
      <c r="G42" s="153">
        <f t="shared" si="4"/>
        <v>8.81326352530541</v>
      </c>
    </row>
    <row r="43" spans="1:7" ht="12.75">
      <c r="A43" s="149" t="s">
        <v>260</v>
      </c>
      <c r="B43" s="150">
        <v>64</v>
      </c>
      <c r="C43" s="151">
        <f t="shared" si="5"/>
        <v>0.6950477845351868</v>
      </c>
      <c r="D43" s="152"/>
      <c r="E43" s="152"/>
      <c r="F43" s="145"/>
      <c r="G43" s="146"/>
    </row>
    <row r="44" spans="1:7" ht="12.75">
      <c r="A44" s="149" t="s">
        <v>261</v>
      </c>
      <c r="B44" s="150">
        <v>45</v>
      </c>
      <c r="C44" s="151">
        <f t="shared" si="5"/>
        <v>0.4887054735013032</v>
      </c>
      <c r="D44" s="152"/>
      <c r="E44" s="152" t="s">
        <v>262</v>
      </c>
      <c r="F44" s="150">
        <v>1223</v>
      </c>
      <c r="G44" s="162">
        <f>F44*100/F33</f>
        <v>35.57300756253636</v>
      </c>
    </row>
    <row r="45" spans="1:7" ht="12.75">
      <c r="A45" s="149" t="s">
        <v>263</v>
      </c>
      <c r="B45" s="150">
        <v>15</v>
      </c>
      <c r="C45" s="151">
        <f t="shared" si="5"/>
        <v>0.16290182450043442</v>
      </c>
      <c r="D45" s="152"/>
      <c r="E45" s="152" t="s">
        <v>264</v>
      </c>
      <c r="F45" s="150">
        <v>942</v>
      </c>
      <c r="G45" s="162">
        <f>F45*100/F33</f>
        <v>27.399650959860384</v>
      </c>
    </row>
    <row r="46" spans="1:7" ht="12.75">
      <c r="A46" s="149" t="s">
        <v>265</v>
      </c>
      <c r="B46" s="150">
        <v>2</v>
      </c>
      <c r="C46" s="151">
        <f t="shared" si="5"/>
        <v>0.021720243266724587</v>
      </c>
      <c r="D46" s="152"/>
      <c r="E46" s="152"/>
      <c r="F46" s="145"/>
      <c r="G46" s="146"/>
    </row>
    <row r="47" spans="1:7" ht="12.75">
      <c r="A47" s="149" t="s">
        <v>266</v>
      </c>
      <c r="B47" s="150">
        <v>25</v>
      </c>
      <c r="C47" s="151">
        <f t="shared" si="5"/>
        <v>0.27150304083405735</v>
      </c>
      <c r="D47" s="152"/>
      <c r="E47" s="152" t="s">
        <v>267</v>
      </c>
      <c r="F47" s="163">
        <v>2.68</v>
      </c>
      <c r="G47" s="164" t="s">
        <v>63</v>
      </c>
    </row>
    <row r="48" spans="1:7" ht="12.75">
      <c r="A48" s="149" t="s">
        <v>268</v>
      </c>
      <c r="B48" s="150">
        <v>4</v>
      </c>
      <c r="C48" s="151">
        <f t="shared" si="5"/>
        <v>0.043440486533449174</v>
      </c>
      <c r="D48" s="152"/>
      <c r="E48" s="152" t="s">
        <v>269</v>
      </c>
      <c r="F48" s="163">
        <v>3.09</v>
      </c>
      <c r="G48" s="164" t="s">
        <v>63</v>
      </c>
    </row>
    <row r="49" spans="1:7" ht="14.25">
      <c r="A49" s="149" t="s">
        <v>270</v>
      </c>
      <c r="B49" s="150">
        <v>29</v>
      </c>
      <c r="C49" s="151">
        <f t="shared" si="5"/>
        <v>0.3149435273675065</v>
      </c>
      <c r="D49" s="152"/>
      <c r="E49" s="152"/>
      <c r="F49" s="145"/>
      <c r="G49" s="146"/>
    </row>
    <row r="50" spans="1:7" ht="12.75">
      <c r="A50" s="149" t="s">
        <v>271</v>
      </c>
      <c r="B50" s="150">
        <v>7</v>
      </c>
      <c r="C50" s="151">
        <f t="shared" si="5"/>
        <v>0.07602085143353605</v>
      </c>
      <c r="D50" s="152"/>
      <c r="E50" s="143" t="s">
        <v>272</v>
      </c>
      <c r="F50" s="147"/>
      <c r="G50" s="159"/>
    </row>
    <row r="51" spans="1:7" ht="12.75">
      <c r="A51" s="149" t="s">
        <v>273</v>
      </c>
      <c r="B51" s="150">
        <v>0</v>
      </c>
      <c r="C51" s="151">
        <f t="shared" si="5"/>
        <v>0</v>
      </c>
      <c r="D51" s="152"/>
      <c r="E51" s="143" t="s">
        <v>274</v>
      </c>
      <c r="F51" s="141">
        <v>3528</v>
      </c>
      <c r="G51" s="148">
        <v>100</v>
      </c>
    </row>
    <row r="52" spans="1:7" ht="12.75">
      <c r="A52" s="149" t="s">
        <v>275</v>
      </c>
      <c r="B52" s="150">
        <v>0</v>
      </c>
      <c r="C52" s="151">
        <f t="shared" si="5"/>
        <v>0</v>
      </c>
      <c r="D52" s="152"/>
      <c r="E52" s="152" t="s">
        <v>276</v>
      </c>
      <c r="F52" s="150">
        <v>3438</v>
      </c>
      <c r="G52" s="153">
        <f>F52*100/F$51</f>
        <v>97.44897959183673</v>
      </c>
    </row>
    <row r="53" spans="1:7" ht="12.75">
      <c r="A53" s="149" t="s">
        <v>277</v>
      </c>
      <c r="B53" s="150">
        <v>2</v>
      </c>
      <c r="C53" s="151">
        <f t="shared" si="5"/>
        <v>0.021720243266724587</v>
      </c>
      <c r="D53" s="152"/>
      <c r="E53" s="152" t="s">
        <v>278</v>
      </c>
      <c r="F53" s="150">
        <v>90</v>
      </c>
      <c r="G53" s="153">
        <f>F53*100/F$51</f>
        <v>2.5510204081632653</v>
      </c>
    </row>
    <row r="54" spans="1:7" ht="14.25">
      <c r="A54" s="149" t="s">
        <v>279</v>
      </c>
      <c r="B54" s="150">
        <v>5</v>
      </c>
      <c r="C54" s="151">
        <f t="shared" si="5"/>
        <v>0.05430060816681147</v>
      </c>
      <c r="D54" s="152"/>
      <c r="E54" s="152" t="s">
        <v>280</v>
      </c>
      <c r="F54" s="150">
        <v>3</v>
      </c>
      <c r="G54" s="153">
        <f>F54*100/F$51</f>
        <v>0.08503401360544217</v>
      </c>
    </row>
    <row r="55" spans="1:7" ht="12.75">
      <c r="A55" s="149" t="s">
        <v>281</v>
      </c>
      <c r="B55" s="150">
        <v>74</v>
      </c>
      <c r="C55" s="151">
        <f>B55*100/B$7</f>
        <v>0.8036490008688097</v>
      </c>
      <c r="D55" s="152"/>
      <c r="E55" s="152"/>
      <c r="F55" s="145"/>
      <c r="G55" s="146"/>
    </row>
    <row r="56" spans="1:7" ht="12.75">
      <c r="A56" s="149" t="s">
        <v>282</v>
      </c>
      <c r="B56" s="165">
        <v>86</v>
      </c>
      <c r="C56" s="166">
        <f>B56*100/B$7</f>
        <v>0.9339704604691572</v>
      </c>
      <c r="D56" s="152"/>
      <c r="E56" s="152" t="s">
        <v>283</v>
      </c>
      <c r="F56" s="167">
        <v>0.4</v>
      </c>
      <c r="G56" s="164" t="s">
        <v>63</v>
      </c>
    </row>
    <row r="57" spans="1:7" ht="12.75">
      <c r="A57" s="149"/>
      <c r="B57" s="165"/>
      <c r="C57" s="166"/>
      <c r="D57" s="152"/>
      <c r="E57" s="152" t="s">
        <v>284</v>
      </c>
      <c r="F57" s="167">
        <v>6.6</v>
      </c>
      <c r="G57" s="164" t="s">
        <v>63</v>
      </c>
    </row>
    <row r="58" spans="1:7" ht="12.75">
      <c r="A58" s="168" t="s">
        <v>285</v>
      </c>
      <c r="B58" s="165"/>
      <c r="C58" s="166"/>
      <c r="D58" s="152"/>
      <c r="E58" s="152"/>
      <c r="F58" s="145"/>
      <c r="G58" s="146"/>
    </row>
    <row r="59" spans="1:7" ht="14.25">
      <c r="A59" s="169" t="s">
        <v>286</v>
      </c>
      <c r="B59" s="165"/>
      <c r="C59" s="166"/>
      <c r="D59" s="152"/>
      <c r="E59" s="143" t="s">
        <v>287</v>
      </c>
      <c r="F59" s="147"/>
      <c r="G59" s="159"/>
    </row>
    <row r="60" spans="1:7" ht="12.75">
      <c r="A60" s="149" t="s">
        <v>288</v>
      </c>
      <c r="B60" s="165">
        <v>8633</v>
      </c>
      <c r="C60" s="166">
        <f>B60*100/B7</f>
        <v>93.75543006081668</v>
      </c>
      <c r="D60" s="152"/>
      <c r="E60" s="143" t="s">
        <v>289</v>
      </c>
      <c r="F60" s="141">
        <v>3438</v>
      </c>
      <c r="G60" s="148">
        <v>100</v>
      </c>
    </row>
    <row r="61" spans="1:7" ht="12.75">
      <c r="A61" s="149" t="s">
        <v>290</v>
      </c>
      <c r="B61" s="165">
        <v>306</v>
      </c>
      <c r="C61" s="166">
        <f>B61*100/B7</f>
        <v>3.3231972198088617</v>
      </c>
      <c r="D61" s="152"/>
      <c r="E61" s="152" t="s">
        <v>291</v>
      </c>
      <c r="F61" s="170">
        <v>2786</v>
      </c>
      <c r="G61" s="153">
        <f>F61*100/F$60</f>
        <v>81.03548574752763</v>
      </c>
    </row>
    <row r="62" spans="1:7" ht="12.75">
      <c r="A62" s="149" t="s">
        <v>292</v>
      </c>
      <c r="B62" s="165">
        <v>26</v>
      </c>
      <c r="C62" s="166">
        <f>B62*100/B7</f>
        <v>0.28236316246741966</v>
      </c>
      <c r="D62" s="152"/>
      <c r="E62" s="152" t="s">
        <v>293</v>
      </c>
      <c r="F62" s="170">
        <v>652</v>
      </c>
      <c r="G62" s="153">
        <f>F62*100/F$60</f>
        <v>18.964514252472366</v>
      </c>
    </row>
    <row r="63" spans="1:7" ht="12.75">
      <c r="A63" s="149" t="s">
        <v>294</v>
      </c>
      <c r="B63" s="165">
        <v>215</v>
      </c>
      <c r="C63" s="166">
        <f>B63*100/B7</f>
        <v>2.334926151172893</v>
      </c>
      <c r="D63" s="152"/>
      <c r="E63" s="152"/>
      <c r="F63" s="145"/>
      <c r="G63" s="146"/>
    </row>
    <row r="64" spans="1:7" ht="12.75">
      <c r="A64" s="149" t="s">
        <v>295</v>
      </c>
      <c r="B64" s="165">
        <v>11</v>
      </c>
      <c r="C64" s="166">
        <f>B64*100/B7</f>
        <v>0.11946133796698523</v>
      </c>
      <c r="D64" s="152"/>
      <c r="E64" s="152" t="s">
        <v>296</v>
      </c>
      <c r="F64" s="163">
        <v>2.81</v>
      </c>
      <c r="G64" s="164" t="s">
        <v>63</v>
      </c>
    </row>
    <row r="65" spans="1:7" ht="13.5" thickBot="1">
      <c r="A65" s="171" t="s">
        <v>297</v>
      </c>
      <c r="B65" s="172">
        <v>109</v>
      </c>
      <c r="C65" s="173">
        <f>B65*100/B7</f>
        <v>1.18375325803649</v>
      </c>
      <c r="D65" s="174"/>
      <c r="E65" s="174" t="s">
        <v>298</v>
      </c>
      <c r="F65" s="177">
        <v>2.09</v>
      </c>
      <c r="G65" s="175" t="s">
        <v>63</v>
      </c>
    </row>
    <row r="66" ht="13.5" thickTop="1"/>
    <row r="67" ht="12.75">
      <c r="A67" s="123" t="s">
        <v>299</v>
      </c>
    </row>
    <row r="68" ht="12.75">
      <c r="A68" s="123" t="s">
        <v>300</v>
      </c>
    </row>
    <row r="69" ht="12.75">
      <c r="A69" s="123" t="s">
        <v>301</v>
      </c>
    </row>
    <row r="70" ht="12.75">
      <c r="A70" s="123" t="s">
        <v>302</v>
      </c>
    </row>
    <row r="71" ht="12.75">
      <c r="A71" s="123" t="s">
        <v>303</v>
      </c>
    </row>
    <row r="73" ht="12.75">
      <c r="A73" s="123" t="s">
        <v>404</v>
      </c>
    </row>
    <row r="74" ht="12.75">
      <c r="A74" s="123" t="s">
        <v>304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9060</v>
      </c>
      <c r="G9" s="33">
        <f>(F9/$F$9)*100</f>
        <v>100</v>
      </c>
    </row>
    <row r="10" spans="1:7" ht="12.75">
      <c r="A10" s="29" t="s">
        <v>71</v>
      </c>
      <c r="B10" s="93">
        <v>2146</v>
      </c>
      <c r="C10" s="33">
        <f aca="true" t="shared" si="0" ref="C10:C15">(B10/$B$10)*100</f>
        <v>100</v>
      </c>
      <c r="E10" s="34" t="s">
        <v>72</v>
      </c>
      <c r="F10" s="97">
        <v>8465</v>
      </c>
      <c r="G10" s="84">
        <f aca="true" t="shared" si="1" ref="G10:G16">(F10/$F$9)*100</f>
        <v>93.43267108167771</v>
      </c>
    </row>
    <row r="11" spans="1:8" ht="12.75">
      <c r="A11" s="36" t="s">
        <v>73</v>
      </c>
      <c r="B11" s="98">
        <v>201</v>
      </c>
      <c r="C11" s="35">
        <f t="shared" si="0"/>
        <v>9.366262814538677</v>
      </c>
      <c r="E11" s="34" t="s">
        <v>74</v>
      </c>
      <c r="F11" s="97">
        <v>8413</v>
      </c>
      <c r="G11" s="84">
        <f t="shared" si="1"/>
        <v>92.85871964679912</v>
      </c>
      <c r="H11" s="15" t="s">
        <v>52</v>
      </c>
    </row>
    <row r="12" spans="1:8" ht="12.75">
      <c r="A12" s="36" t="s">
        <v>75</v>
      </c>
      <c r="B12" s="98">
        <v>123</v>
      </c>
      <c r="C12" s="35">
        <f t="shared" si="0"/>
        <v>5.731593662628145</v>
      </c>
      <c r="E12" s="34" t="s">
        <v>76</v>
      </c>
      <c r="F12" s="97">
        <v>6850</v>
      </c>
      <c r="G12" s="84">
        <f t="shared" si="1"/>
        <v>75.60706401766004</v>
      </c>
      <c r="H12" s="15" t="s">
        <v>52</v>
      </c>
    </row>
    <row r="13" spans="1:7" ht="12.75">
      <c r="A13" s="36" t="s">
        <v>77</v>
      </c>
      <c r="B13" s="98">
        <v>978</v>
      </c>
      <c r="C13" s="35">
        <f t="shared" si="0"/>
        <v>45.573159366262814</v>
      </c>
      <c r="E13" s="34" t="s">
        <v>78</v>
      </c>
      <c r="F13" s="97">
        <v>1563</v>
      </c>
      <c r="G13" s="84">
        <f t="shared" si="1"/>
        <v>17.251655629139073</v>
      </c>
    </row>
    <row r="14" spans="1:7" ht="12.75">
      <c r="A14" s="36" t="s">
        <v>79</v>
      </c>
      <c r="B14" s="98">
        <v>484</v>
      </c>
      <c r="C14" s="35">
        <f t="shared" si="0"/>
        <v>22.55358807082945</v>
      </c>
      <c r="E14" s="34" t="s">
        <v>405</v>
      </c>
      <c r="F14" s="97">
        <v>52</v>
      </c>
      <c r="G14" s="84">
        <f t="shared" si="1"/>
        <v>0.5739514348785872</v>
      </c>
    </row>
    <row r="15" spans="1:7" ht="12.75">
      <c r="A15" s="36" t="s">
        <v>126</v>
      </c>
      <c r="B15" s="97">
        <v>360</v>
      </c>
      <c r="C15" s="35">
        <f t="shared" si="0"/>
        <v>16.775396085740912</v>
      </c>
      <c r="E15" s="34" t="s">
        <v>80</v>
      </c>
      <c r="F15" s="97">
        <v>595</v>
      </c>
      <c r="G15" s="84">
        <f t="shared" si="1"/>
        <v>6.567328918322296</v>
      </c>
    </row>
    <row r="16" spans="1:7" ht="12.75">
      <c r="A16" s="36"/>
      <c r="B16" s="93" t="s">
        <v>52</v>
      </c>
      <c r="C16" s="10"/>
      <c r="E16" s="34" t="s">
        <v>81</v>
      </c>
      <c r="F16" s="98">
        <v>168</v>
      </c>
      <c r="G16" s="84">
        <f t="shared" si="1"/>
        <v>1.8543046357615895</v>
      </c>
    </row>
    <row r="17" spans="1:7" ht="12.75">
      <c r="A17" s="29" t="s">
        <v>82</v>
      </c>
      <c r="B17" s="93" t="s">
        <v>52</v>
      </c>
      <c r="C17" s="35"/>
      <c r="E17" s="34" t="s">
        <v>83</v>
      </c>
      <c r="F17" s="97">
        <v>404</v>
      </c>
      <c r="G17" s="84">
        <f>(F17/$F$9)*100</f>
        <v>4.459161147902869</v>
      </c>
    </row>
    <row r="18" spans="1:7" ht="12.75">
      <c r="A18" s="29" t="s">
        <v>84</v>
      </c>
      <c r="B18" s="93">
        <v>6321</v>
      </c>
      <c r="C18" s="33">
        <f>(B18/$B$18)*100</f>
        <v>100</v>
      </c>
      <c r="E18" s="34" t="s">
        <v>85</v>
      </c>
      <c r="F18" s="97">
        <v>191</v>
      </c>
      <c r="G18" s="84">
        <f>(F18/$F$9)*100</f>
        <v>2.1081677704194264</v>
      </c>
    </row>
    <row r="19" spans="1:7" ht="12.75">
      <c r="A19" s="36" t="s">
        <v>86</v>
      </c>
      <c r="B19" s="97">
        <v>250</v>
      </c>
      <c r="C19" s="84">
        <f aca="true" t="shared" si="2" ref="C19:C25">(B19/$B$18)*100</f>
        <v>3.9550704002531245</v>
      </c>
      <c r="E19" s="34"/>
      <c r="F19" s="97" t="s">
        <v>52</v>
      </c>
      <c r="G19" s="84"/>
    </row>
    <row r="20" spans="1:7" ht="12.75">
      <c r="A20" s="36" t="s">
        <v>87</v>
      </c>
      <c r="B20" s="97">
        <v>502</v>
      </c>
      <c r="C20" s="84">
        <f t="shared" si="2"/>
        <v>7.941781363708274</v>
      </c>
      <c r="E20" s="31" t="s">
        <v>88</v>
      </c>
      <c r="F20" s="97" t="s">
        <v>52</v>
      </c>
      <c r="G20" s="84"/>
    </row>
    <row r="21" spans="1:7" ht="12.75">
      <c r="A21" s="36" t="s">
        <v>89</v>
      </c>
      <c r="B21" s="97">
        <v>2221</v>
      </c>
      <c r="C21" s="84">
        <f t="shared" si="2"/>
        <v>35.136845435848755</v>
      </c>
      <c r="E21" s="38" t="s">
        <v>406</v>
      </c>
      <c r="F21" s="80">
        <v>595</v>
      </c>
      <c r="G21" s="33">
        <f>(F21/$F$21)*100</f>
        <v>100</v>
      </c>
    </row>
    <row r="22" spans="1:7" ht="12.75">
      <c r="A22" s="36" t="s">
        <v>104</v>
      </c>
      <c r="B22" s="97">
        <v>1326</v>
      </c>
      <c r="C22" s="84">
        <f t="shared" si="2"/>
        <v>20.97769340294257</v>
      </c>
      <c r="E22" s="34" t="s">
        <v>105</v>
      </c>
      <c r="F22" s="97">
        <v>281</v>
      </c>
      <c r="G22" s="84">
        <f aca="true" t="shared" si="3" ref="G22:G27">(F22/$F$21)*100</f>
        <v>47.22689075630252</v>
      </c>
    </row>
    <row r="23" spans="1:7" ht="12.75">
      <c r="A23" s="36" t="s">
        <v>106</v>
      </c>
      <c r="B23" s="97">
        <v>542</v>
      </c>
      <c r="C23" s="84">
        <f t="shared" si="2"/>
        <v>8.574592627748775</v>
      </c>
      <c r="E23" s="34" t="s">
        <v>107</v>
      </c>
      <c r="F23" s="97">
        <v>94</v>
      </c>
      <c r="G23" s="84">
        <f t="shared" si="3"/>
        <v>15.798319327731091</v>
      </c>
    </row>
    <row r="24" spans="1:7" ht="12.75">
      <c r="A24" s="36" t="s">
        <v>108</v>
      </c>
      <c r="B24" s="97">
        <v>1089</v>
      </c>
      <c r="C24" s="84">
        <f t="shared" si="2"/>
        <v>17.228286663502608</v>
      </c>
      <c r="E24" s="34" t="s">
        <v>109</v>
      </c>
      <c r="F24" s="97">
        <v>82</v>
      </c>
      <c r="G24" s="84">
        <f t="shared" si="3"/>
        <v>13.781512605042018</v>
      </c>
    </row>
    <row r="25" spans="1:7" ht="12.75">
      <c r="A25" s="36" t="s">
        <v>110</v>
      </c>
      <c r="B25" s="97">
        <v>391</v>
      </c>
      <c r="C25" s="84">
        <f t="shared" si="2"/>
        <v>6.185730105995887</v>
      </c>
      <c r="E25" s="34" t="s">
        <v>111</v>
      </c>
      <c r="F25" s="97">
        <v>0</v>
      </c>
      <c r="G25" s="84">
        <f t="shared" si="3"/>
        <v>0</v>
      </c>
    </row>
    <row r="26" spans="1:7" ht="12.75">
      <c r="A26" s="36"/>
      <c r="B26" s="93" t="s">
        <v>52</v>
      </c>
      <c r="C26" s="35"/>
      <c r="E26" s="34" t="s">
        <v>112</v>
      </c>
      <c r="F26" s="97">
        <v>119</v>
      </c>
      <c r="G26" s="84">
        <f t="shared" si="3"/>
        <v>20</v>
      </c>
    </row>
    <row r="27" spans="1:7" ht="12.75">
      <c r="A27" s="36" t="s">
        <v>113</v>
      </c>
      <c r="B27" s="108">
        <v>88.1</v>
      </c>
      <c r="C27" s="37" t="s">
        <v>63</v>
      </c>
      <c r="E27" s="34" t="s">
        <v>114</v>
      </c>
      <c r="F27" s="97">
        <v>19</v>
      </c>
      <c r="G27" s="84">
        <f t="shared" si="3"/>
        <v>3.1932773109243695</v>
      </c>
    </row>
    <row r="28" spans="1:7" ht="12.75">
      <c r="A28" s="36" t="s">
        <v>115</v>
      </c>
      <c r="B28" s="108">
        <v>23.4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116</v>
      </c>
      <c r="F29" s="97" t="s">
        <v>52</v>
      </c>
      <c r="G29" s="84"/>
    </row>
    <row r="30" spans="1:10" ht="12.75">
      <c r="A30" s="29" t="s">
        <v>117</v>
      </c>
      <c r="B30" s="93" t="s">
        <v>52</v>
      </c>
      <c r="C30" s="10"/>
      <c r="E30" s="31" t="s">
        <v>118</v>
      </c>
      <c r="F30" s="80">
        <v>8503</v>
      </c>
      <c r="G30" s="33">
        <f>(F30/$F$30)*100</f>
        <v>100</v>
      </c>
      <c r="J30" s="39"/>
    </row>
    <row r="31" spans="1:10" ht="12.75">
      <c r="A31" s="95" t="s">
        <v>98</v>
      </c>
      <c r="B31" s="93">
        <v>7266</v>
      </c>
      <c r="C31" s="33">
        <f>(B31/$B$31)*100</f>
        <v>100</v>
      </c>
      <c r="E31" s="34" t="s">
        <v>119</v>
      </c>
      <c r="F31" s="97">
        <v>7614</v>
      </c>
      <c r="G31" s="101">
        <f>(F31/$F$30)*100</f>
        <v>89.54486651769965</v>
      </c>
      <c r="J31" s="39"/>
    </row>
    <row r="32" spans="1:10" ht="12.75">
      <c r="A32" s="36" t="s">
        <v>120</v>
      </c>
      <c r="B32" s="97">
        <v>1562</v>
      </c>
      <c r="C32" s="10">
        <f>(B32/$B$31)*100</f>
        <v>21.49738508120011</v>
      </c>
      <c r="E32" s="34" t="s">
        <v>121</v>
      </c>
      <c r="F32" s="97">
        <v>889</v>
      </c>
      <c r="G32" s="101">
        <f aca="true" t="shared" si="4" ref="G32:G39">(F32/$F$30)*100</f>
        <v>10.455133482300365</v>
      </c>
      <c r="J32" s="39"/>
    </row>
    <row r="33" spans="1:10" ht="12.75">
      <c r="A33" s="36" t="s">
        <v>122</v>
      </c>
      <c r="B33" s="97">
        <v>4741</v>
      </c>
      <c r="C33" s="10">
        <f aca="true" t="shared" si="5" ref="C33:C38">(B33/$B$31)*100</f>
        <v>65.24910542251583</v>
      </c>
      <c r="E33" s="34" t="s">
        <v>123</v>
      </c>
      <c r="F33" s="97">
        <v>235</v>
      </c>
      <c r="G33" s="101">
        <f t="shared" si="4"/>
        <v>2.7637304480771494</v>
      </c>
      <c r="J33" s="39"/>
    </row>
    <row r="34" spans="1:7" ht="12.75">
      <c r="A34" s="36" t="s">
        <v>124</v>
      </c>
      <c r="B34" s="97">
        <v>82</v>
      </c>
      <c r="C34" s="10">
        <f t="shared" si="5"/>
        <v>1.128543903110377</v>
      </c>
      <c r="E34" s="34" t="s">
        <v>125</v>
      </c>
      <c r="F34" s="97">
        <v>194</v>
      </c>
      <c r="G34" s="101">
        <f t="shared" si="4"/>
        <v>2.281547689050923</v>
      </c>
    </row>
    <row r="35" spans="1:7" ht="12.75">
      <c r="A35" s="36" t="s">
        <v>127</v>
      </c>
      <c r="B35" s="97">
        <v>411</v>
      </c>
      <c r="C35" s="10">
        <f t="shared" si="5"/>
        <v>5.656482246077622</v>
      </c>
      <c r="E35" s="34" t="s">
        <v>123</v>
      </c>
      <c r="F35" s="97">
        <v>54</v>
      </c>
      <c r="G35" s="101">
        <f t="shared" si="4"/>
        <v>0.6350699753028344</v>
      </c>
    </row>
    <row r="36" spans="1:7" ht="12.75">
      <c r="A36" s="36" t="s">
        <v>99</v>
      </c>
      <c r="B36" s="97">
        <v>341</v>
      </c>
      <c r="C36" s="10">
        <f t="shared" si="5"/>
        <v>4.6930911092760805</v>
      </c>
      <c r="E36" s="34" t="s">
        <v>129</v>
      </c>
      <c r="F36" s="97">
        <v>542</v>
      </c>
      <c r="G36" s="101">
        <f t="shared" si="4"/>
        <v>6.374220863224744</v>
      </c>
    </row>
    <row r="37" spans="1:7" ht="12.75">
      <c r="A37" s="36" t="s">
        <v>128</v>
      </c>
      <c r="B37" s="97">
        <v>470</v>
      </c>
      <c r="C37" s="10">
        <f t="shared" si="5"/>
        <v>6.468483347096064</v>
      </c>
      <c r="E37" s="34" t="s">
        <v>123</v>
      </c>
      <c r="F37" s="97">
        <v>141</v>
      </c>
      <c r="G37" s="101">
        <f t="shared" si="4"/>
        <v>1.6582382688462893</v>
      </c>
    </row>
    <row r="38" spans="1:7" ht="12.75">
      <c r="A38" s="36" t="s">
        <v>99</v>
      </c>
      <c r="B38" s="97">
        <v>247</v>
      </c>
      <c r="C38" s="10">
        <f t="shared" si="5"/>
        <v>3.3993944398568674</v>
      </c>
      <c r="E38" s="34" t="s">
        <v>61</v>
      </c>
      <c r="F38" s="97">
        <v>28</v>
      </c>
      <c r="G38" s="101">
        <f t="shared" si="4"/>
        <v>0.3292955427496178</v>
      </c>
    </row>
    <row r="39" spans="1:7" ht="12.75">
      <c r="A39" s="36"/>
      <c r="B39" s="97" t="s">
        <v>52</v>
      </c>
      <c r="C39" s="10"/>
      <c r="E39" s="34" t="s">
        <v>123</v>
      </c>
      <c r="F39" s="97">
        <v>21</v>
      </c>
      <c r="G39" s="101">
        <f t="shared" si="4"/>
        <v>0.2469716570622133</v>
      </c>
    </row>
    <row r="40" spans="1:7" ht="12.75">
      <c r="A40" s="96" t="s">
        <v>100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101</v>
      </c>
      <c r="B41" s="100"/>
      <c r="C41" s="99"/>
      <c r="E41" s="14" t="s">
        <v>130</v>
      </c>
      <c r="F41" s="97" t="s">
        <v>52</v>
      </c>
      <c r="G41" s="101"/>
    </row>
    <row r="42" spans="1:9" ht="12.75">
      <c r="A42" s="96" t="s">
        <v>102</v>
      </c>
      <c r="B42" s="100">
        <v>109</v>
      </c>
      <c r="C42" s="33">
        <f>(B42/$B$42)*100</f>
        <v>100</v>
      </c>
      <c r="E42" s="31" t="s">
        <v>70</v>
      </c>
      <c r="F42" s="80">
        <v>9060</v>
      </c>
      <c r="G42" s="99">
        <f>(F42/$F$42)*100</f>
        <v>100</v>
      </c>
      <c r="I42" s="39"/>
    </row>
    <row r="43" spans="1:7" ht="12.75">
      <c r="A43" s="36" t="s">
        <v>103</v>
      </c>
      <c r="B43" s="98">
        <v>70</v>
      </c>
      <c r="C43" s="102">
        <f>(B43/$B$42)*100</f>
        <v>64.22018348623854</v>
      </c>
      <c r="E43" s="60" t="s">
        <v>407</v>
      </c>
      <c r="F43" s="106">
        <v>12062</v>
      </c>
      <c r="G43" s="107">
        <f aca="true" t="shared" si="6" ref="G43:G71">(F43/$F$42)*100</f>
        <v>133.1346578366446</v>
      </c>
    </row>
    <row r="44" spans="1:7" ht="12.75">
      <c r="A44" s="36"/>
      <c r="B44" s="93" t="s">
        <v>52</v>
      </c>
      <c r="C44" s="10"/>
      <c r="E44" s="1" t="s">
        <v>131</v>
      </c>
      <c r="F44" s="97">
        <v>84</v>
      </c>
      <c r="G44" s="101">
        <f t="shared" si="6"/>
        <v>0.9271523178807948</v>
      </c>
    </row>
    <row r="45" spans="1:7" ht="14.25">
      <c r="A45" s="29" t="s">
        <v>132</v>
      </c>
      <c r="B45" s="93" t="s">
        <v>52</v>
      </c>
      <c r="C45" s="10"/>
      <c r="E45" s="1" t="s">
        <v>0</v>
      </c>
      <c r="F45" s="97">
        <v>108</v>
      </c>
      <c r="G45" s="101">
        <f t="shared" si="6"/>
        <v>1.1920529801324504</v>
      </c>
    </row>
    <row r="46" spans="1:7" ht="12.75">
      <c r="A46" s="29" t="s">
        <v>133</v>
      </c>
      <c r="B46" s="93">
        <v>6843</v>
      </c>
      <c r="C46" s="33">
        <f>(B46/$B$46)*100</f>
        <v>100</v>
      </c>
      <c r="E46" s="1" t="s">
        <v>134</v>
      </c>
      <c r="F46" s="97">
        <v>52</v>
      </c>
      <c r="G46" s="101">
        <f t="shared" si="6"/>
        <v>0.5739514348785872</v>
      </c>
    </row>
    <row r="47" spans="1:7" ht="12.75">
      <c r="A47" s="36" t="s">
        <v>135</v>
      </c>
      <c r="B47" s="97">
        <v>974</v>
      </c>
      <c r="C47" s="10">
        <f>(B47/$B$46)*100</f>
        <v>14.233523308490428</v>
      </c>
      <c r="E47" s="1" t="s">
        <v>136</v>
      </c>
      <c r="F47" s="97">
        <v>131</v>
      </c>
      <c r="G47" s="101">
        <f t="shared" si="6"/>
        <v>1.445916114790287</v>
      </c>
    </row>
    <row r="48" spans="1:7" ht="12.75">
      <c r="A48" s="36"/>
      <c r="B48" s="93" t="s">
        <v>52</v>
      </c>
      <c r="C48" s="10"/>
      <c r="E48" s="1" t="s">
        <v>137</v>
      </c>
      <c r="F48" s="97">
        <v>1030</v>
      </c>
      <c r="G48" s="101">
        <f t="shared" si="6"/>
        <v>11.368653421633553</v>
      </c>
    </row>
    <row r="49" spans="1:7" ht="14.25">
      <c r="A49" s="29" t="s">
        <v>138</v>
      </c>
      <c r="B49" s="93" t="s">
        <v>52</v>
      </c>
      <c r="C49" s="10"/>
      <c r="E49" s="1" t="s">
        <v>1</v>
      </c>
      <c r="F49" s="97">
        <v>186</v>
      </c>
      <c r="G49" s="101">
        <f t="shared" si="6"/>
        <v>2.052980132450331</v>
      </c>
    </row>
    <row r="50" spans="1:7" ht="14.25">
      <c r="A50" s="29" t="s">
        <v>139</v>
      </c>
      <c r="B50" s="93" t="s">
        <v>52</v>
      </c>
      <c r="C50" s="10"/>
      <c r="E50" s="1" t="s">
        <v>2</v>
      </c>
      <c r="F50" s="97">
        <v>35</v>
      </c>
      <c r="G50" s="101">
        <f t="shared" si="6"/>
        <v>0.3863134657836645</v>
      </c>
    </row>
    <row r="51" spans="1:7" ht="12.75">
      <c r="A51" s="5" t="s">
        <v>140</v>
      </c>
      <c r="B51" s="93">
        <v>1821</v>
      </c>
      <c r="C51" s="33">
        <f>(B51/$B$51)*100</f>
        <v>100</v>
      </c>
      <c r="E51" s="1" t="s">
        <v>141</v>
      </c>
      <c r="F51" s="97">
        <v>1967</v>
      </c>
      <c r="G51" s="101">
        <f t="shared" si="6"/>
        <v>21.71081677704194</v>
      </c>
    </row>
    <row r="52" spans="1:7" ht="12.75">
      <c r="A52" s="4" t="s">
        <v>142</v>
      </c>
      <c r="B52" s="98">
        <v>81</v>
      </c>
      <c r="C52" s="10">
        <f>(B52/$B$51)*100</f>
        <v>4.448105436573312</v>
      </c>
      <c r="E52" s="1" t="s">
        <v>143</v>
      </c>
      <c r="F52" s="97">
        <v>54</v>
      </c>
      <c r="G52" s="101">
        <f t="shared" si="6"/>
        <v>0.5960264900662252</v>
      </c>
    </row>
    <row r="53" spans="1:7" ht="12.75">
      <c r="A53" s="4"/>
      <c r="B53" s="93" t="s">
        <v>52</v>
      </c>
      <c r="C53" s="10"/>
      <c r="E53" s="1" t="s">
        <v>144</v>
      </c>
      <c r="F53" s="97">
        <v>512</v>
      </c>
      <c r="G53" s="101">
        <f t="shared" si="6"/>
        <v>5.6512141280353205</v>
      </c>
    </row>
    <row r="54" spans="1:7" ht="14.25">
      <c r="A54" s="5" t="s">
        <v>145</v>
      </c>
      <c r="B54" s="93">
        <v>5341</v>
      </c>
      <c r="C54" s="33">
        <f>(B54/$B$54)*100</f>
        <v>100</v>
      </c>
      <c r="E54" s="1" t="s">
        <v>3</v>
      </c>
      <c r="F54" s="97">
        <v>1787</v>
      </c>
      <c r="G54" s="101">
        <f t="shared" si="6"/>
        <v>19.724061810154524</v>
      </c>
    </row>
    <row r="55" spans="1:7" ht="12.75">
      <c r="A55" s="4" t="s">
        <v>142</v>
      </c>
      <c r="B55" s="98">
        <v>809</v>
      </c>
      <c r="C55" s="10">
        <f>(B55/$B$54)*100</f>
        <v>15.146976221681333</v>
      </c>
      <c r="E55" s="1" t="s">
        <v>146</v>
      </c>
      <c r="F55" s="97">
        <v>2648</v>
      </c>
      <c r="G55" s="101">
        <f t="shared" si="6"/>
        <v>29.227373068432673</v>
      </c>
    </row>
    <row r="56" spans="1:7" ht="12.75">
      <c r="A56" s="4" t="s">
        <v>147</v>
      </c>
      <c r="B56" s="176">
        <v>74.4</v>
      </c>
      <c r="C56" s="37" t="s">
        <v>63</v>
      </c>
      <c r="E56" s="1" t="s">
        <v>148</v>
      </c>
      <c r="F56" s="97">
        <v>83</v>
      </c>
      <c r="G56" s="101">
        <f t="shared" si="6"/>
        <v>0.9161147902869757</v>
      </c>
    </row>
    <row r="57" spans="1:7" ht="12.75">
      <c r="A57" s="4" t="s">
        <v>149</v>
      </c>
      <c r="B57" s="98">
        <v>4532</v>
      </c>
      <c r="C57" s="10">
        <f>(B57/$B$54)*100</f>
        <v>84.85302377831867</v>
      </c>
      <c r="E57" s="1" t="s">
        <v>150</v>
      </c>
      <c r="F57" s="97">
        <v>8</v>
      </c>
      <c r="G57" s="101">
        <f t="shared" si="6"/>
        <v>0.08830022075055188</v>
      </c>
    </row>
    <row r="58" spans="1:7" ht="12.75">
      <c r="A58" s="4" t="s">
        <v>147</v>
      </c>
      <c r="B58" s="176">
        <v>84</v>
      </c>
      <c r="C58" s="37" t="s">
        <v>63</v>
      </c>
      <c r="E58" s="1" t="s">
        <v>151</v>
      </c>
      <c r="F58" s="97">
        <v>1238</v>
      </c>
      <c r="G58" s="101">
        <f t="shared" si="6"/>
        <v>13.664459161147901</v>
      </c>
    </row>
    <row r="59" spans="1:7" ht="12.75">
      <c r="A59" s="4"/>
      <c r="B59" s="93" t="s">
        <v>52</v>
      </c>
      <c r="C59" s="10"/>
      <c r="E59" s="1" t="s">
        <v>152</v>
      </c>
      <c r="F59" s="97">
        <v>24</v>
      </c>
      <c r="G59" s="101">
        <f t="shared" si="6"/>
        <v>0.26490066225165565</v>
      </c>
    </row>
    <row r="60" spans="1:7" ht="12.75">
      <c r="A60" s="5" t="s">
        <v>153</v>
      </c>
      <c r="B60" s="93">
        <v>1308</v>
      </c>
      <c r="C60" s="33">
        <f>(B60/$B$60)*100</f>
        <v>100</v>
      </c>
      <c r="E60" s="1" t="s">
        <v>154</v>
      </c>
      <c r="F60" s="97">
        <v>119</v>
      </c>
      <c r="G60" s="101">
        <f t="shared" si="6"/>
        <v>1.3134657836644592</v>
      </c>
    </row>
    <row r="61" spans="1:7" ht="12.75">
      <c r="A61" s="4" t="s">
        <v>142</v>
      </c>
      <c r="B61" s="97">
        <v>417</v>
      </c>
      <c r="C61" s="10">
        <f>(B61/$B$60)*100</f>
        <v>31.880733944954127</v>
      </c>
      <c r="E61" s="1" t="s">
        <v>155</v>
      </c>
      <c r="F61" s="97">
        <v>129</v>
      </c>
      <c r="G61" s="101">
        <f t="shared" si="6"/>
        <v>1.423841059602649</v>
      </c>
    </row>
    <row r="62" spans="1:7" ht="12.75">
      <c r="A62" s="4"/>
      <c r="B62" s="93" t="s">
        <v>52</v>
      </c>
      <c r="C62" s="10"/>
      <c r="E62" s="1" t="s">
        <v>156</v>
      </c>
      <c r="F62" s="97">
        <v>83</v>
      </c>
      <c r="G62" s="101">
        <f t="shared" si="6"/>
        <v>0.9161147902869757</v>
      </c>
    </row>
    <row r="63" spans="1:7" ht="12.75">
      <c r="A63" s="5" t="s">
        <v>157</v>
      </c>
      <c r="B63" s="93" t="s">
        <v>52</v>
      </c>
      <c r="C63" s="10"/>
      <c r="E63" s="1" t="s">
        <v>158</v>
      </c>
      <c r="F63" s="97">
        <v>128</v>
      </c>
      <c r="G63" s="101">
        <f t="shared" si="6"/>
        <v>1.4128035320088301</v>
      </c>
    </row>
    <row r="64" spans="1:7" ht="12.75">
      <c r="A64" s="29" t="s">
        <v>159</v>
      </c>
      <c r="B64" s="93">
        <v>8503</v>
      </c>
      <c r="C64" s="33">
        <f>(B64/$B$64)*100</f>
        <v>100</v>
      </c>
      <c r="E64" s="1" t="s">
        <v>160</v>
      </c>
      <c r="F64" s="97">
        <v>12</v>
      </c>
      <c r="G64" s="101">
        <f t="shared" si="6"/>
        <v>0.13245033112582782</v>
      </c>
    </row>
    <row r="65" spans="1:7" ht="12.75">
      <c r="A65" s="4" t="s">
        <v>58</v>
      </c>
      <c r="B65" s="97">
        <v>6052</v>
      </c>
      <c r="C65" s="10">
        <f>(B65/$B$64)*100</f>
        <v>71.17487945431024</v>
      </c>
      <c r="E65" s="1" t="s">
        <v>161</v>
      </c>
      <c r="F65" s="97">
        <v>67</v>
      </c>
      <c r="G65" s="101">
        <f t="shared" si="6"/>
        <v>0.739514348785872</v>
      </c>
    </row>
    <row r="66" spans="1:7" ht="12.75">
      <c r="A66" s="4" t="s">
        <v>59</v>
      </c>
      <c r="B66" s="97">
        <v>2326</v>
      </c>
      <c r="C66" s="10">
        <f aca="true" t="shared" si="7" ref="C66:C71">(B66/$B$64)*100</f>
        <v>27.35505115841468</v>
      </c>
      <c r="E66" s="1" t="s">
        <v>162</v>
      </c>
      <c r="F66" s="97">
        <v>16</v>
      </c>
      <c r="G66" s="101">
        <f t="shared" si="6"/>
        <v>0.17660044150110377</v>
      </c>
    </row>
    <row r="67" spans="1:7" ht="12.75">
      <c r="A67" s="4" t="s">
        <v>163</v>
      </c>
      <c r="B67" s="97">
        <v>1804</v>
      </c>
      <c r="C67" s="10">
        <f t="shared" si="7"/>
        <v>21.216041397153944</v>
      </c>
      <c r="E67" s="1" t="s">
        <v>164</v>
      </c>
      <c r="F67" s="97">
        <v>213</v>
      </c>
      <c r="G67" s="101">
        <f t="shared" si="6"/>
        <v>2.3509933774834435</v>
      </c>
    </row>
    <row r="68" spans="1:7" ht="12.75">
      <c r="A68" s="4" t="s">
        <v>165</v>
      </c>
      <c r="B68" s="97">
        <v>522</v>
      </c>
      <c r="C68" s="10">
        <f t="shared" si="7"/>
        <v>6.1390097612607315</v>
      </c>
      <c r="E68" s="1" t="s">
        <v>166</v>
      </c>
      <c r="F68" s="97">
        <v>195</v>
      </c>
      <c r="G68" s="101">
        <f t="shared" si="6"/>
        <v>2.152317880794702</v>
      </c>
    </row>
    <row r="69" spans="1:7" ht="12.75">
      <c r="A69" s="4" t="s">
        <v>167</v>
      </c>
      <c r="B69" s="97">
        <v>350</v>
      </c>
      <c r="C69" s="10">
        <f t="shared" si="7"/>
        <v>4.116194284370223</v>
      </c>
      <c r="E69" s="1" t="s">
        <v>168</v>
      </c>
      <c r="F69" s="97">
        <v>41</v>
      </c>
      <c r="G69" s="101">
        <f t="shared" si="6"/>
        <v>0.4525386313465784</v>
      </c>
    </row>
    <row r="70" spans="1:7" ht="12.75">
      <c r="A70" s="4" t="s">
        <v>169</v>
      </c>
      <c r="B70" s="97">
        <v>172</v>
      </c>
      <c r="C70" s="10">
        <f t="shared" si="7"/>
        <v>2.0228154768905093</v>
      </c>
      <c r="E70" s="1" t="s">
        <v>170</v>
      </c>
      <c r="F70" s="97">
        <v>80</v>
      </c>
      <c r="G70" s="101">
        <f t="shared" si="6"/>
        <v>0.8830022075055187</v>
      </c>
    </row>
    <row r="71" spans="1:7" ht="12.75">
      <c r="A71" s="7" t="s">
        <v>60</v>
      </c>
      <c r="B71" s="103">
        <v>125</v>
      </c>
      <c r="C71" s="40">
        <f t="shared" si="7"/>
        <v>1.4700693872750794</v>
      </c>
      <c r="D71" s="41"/>
      <c r="E71" s="9" t="s">
        <v>171</v>
      </c>
      <c r="F71" s="103">
        <v>1032</v>
      </c>
      <c r="G71" s="104">
        <f t="shared" si="6"/>
        <v>11.390728476821192</v>
      </c>
    </row>
    <row r="72" spans="5:6" ht="12.75">
      <c r="E72" s="6"/>
      <c r="F72"/>
    </row>
    <row r="73" ht="12.75">
      <c r="A73" s="15" t="s">
        <v>96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179</v>
      </c>
      <c r="B1" s="63"/>
      <c r="C1" s="63"/>
      <c r="D1" s="64"/>
      <c r="E1" s="63"/>
      <c r="F1" s="62"/>
      <c r="G1" s="62"/>
    </row>
    <row r="2" spans="1:7" ht="12.75">
      <c r="A2" t="s">
        <v>198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180</v>
      </c>
      <c r="B8" s="78"/>
      <c r="C8" s="76"/>
      <c r="D8" s="65"/>
      <c r="E8" s="79" t="s">
        <v>181</v>
      </c>
      <c r="F8" s="78"/>
      <c r="G8" s="76"/>
    </row>
    <row r="9" spans="1:7" ht="12.75">
      <c r="A9" s="77" t="s">
        <v>182</v>
      </c>
      <c r="B9" s="80">
        <v>7131</v>
      </c>
      <c r="C9" s="81">
        <f>(B9/$B$9)*100</f>
        <v>100</v>
      </c>
      <c r="D9" s="65"/>
      <c r="E9" s="79" t="s">
        <v>183</v>
      </c>
      <c r="F9" s="80">
        <v>3384</v>
      </c>
      <c r="G9" s="81">
        <f>(F9/$F$9)*100</f>
        <v>100</v>
      </c>
    </row>
    <row r="10" spans="1:7" ht="12.75">
      <c r="A10" s="82" t="s">
        <v>184</v>
      </c>
      <c r="B10" s="97">
        <v>4973</v>
      </c>
      <c r="C10" s="105">
        <f>(B10/$B$9)*100</f>
        <v>69.73776468938438</v>
      </c>
      <c r="D10" s="65"/>
      <c r="E10" s="78" t="s">
        <v>185</v>
      </c>
      <c r="F10" s="97">
        <v>61</v>
      </c>
      <c r="G10" s="105">
        <f aca="true" t="shared" si="0" ref="G10:G19">(F10/$F$9)*100</f>
        <v>1.802600472813239</v>
      </c>
    </row>
    <row r="11" spans="1:7" ht="12.75">
      <c r="A11" s="82" t="s">
        <v>186</v>
      </c>
      <c r="B11" s="97">
        <v>4940</v>
      </c>
      <c r="C11" s="105">
        <f aca="true" t="shared" si="1" ref="C11:C16">(B11/$B$9)*100</f>
        <v>69.27499649418034</v>
      </c>
      <c r="D11" s="65"/>
      <c r="E11" s="78" t="s">
        <v>187</v>
      </c>
      <c r="F11" s="97">
        <v>87</v>
      </c>
      <c r="G11" s="105">
        <f t="shared" si="0"/>
        <v>2.5709219858156027</v>
      </c>
    </row>
    <row r="12" spans="1:7" ht="12.75">
      <c r="A12" s="82" t="s">
        <v>188</v>
      </c>
      <c r="B12" s="97">
        <v>4777</v>
      </c>
      <c r="C12" s="105">
        <f>(B12/$B$9)*100</f>
        <v>66.98920207544525</v>
      </c>
      <c r="D12" s="65"/>
      <c r="E12" s="78" t="s">
        <v>189</v>
      </c>
      <c r="F12" s="97">
        <v>263</v>
      </c>
      <c r="G12" s="105">
        <f t="shared" si="0"/>
        <v>7.7718676122931445</v>
      </c>
    </row>
    <row r="13" spans="1:7" ht="12.75">
      <c r="A13" s="82" t="s">
        <v>190</v>
      </c>
      <c r="B13" s="97">
        <v>163</v>
      </c>
      <c r="C13" s="105">
        <f>(B13/$B$9)*100</f>
        <v>2.2857944187351005</v>
      </c>
      <c r="D13" s="65"/>
      <c r="E13" s="78" t="s">
        <v>191</v>
      </c>
      <c r="F13" s="97">
        <v>287</v>
      </c>
      <c r="G13" s="105">
        <f t="shared" si="0"/>
        <v>8.481087470449172</v>
      </c>
    </row>
    <row r="14" spans="1:7" ht="12.75">
      <c r="A14" s="82" t="s">
        <v>192</v>
      </c>
      <c r="B14" s="109">
        <v>3.3</v>
      </c>
      <c r="C14" s="112" t="s">
        <v>63</v>
      </c>
      <c r="D14" s="65"/>
      <c r="E14" s="78" t="s">
        <v>193</v>
      </c>
      <c r="F14" s="97">
        <v>646</v>
      </c>
      <c r="G14" s="105">
        <f t="shared" si="0"/>
        <v>19.08983451536643</v>
      </c>
    </row>
    <row r="15" spans="1:7" ht="12.75">
      <c r="A15" s="82" t="s">
        <v>194</v>
      </c>
      <c r="B15" s="109">
        <v>33</v>
      </c>
      <c r="C15" s="105">
        <f t="shared" si="1"/>
        <v>0.4627681952040387</v>
      </c>
      <c r="D15" s="65"/>
      <c r="E15" s="78" t="s">
        <v>195</v>
      </c>
      <c r="F15" s="97">
        <v>786</v>
      </c>
      <c r="G15" s="105">
        <f t="shared" si="0"/>
        <v>23.22695035460993</v>
      </c>
    </row>
    <row r="16" spans="1:7" ht="12.75">
      <c r="A16" s="82" t="s">
        <v>306</v>
      </c>
      <c r="B16" s="97">
        <v>2158</v>
      </c>
      <c r="C16" s="105">
        <f t="shared" si="1"/>
        <v>30.26223531061562</v>
      </c>
      <c r="D16" s="65"/>
      <c r="E16" s="78" t="s">
        <v>307</v>
      </c>
      <c r="F16" s="97">
        <v>590</v>
      </c>
      <c r="G16" s="105">
        <f t="shared" si="0"/>
        <v>17.43498817966903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308</v>
      </c>
      <c r="F17" s="97">
        <v>538</v>
      </c>
      <c r="G17" s="105">
        <f t="shared" si="0"/>
        <v>15.898345153664303</v>
      </c>
    </row>
    <row r="18" spans="1:7" ht="12.75">
      <c r="A18" s="77" t="s">
        <v>309</v>
      </c>
      <c r="B18" s="80">
        <v>3622</v>
      </c>
      <c r="C18" s="81">
        <f>(B18/$B$18)*100</f>
        <v>100</v>
      </c>
      <c r="D18" s="65"/>
      <c r="E18" s="78" t="s">
        <v>409</v>
      </c>
      <c r="F18" s="97">
        <v>100</v>
      </c>
      <c r="G18" s="105">
        <f t="shared" si="0"/>
        <v>2.955082742316785</v>
      </c>
    </row>
    <row r="19" spans="1:9" ht="12.75">
      <c r="A19" s="82" t="s">
        <v>184</v>
      </c>
      <c r="B19" s="97">
        <v>2266</v>
      </c>
      <c r="C19" s="105">
        <f>(B19/$B$18)*100</f>
        <v>62.562120375483154</v>
      </c>
      <c r="D19" s="65"/>
      <c r="E19" s="78" t="s">
        <v>408</v>
      </c>
      <c r="F19" s="98">
        <v>26</v>
      </c>
      <c r="G19" s="105">
        <f t="shared" si="0"/>
        <v>0.7683215130023641</v>
      </c>
      <c r="I19" s="118"/>
    </row>
    <row r="20" spans="1:7" ht="12.75">
      <c r="A20" s="82" t="s">
        <v>186</v>
      </c>
      <c r="B20" s="97">
        <v>2266</v>
      </c>
      <c r="C20" s="105">
        <f>(B20/$B$18)*100</f>
        <v>62.562120375483154</v>
      </c>
      <c r="D20" s="65"/>
      <c r="E20" s="78" t="s">
        <v>310</v>
      </c>
      <c r="F20" s="97">
        <v>60893</v>
      </c>
      <c r="G20" s="112" t="s">
        <v>63</v>
      </c>
    </row>
    <row r="21" spans="1:7" ht="12.75">
      <c r="A21" s="82" t="s">
        <v>188</v>
      </c>
      <c r="B21" s="97">
        <v>2213</v>
      </c>
      <c r="C21" s="105">
        <f>(B21/$B$18)*100</f>
        <v>61.09884041965765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311</v>
      </c>
      <c r="F22" s="97">
        <v>2828</v>
      </c>
      <c r="G22" s="105">
        <f>(F22/$F$9)*100</f>
        <v>83.56973995271868</v>
      </c>
    </row>
    <row r="23" spans="1:7" ht="12.75">
      <c r="A23" s="77" t="s">
        <v>312</v>
      </c>
      <c r="B23" s="80">
        <v>671</v>
      </c>
      <c r="C23" s="81">
        <f>(B23/$B$23)*100</f>
        <v>100</v>
      </c>
      <c r="D23" s="65"/>
      <c r="E23" s="78" t="s">
        <v>313</v>
      </c>
      <c r="F23" s="97">
        <v>67867</v>
      </c>
      <c r="G23" s="112" t="s">
        <v>63</v>
      </c>
    </row>
    <row r="24" spans="1:7" ht="12.75">
      <c r="A24" s="82" t="s">
        <v>314</v>
      </c>
      <c r="B24" s="97">
        <v>435</v>
      </c>
      <c r="C24" s="105">
        <f>(B24/$B$23)*100</f>
        <v>64.82861400894187</v>
      </c>
      <c r="D24" s="65"/>
      <c r="E24" s="78" t="s">
        <v>315</v>
      </c>
      <c r="F24" s="97">
        <v>967</v>
      </c>
      <c r="G24" s="105">
        <f>(F24/$F$9)*100</f>
        <v>28.57565011820331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316</v>
      </c>
      <c r="F25" s="97">
        <v>13158</v>
      </c>
      <c r="G25" s="112" t="s">
        <v>63</v>
      </c>
    </row>
    <row r="26" spans="1:7" ht="12.75">
      <c r="A26" s="77" t="s">
        <v>322</v>
      </c>
      <c r="B26" s="97" t="s">
        <v>52</v>
      </c>
      <c r="C26" s="105" t="s">
        <v>52</v>
      </c>
      <c r="D26" s="65"/>
      <c r="E26" s="78" t="s">
        <v>349</v>
      </c>
      <c r="F26" s="98">
        <v>35</v>
      </c>
      <c r="G26" s="105">
        <f>(F26/$F$9)*100</f>
        <v>1.0342789598108746</v>
      </c>
    </row>
    <row r="27" spans="1:7" ht="12.75">
      <c r="A27" s="77" t="s">
        <v>324</v>
      </c>
      <c r="B27" s="80">
        <v>4700</v>
      </c>
      <c r="C27" s="81">
        <f>(B27/$B$27)*100</f>
        <v>100</v>
      </c>
      <c r="D27" s="65"/>
      <c r="E27" s="78" t="s">
        <v>317</v>
      </c>
      <c r="F27" s="98">
        <v>8181</v>
      </c>
      <c r="G27" s="112" t="s">
        <v>63</v>
      </c>
    </row>
    <row r="28" spans="1:7" ht="12.75">
      <c r="A28" s="82" t="s">
        <v>325</v>
      </c>
      <c r="B28" s="97">
        <v>4016</v>
      </c>
      <c r="C28" s="105">
        <f aca="true" t="shared" si="2" ref="C28:C33">(B28/$B$27)*100</f>
        <v>85.44680851063829</v>
      </c>
      <c r="D28" s="65"/>
      <c r="E28" s="78" t="s">
        <v>318</v>
      </c>
      <c r="F28" s="97">
        <v>15</v>
      </c>
      <c r="G28" s="105">
        <f>(F28/$F$9)*100</f>
        <v>0.44326241134751776</v>
      </c>
    </row>
    <row r="29" spans="1:7" ht="12.75">
      <c r="A29" s="82" t="s">
        <v>326</v>
      </c>
      <c r="B29" s="97">
        <v>464</v>
      </c>
      <c r="C29" s="105">
        <f t="shared" si="2"/>
        <v>9.872340425531915</v>
      </c>
      <c r="D29" s="65"/>
      <c r="E29" s="78" t="s">
        <v>319</v>
      </c>
      <c r="F29" s="97">
        <v>17733</v>
      </c>
      <c r="G29" s="112" t="s">
        <v>63</v>
      </c>
    </row>
    <row r="30" spans="1:7" ht="12.75">
      <c r="A30" s="82" t="s">
        <v>327</v>
      </c>
      <c r="B30" s="97">
        <v>89</v>
      </c>
      <c r="C30" s="105">
        <f t="shared" si="2"/>
        <v>1.8936170212765957</v>
      </c>
      <c r="D30" s="65"/>
      <c r="E30" s="78" t="s">
        <v>320</v>
      </c>
      <c r="F30" s="97">
        <v>778</v>
      </c>
      <c r="G30" s="105">
        <f>(F30/$F$9)*100</f>
        <v>22.990543735224588</v>
      </c>
    </row>
    <row r="31" spans="1:7" ht="12.75">
      <c r="A31" s="82" t="s">
        <v>354</v>
      </c>
      <c r="B31" s="97">
        <v>14</v>
      </c>
      <c r="C31" s="105">
        <f t="shared" si="2"/>
        <v>0.2978723404255319</v>
      </c>
      <c r="D31" s="65"/>
      <c r="E31" s="78" t="s">
        <v>321</v>
      </c>
      <c r="F31" s="97">
        <v>16068</v>
      </c>
      <c r="G31" s="112" t="s">
        <v>63</v>
      </c>
    </row>
    <row r="32" spans="1:7" ht="12.75">
      <c r="A32" s="82" t="s">
        <v>328</v>
      </c>
      <c r="B32" s="97">
        <v>28</v>
      </c>
      <c r="C32" s="105">
        <f t="shared" si="2"/>
        <v>0.5957446808510638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329</v>
      </c>
      <c r="B33" s="97">
        <v>89</v>
      </c>
      <c r="C33" s="105">
        <f t="shared" si="2"/>
        <v>1.8936170212765957</v>
      </c>
      <c r="D33" s="65"/>
      <c r="E33" s="79" t="s">
        <v>323</v>
      </c>
      <c r="F33" s="80">
        <v>2606</v>
      </c>
      <c r="G33" s="81">
        <f>(F33/$F$33)*100</f>
        <v>100</v>
      </c>
    </row>
    <row r="34" spans="1:7" ht="12.75">
      <c r="A34" s="82" t="s">
        <v>330</v>
      </c>
      <c r="B34" s="109">
        <v>24.2</v>
      </c>
      <c r="C34" s="112" t="s">
        <v>63</v>
      </c>
      <c r="D34" s="65"/>
      <c r="E34" s="78" t="s">
        <v>185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187</v>
      </c>
      <c r="F35" s="97">
        <v>12</v>
      </c>
      <c r="G35" s="105">
        <f t="shared" si="3"/>
        <v>0.4604758250191865</v>
      </c>
    </row>
    <row r="36" spans="1:7" ht="12.75">
      <c r="A36" s="77" t="s">
        <v>331</v>
      </c>
      <c r="B36" s="97"/>
      <c r="C36" s="105" t="s">
        <v>52</v>
      </c>
      <c r="D36" s="65"/>
      <c r="E36" s="78" t="s">
        <v>189</v>
      </c>
      <c r="F36" s="97">
        <v>143</v>
      </c>
      <c r="G36" s="105">
        <f t="shared" si="3"/>
        <v>5.487336914811972</v>
      </c>
    </row>
    <row r="37" spans="1:7" ht="12.75">
      <c r="A37" s="77" t="s">
        <v>333</v>
      </c>
      <c r="B37" s="80">
        <v>4777</v>
      </c>
      <c r="C37" s="81">
        <f>(B37/$B$37)*100</f>
        <v>100</v>
      </c>
      <c r="D37" s="65"/>
      <c r="E37" s="78" t="s">
        <v>191</v>
      </c>
      <c r="F37" s="97">
        <v>177</v>
      </c>
      <c r="G37" s="105">
        <f t="shared" si="3"/>
        <v>6.792018419033001</v>
      </c>
    </row>
    <row r="38" spans="1:7" ht="12.75">
      <c r="A38" s="77" t="s">
        <v>334</v>
      </c>
      <c r="B38" s="97" t="s">
        <v>52</v>
      </c>
      <c r="C38" s="105" t="s">
        <v>52</v>
      </c>
      <c r="D38" s="65"/>
      <c r="E38" s="78" t="s">
        <v>193</v>
      </c>
      <c r="F38" s="97">
        <v>493</v>
      </c>
      <c r="G38" s="105">
        <f t="shared" si="3"/>
        <v>18.91788181120491</v>
      </c>
    </row>
    <row r="39" spans="1:7" ht="12.75">
      <c r="A39" s="82" t="s">
        <v>336</v>
      </c>
      <c r="B39" s="98">
        <v>1859</v>
      </c>
      <c r="C39" s="105">
        <f>(B39/$B$37)*100</f>
        <v>38.91563742934896</v>
      </c>
      <c r="D39" s="65"/>
      <c r="E39" s="78" t="s">
        <v>195</v>
      </c>
      <c r="F39" s="97">
        <v>673</v>
      </c>
      <c r="G39" s="105">
        <f t="shared" si="3"/>
        <v>25.82501918649271</v>
      </c>
    </row>
    <row r="40" spans="1:7" ht="12.75">
      <c r="A40" s="82" t="s">
        <v>337</v>
      </c>
      <c r="B40" s="98">
        <v>659</v>
      </c>
      <c r="C40" s="105">
        <f>(B40/$B$37)*100</f>
        <v>13.795268997278626</v>
      </c>
      <c r="D40" s="65"/>
      <c r="E40" s="78" t="s">
        <v>307</v>
      </c>
      <c r="F40" s="97">
        <v>494</v>
      </c>
      <c r="G40" s="105">
        <f t="shared" si="3"/>
        <v>18.956254796623178</v>
      </c>
    </row>
    <row r="41" spans="1:7" ht="12.75">
      <c r="A41" s="82" t="s">
        <v>339</v>
      </c>
      <c r="B41" s="98">
        <v>1421</v>
      </c>
      <c r="C41" s="105">
        <f>(B41/$B$37)*100</f>
        <v>29.74670295164329</v>
      </c>
      <c r="D41" s="65"/>
      <c r="E41" s="78" t="s">
        <v>308</v>
      </c>
      <c r="F41" s="97">
        <v>511</v>
      </c>
      <c r="G41" s="105">
        <f t="shared" si="3"/>
        <v>19.608595548733692</v>
      </c>
    </row>
    <row r="42" spans="1:7" ht="12.75">
      <c r="A42" s="82" t="s">
        <v>62</v>
      </c>
      <c r="B42" s="98">
        <v>7</v>
      </c>
      <c r="C42" s="105">
        <f>(B42/$B$37)*100</f>
        <v>0.1465354825204103</v>
      </c>
      <c r="D42" s="65"/>
      <c r="E42" s="78" t="s">
        <v>409</v>
      </c>
      <c r="F42" s="97">
        <v>85</v>
      </c>
      <c r="G42" s="105">
        <f t="shared" si="3"/>
        <v>3.261703760552571</v>
      </c>
    </row>
    <row r="43" spans="1:7" ht="12.75">
      <c r="A43" s="82" t="s">
        <v>92</v>
      </c>
      <c r="B43" s="97" t="s">
        <v>52</v>
      </c>
      <c r="C43" s="105" t="s">
        <v>52</v>
      </c>
      <c r="D43" s="65"/>
      <c r="E43" s="78" t="s">
        <v>408</v>
      </c>
      <c r="F43" s="98">
        <v>18</v>
      </c>
      <c r="G43" s="105">
        <f t="shared" si="3"/>
        <v>0.6907137375287797</v>
      </c>
    </row>
    <row r="44" spans="1:7" ht="12.75">
      <c r="A44" s="82" t="s">
        <v>93</v>
      </c>
      <c r="B44" s="98">
        <v>364</v>
      </c>
      <c r="C44" s="105">
        <f>(B44/$B$37)*100</f>
        <v>7.619845091061335</v>
      </c>
      <c r="D44" s="65"/>
      <c r="E44" s="78" t="s">
        <v>332</v>
      </c>
      <c r="F44" s="97">
        <v>68171</v>
      </c>
      <c r="G44" s="112" t="s">
        <v>63</v>
      </c>
    </row>
    <row r="45" spans="1:7" ht="12.75">
      <c r="A45" s="82" t="s">
        <v>342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343</v>
      </c>
      <c r="B46" s="98">
        <v>467</v>
      </c>
      <c r="C46" s="105">
        <f>(B46/$B$37)*100</f>
        <v>9.776010048147372</v>
      </c>
      <c r="D46" s="65"/>
      <c r="E46" s="78" t="s">
        <v>335</v>
      </c>
      <c r="F46" s="97">
        <v>25391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338</v>
      </c>
      <c r="F47" s="97" t="s">
        <v>52</v>
      </c>
      <c r="G47" s="105" t="s">
        <v>52</v>
      </c>
    </row>
    <row r="48" spans="1:7" ht="12.75">
      <c r="A48" s="77" t="s">
        <v>346</v>
      </c>
      <c r="B48" s="97" t="s">
        <v>52</v>
      </c>
      <c r="C48" s="105" t="s">
        <v>52</v>
      </c>
      <c r="D48" s="65"/>
      <c r="E48" s="78" t="s">
        <v>340</v>
      </c>
      <c r="F48" s="98">
        <v>46897</v>
      </c>
      <c r="G48" s="112" t="s">
        <v>63</v>
      </c>
    </row>
    <row r="49" spans="1:7" ht="13.5" thickBot="1">
      <c r="A49" s="82" t="s">
        <v>94</v>
      </c>
      <c r="B49" s="98">
        <v>28</v>
      </c>
      <c r="C49" s="105">
        <f aca="true" t="shared" si="4" ref="C49:C55">(B49/$B$37)*100</f>
        <v>0.5861419300816412</v>
      </c>
      <c r="D49" s="87"/>
      <c r="E49" s="88" t="s">
        <v>341</v>
      </c>
      <c r="F49" s="113">
        <v>34236</v>
      </c>
      <c r="G49" s="114" t="s">
        <v>63</v>
      </c>
    </row>
    <row r="50" spans="1:7" ht="13.5" thickTop="1">
      <c r="A50" s="82" t="s">
        <v>355</v>
      </c>
      <c r="B50" s="98">
        <v>252</v>
      </c>
      <c r="C50" s="105">
        <f t="shared" si="4"/>
        <v>5.275277370734771</v>
      </c>
      <c r="D50" s="65"/>
      <c r="E50" s="78"/>
      <c r="F50" s="86"/>
      <c r="G50" s="85"/>
    </row>
    <row r="51" spans="1:7" ht="12.75">
      <c r="A51" s="82" t="s">
        <v>356</v>
      </c>
      <c r="B51" s="98">
        <v>348</v>
      </c>
      <c r="C51" s="105">
        <f t="shared" si="4"/>
        <v>7.284906845300397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358</v>
      </c>
      <c r="B52" s="98">
        <v>163</v>
      </c>
      <c r="C52" s="105">
        <f t="shared" si="4"/>
        <v>3.412183378689554</v>
      </c>
      <c r="D52" s="65"/>
      <c r="E52" s="45"/>
      <c r="F52" s="46" t="s">
        <v>344</v>
      </c>
      <c r="G52" s="47" t="s">
        <v>344</v>
      </c>
    </row>
    <row r="53" spans="1:7" ht="12.75">
      <c r="A53" s="82" t="s">
        <v>360</v>
      </c>
      <c r="B53" s="98">
        <v>498</v>
      </c>
      <c r="C53" s="105">
        <f t="shared" si="4"/>
        <v>10.42495289930919</v>
      </c>
      <c r="D53" s="65"/>
      <c r="E53" s="45"/>
      <c r="F53" s="46" t="s">
        <v>345</v>
      </c>
      <c r="G53" s="48" t="s">
        <v>345</v>
      </c>
    </row>
    <row r="54" spans="1:7" ht="12.75">
      <c r="A54" s="82" t="s">
        <v>172</v>
      </c>
      <c r="B54" s="98">
        <v>303</v>
      </c>
      <c r="C54" s="105">
        <f t="shared" si="4"/>
        <v>6.34289302909776</v>
      </c>
      <c r="D54" s="67"/>
      <c r="E54" s="49" t="s">
        <v>55</v>
      </c>
      <c r="F54" s="50" t="s">
        <v>347</v>
      </c>
      <c r="G54" s="51" t="s">
        <v>347</v>
      </c>
    </row>
    <row r="55" spans="1:7" ht="12.75">
      <c r="A55" s="82" t="s">
        <v>350</v>
      </c>
      <c r="B55" s="98">
        <v>178</v>
      </c>
      <c r="C55" s="105">
        <f t="shared" si="4"/>
        <v>3.726187984090433</v>
      </c>
      <c r="D55" s="65"/>
      <c r="E55" s="78"/>
      <c r="F55" s="89"/>
      <c r="G55" s="84"/>
    </row>
    <row r="56" spans="1:8" ht="12.75">
      <c r="A56" s="82" t="s">
        <v>91</v>
      </c>
      <c r="B56" s="97" t="s">
        <v>52</v>
      </c>
      <c r="C56" s="105" t="s">
        <v>52</v>
      </c>
      <c r="D56" s="65"/>
      <c r="E56" s="79" t="s">
        <v>348</v>
      </c>
      <c r="F56" s="83"/>
      <c r="G56" s="84"/>
      <c r="H56" s="117" t="s">
        <v>197</v>
      </c>
    </row>
    <row r="57" spans="1:12" ht="12.75">
      <c r="A57" s="82" t="s">
        <v>174</v>
      </c>
      <c r="B57" s="98">
        <v>316</v>
      </c>
      <c r="C57" s="105">
        <f>(B57/$B$37)*100</f>
        <v>6.615030353778523</v>
      </c>
      <c r="D57" s="65"/>
      <c r="E57" s="79" t="s">
        <v>323</v>
      </c>
      <c r="F57" s="80">
        <v>4</v>
      </c>
      <c r="G57" s="81">
        <f>(F57/L57)*100</f>
        <v>0.15349194167306215</v>
      </c>
      <c r="H57" s="79" t="s">
        <v>323</v>
      </c>
      <c r="L57" s="15">
        <v>2606</v>
      </c>
    </row>
    <row r="58" spans="1:12" ht="12.75">
      <c r="A58" s="82" t="s">
        <v>90</v>
      </c>
      <c r="B58" s="97" t="s">
        <v>52</v>
      </c>
      <c r="C58" s="105" t="s">
        <v>52</v>
      </c>
      <c r="D58" s="65"/>
      <c r="E58" s="78" t="s">
        <v>357</v>
      </c>
      <c r="F58" s="97">
        <v>4</v>
      </c>
      <c r="G58" s="105">
        <f>(F58/L58)*100</f>
        <v>0.3294892915980231</v>
      </c>
      <c r="H58" s="78" t="s">
        <v>357</v>
      </c>
      <c r="L58" s="15">
        <v>1214</v>
      </c>
    </row>
    <row r="59" spans="1:12" ht="12.75">
      <c r="A59" s="82" t="s">
        <v>351</v>
      </c>
      <c r="B59" s="98">
        <v>601</v>
      </c>
      <c r="C59" s="105">
        <f>(B59/$B$37)*100</f>
        <v>12.581117856395228</v>
      </c>
      <c r="D59" s="65"/>
      <c r="E59" s="78" t="s">
        <v>359</v>
      </c>
      <c r="F59" s="97">
        <v>0</v>
      </c>
      <c r="G59" s="105">
        <f>(F59/L59)*100</f>
        <v>0</v>
      </c>
      <c r="H59" s="78" t="s">
        <v>359</v>
      </c>
      <c r="L59" s="15">
        <v>467</v>
      </c>
    </row>
    <row r="60" spans="1:7" ht="12.75">
      <c r="A60" s="82" t="s">
        <v>352</v>
      </c>
      <c r="B60" s="98">
        <v>973</v>
      </c>
      <c r="C60" s="105">
        <f>(B60/$B$37)*100</f>
        <v>20.368432070337033</v>
      </c>
      <c r="D60" s="65"/>
      <c r="E60" s="79"/>
      <c r="F60" s="97" t="s">
        <v>52</v>
      </c>
      <c r="G60" s="105" t="s">
        <v>52</v>
      </c>
    </row>
    <row r="61" spans="1:13" ht="12.75">
      <c r="A61" s="82" t="s">
        <v>175</v>
      </c>
      <c r="B61" s="97" t="s">
        <v>52</v>
      </c>
      <c r="C61" s="105" t="s">
        <v>52</v>
      </c>
      <c r="D61" s="65"/>
      <c r="E61" s="79" t="s">
        <v>361</v>
      </c>
      <c r="F61" s="97" t="s">
        <v>52</v>
      </c>
      <c r="G61" s="105" t="s">
        <v>52</v>
      </c>
      <c r="M61" s="15" t="s">
        <v>52</v>
      </c>
    </row>
    <row r="62" spans="1:12" ht="12.75">
      <c r="A62" s="82" t="s">
        <v>176</v>
      </c>
      <c r="B62" s="98">
        <v>228</v>
      </c>
      <c r="C62" s="105">
        <f>(B62/$B$37)*100</f>
        <v>4.772870002093364</v>
      </c>
      <c r="D62" s="65"/>
      <c r="E62" s="79" t="s">
        <v>362</v>
      </c>
      <c r="F62" s="80">
        <v>0</v>
      </c>
      <c r="G62" s="81">
        <f>(F62/L62)*100</f>
        <v>0</v>
      </c>
      <c r="H62" s="79" t="s">
        <v>196</v>
      </c>
      <c r="L62" s="15">
        <v>194</v>
      </c>
    </row>
    <row r="63" spans="1:12" ht="12.75">
      <c r="A63" s="61" t="s">
        <v>95</v>
      </c>
      <c r="B63" s="98">
        <v>209</v>
      </c>
      <c r="C63" s="105">
        <f>(B63/$B$37)*100</f>
        <v>4.375130835252251</v>
      </c>
      <c r="D63" s="65"/>
      <c r="E63" s="78" t="s">
        <v>357</v>
      </c>
      <c r="F63" s="97">
        <v>0</v>
      </c>
      <c r="G63" s="105">
        <f>(F63/L63)*100</f>
        <v>0</v>
      </c>
      <c r="H63" s="78" t="s">
        <v>357</v>
      </c>
      <c r="L63" s="15">
        <v>87</v>
      </c>
    </row>
    <row r="64" spans="1:12" ht="12.75">
      <c r="A64" s="82" t="s">
        <v>353</v>
      </c>
      <c r="B64" s="98">
        <v>680</v>
      </c>
      <c r="C64" s="105">
        <f>(B64/$B$37)*100</f>
        <v>14.23487544483986</v>
      </c>
      <c r="D64" s="65"/>
      <c r="E64" s="78" t="s">
        <v>359</v>
      </c>
      <c r="F64" s="97">
        <v>0</v>
      </c>
      <c r="G64" s="105">
        <f>(F64/L64)*100</f>
        <v>0</v>
      </c>
      <c r="H64" s="78" t="s">
        <v>359</v>
      </c>
      <c r="L64" s="15">
        <v>4</v>
      </c>
    </row>
    <row r="65" spans="1:8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</row>
    <row r="66" spans="1:12" ht="12.75">
      <c r="A66" s="77" t="s">
        <v>364</v>
      </c>
      <c r="B66" s="97" t="s">
        <v>52</v>
      </c>
      <c r="C66" s="105" t="s">
        <v>52</v>
      </c>
      <c r="D66" s="65"/>
      <c r="E66" s="79" t="s">
        <v>363</v>
      </c>
      <c r="F66" s="80">
        <v>125</v>
      </c>
      <c r="G66" s="81">
        <f aca="true" t="shared" si="5" ref="G66:G71">(F66/L66)*100</f>
        <v>1.379690949227373</v>
      </c>
      <c r="H66" s="79" t="s">
        <v>363</v>
      </c>
      <c r="L66" s="15">
        <v>9060</v>
      </c>
    </row>
    <row r="67" spans="1:12" ht="12.75">
      <c r="A67" s="82" t="s">
        <v>365</v>
      </c>
      <c r="B67" s="97">
        <v>3412</v>
      </c>
      <c r="C67" s="105">
        <f>(B67/$B$37)*100</f>
        <v>71.42558090851999</v>
      </c>
      <c r="D67" s="65"/>
      <c r="E67" s="78" t="s">
        <v>64</v>
      </c>
      <c r="F67" s="97">
        <v>116</v>
      </c>
      <c r="G67" s="105">
        <f t="shared" si="5"/>
        <v>1.6870273414776031</v>
      </c>
      <c r="H67" s="78" t="s">
        <v>64</v>
      </c>
      <c r="L67" s="15">
        <v>6876</v>
      </c>
    </row>
    <row r="68" spans="1:12" ht="12.75">
      <c r="A68" s="82" t="s">
        <v>367</v>
      </c>
      <c r="B68" s="97">
        <v>1208</v>
      </c>
      <c r="C68" s="105">
        <f>(B68/$B$37)*100</f>
        <v>25.287837554950805</v>
      </c>
      <c r="D68" s="65"/>
      <c r="E68" s="78" t="s">
        <v>366</v>
      </c>
      <c r="F68" s="97">
        <v>26</v>
      </c>
      <c r="G68" s="105">
        <f t="shared" si="5"/>
        <v>1.9877675840978593</v>
      </c>
      <c r="H68" s="78" t="s">
        <v>366</v>
      </c>
      <c r="L68" s="15">
        <v>1308</v>
      </c>
    </row>
    <row r="69" spans="1:12" ht="12.75">
      <c r="A69" s="82" t="s">
        <v>177</v>
      </c>
      <c r="B69" s="97" t="s">
        <v>52</v>
      </c>
      <c r="C69" s="105" t="s">
        <v>52</v>
      </c>
      <c r="D69" s="65"/>
      <c r="E69" s="78" t="s">
        <v>368</v>
      </c>
      <c r="F69" s="97">
        <v>9</v>
      </c>
      <c r="G69" s="105">
        <f t="shared" si="5"/>
        <v>0.4120879120879121</v>
      </c>
      <c r="H69" s="78" t="s">
        <v>368</v>
      </c>
      <c r="L69" s="15">
        <v>2184</v>
      </c>
    </row>
    <row r="70" spans="1:12" ht="12.75">
      <c r="A70" s="82" t="s">
        <v>178</v>
      </c>
      <c r="B70" s="97">
        <v>157</v>
      </c>
      <c r="C70" s="105">
        <f>(B70/$B$37)*100</f>
        <v>3.2865815365292024</v>
      </c>
      <c r="D70" s="65"/>
      <c r="E70" s="78" t="s">
        <v>369</v>
      </c>
      <c r="F70" s="97">
        <v>9</v>
      </c>
      <c r="G70" s="105">
        <f t="shared" si="5"/>
        <v>0.5531653349723417</v>
      </c>
      <c r="H70" s="78" t="s">
        <v>369</v>
      </c>
      <c r="L70" s="15">
        <v>1627</v>
      </c>
    </row>
    <row r="71" spans="1:12" ht="13.5" thickBot="1">
      <c r="A71" s="90" t="s">
        <v>173</v>
      </c>
      <c r="B71" s="110">
        <v>0</v>
      </c>
      <c r="C71" s="111">
        <f>(B71/$B$37)*100</f>
        <v>0</v>
      </c>
      <c r="D71" s="91"/>
      <c r="E71" s="92" t="s">
        <v>370</v>
      </c>
      <c r="F71" s="110">
        <v>99</v>
      </c>
      <c r="G71" s="119">
        <f t="shared" si="5"/>
        <v>9.801980198019802</v>
      </c>
      <c r="H71" s="92" t="s">
        <v>370</v>
      </c>
      <c r="L71" s="15">
        <v>1010</v>
      </c>
    </row>
    <row r="72" ht="13.5" thickTop="1"/>
    <row r="73" ht="12.75">
      <c r="A73" s="15" t="s">
        <v>96</v>
      </c>
    </row>
    <row r="75" ht="12.75">
      <c r="A75" s="15" t="s">
        <v>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371</v>
      </c>
      <c r="B1" s="17"/>
      <c r="C1" s="17"/>
      <c r="D1" s="2"/>
      <c r="E1" s="17"/>
    </row>
    <row r="2" spans="1:5" ht="12.75">
      <c r="A2" t="s">
        <v>198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372</v>
      </c>
      <c r="B8" s="93">
        <v>3494</v>
      </c>
      <c r="C8" s="94">
        <f>(B8/$B$8)*100</f>
        <v>100</v>
      </c>
      <c r="E8" s="42" t="s">
        <v>373</v>
      </c>
      <c r="F8" s="93" t="s">
        <v>52</v>
      </c>
      <c r="G8" s="94" t="s">
        <v>52</v>
      </c>
    </row>
    <row r="9" spans="1:9" ht="12.75">
      <c r="A9" s="29" t="s">
        <v>374</v>
      </c>
      <c r="B9" s="97" t="s">
        <v>52</v>
      </c>
      <c r="C9" s="105" t="s">
        <v>52</v>
      </c>
      <c r="E9" s="42" t="s">
        <v>375</v>
      </c>
      <c r="F9" s="80">
        <v>3428</v>
      </c>
      <c r="G9" s="81">
        <f>(F9/$F$9)*100</f>
        <v>100</v>
      </c>
      <c r="I9" s="53"/>
    </row>
    <row r="10" spans="1:7" ht="12.75">
      <c r="A10" s="36" t="s">
        <v>376</v>
      </c>
      <c r="B10" s="97">
        <v>2757</v>
      </c>
      <c r="C10" s="105">
        <f aca="true" t="shared" si="0" ref="C10:C18">(B10/$B$8)*100</f>
        <v>78.90669719519175</v>
      </c>
      <c r="E10" s="32" t="s">
        <v>377</v>
      </c>
      <c r="F10" s="97">
        <v>3394</v>
      </c>
      <c r="G10" s="105">
        <f>(F10/$F$9)*100</f>
        <v>99.00816802800468</v>
      </c>
    </row>
    <row r="11" spans="1:7" ht="12.75">
      <c r="A11" s="36" t="s">
        <v>378</v>
      </c>
      <c r="B11" s="97">
        <v>116</v>
      </c>
      <c r="C11" s="105">
        <f t="shared" si="0"/>
        <v>3.3199771036061825</v>
      </c>
      <c r="E11" s="32" t="s">
        <v>379</v>
      </c>
      <c r="F11" s="97">
        <v>27</v>
      </c>
      <c r="G11" s="105">
        <f>(F11/$F$9)*100</f>
        <v>0.7876312718786465</v>
      </c>
    </row>
    <row r="12" spans="1:7" ht="12.75">
      <c r="A12" s="36" t="s">
        <v>380</v>
      </c>
      <c r="B12" s="97">
        <v>53</v>
      </c>
      <c r="C12" s="105">
        <f t="shared" si="0"/>
        <v>1.5168860904407555</v>
      </c>
      <c r="E12" s="32" t="s">
        <v>381</v>
      </c>
      <c r="F12" s="97">
        <v>7</v>
      </c>
      <c r="G12" s="105">
        <f>(F12/$F$9)*100</f>
        <v>0.20420070011668612</v>
      </c>
    </row>
    <row r="13" spans="1:7" ht="12.75">
      <c r="A13" s="36" t="s">
        <v>382</v>
      </c>
      <c r="B13" s="97">
        <v>40</v>
      </c>
      <c r="C13" s="105">
        <f t="shared" si="0"/>
        <v>1.1448196908986834</v>
      </c>
      <c r="E13" s="1"/>
      <c r="F13" s="97" t="s">
        <v>52</v>
      </c>
      <c r="G13" s="105" t="s">
        <v>52</v>
      </c>
    </row>
    <row r="14" spans="1:7" ht="12.75">
      <c r="A14" s="36" t="s">
        <v>383</v>
      </c>
      <c r="B14" s="97">
        <v>100</v>
      </c>
      <c r="C14" s="105">
        <f t="shared" si="0"/>
        <v>2.862049227246709</v>
      </c>
      <c r="E14" s="42" t="s">
        <v>384</v>
      </c>
      <c r="F14" s="80">
        <v>2706</v>
      </c>
      <c r="G14" s="81">
        <f>(F14/$F$14)*100</f>
        <v>100</v>
      </c>
    </row>
    <row r="15" spans="1:7" ht="12.75">
      <c r="A15" s="36" t="s">
        <v>385</v>
      </c>
      <c r="B15" s="97">
        <v>129</v>
      </c>
      <c r="C15" s="105">
        <f t="shared" si="0"/>
        <v>3.692043503148254</v>
      </c>
      <c r="E15" s="42" t="s">
        <v>386</v>
      </c>
      <c r="F15" s="97" t="s">
        <v>52</v>
      </c>
      <c r="G15" s="105" t="s">
        <v>52</v>
      </c>
    </row>
    <row r="16" spans="1:7" ht="12.75">
      <c r="A16" s="36" t="s">
        <v>387</v>
      </c>
      <c r="B16" s="97">
        <v>289</v>
      </c>
      <c r="C16" s="105">
        <f t="shared" si="0"/>
        <v>8.271322266742988</v>
      </c>
      <c r="E16" s="1" t="s">
        <v>388</v>
      </c>
      <c r="F16" s="97">
        <v>0</v>
      </c>
      <c r="G16" s="105">
        <f>(F16/$F$14)*100</f>
        <v>0</v>
      </c>
    </row>
    <row r="17" spans="1:7" ht="12.75">
      <c r="A17" s="36" t="s">
        <v>389</v>
      </c>
      <c r="B17" s="97">
        <v>10</v>
      </c>
      <c r="C17" s="105">
        <f t="shared" si="0"/>
        <v>0.28620492272467085</v>
      </c>
      <c r="E17" s="1" t="s">
        <v>390</v>
      </c>
      <c r="F17" s="97">
        <v>105</v>
      </c>
      <c r="G17" s="105">
        <f aca="true" t="shared" si="1" ref="G17:G23">(F17/$F$14)*100</f>
        <v>3.8802660753880267</v>
      </c>
    </row>
    <row r="18" spans="1:7" ht="12.75">
      <c r="A18" s="36" t="s">
        <v>391</v>
      </c>
      <c r="B18" s="97">
        <v>0</v>
      </c>
      <c r="C18" s="105">
        <f t="shared" si="0"/>
        <v>0</v>
      </c>
      <c r="E18" s="1" t="s">
        <v>308</v>
      </c>
      <c r="F18" s="97">
        <v>1702</v>
      </c>
      <c r="G18" s="105">
        <f t="shared" si="1"/>
        <v>62.897265336289735</v>
      </c>
    </row>
    <row r="19" spans="1:7" ht="12.75">
      <c r="A19" s="29"/>
      <c r="B19" s="97" t="s">
        <v>52</v>
      </c>
      <c r="C19" s="105" t="s">
        <v>52</v>
      </c>
      <c r="E19" s="1" t="s">
        <v>392</v>
      </c>
      <c r="F19" s="97">
        <v>671</v>
      </c>
      <c r="G19" s="105">
        <f t="shared" si="1"/>
        <v>24.796747967479675</v>
      </c>
    </row>
    <row r="20" spans="1:7" ht="12.75">
      <c r="A20" s="29" t="s">
        <v>393</v>
      </c>
      <c r="B20" s="97"/>
      <c r="C20" s="105" t="s">
        <v>52</v>
      </c>
      <c r="E20" s="1" t="s">
        <v>394</v>
      </c>
      <c r="F20" s="97">
        <v>213</v>
      </c>
      <c r="G20" s="105">
        <f t="shared" si="1"/>
        <v>7.87139689578714</v>
      </c>
    </row>
    <row r="21" spans="1:7" ht="12.75">
      <c r="A21" s="36" t="s">
        <v>395</v>
      </c>
      <c r="B21" s="98">
        <v>0</v>
      </c>
      <c r="C21" s="105">
        <f aca="true" t="shared" si="2" ref="C21:C28">(B21/$B$8)*100</f>
        <v>0</v>
      </c>
      <c r="E21" s="1" t="s">
        <v>396</v>
      </c>
      <c r="F21" s="97">
        <v>15</v>
      </c>
      <c r="G21" s="105">
        <f t="shared" si="1"/>
        <v>0.5543237250554324</v>
      </c>
    </row>
    <row r="22" spans="1:7" ht="12.75">
      <c r="A22" s="36" t="s">
        <v>397</v>
      </c>
      <c r="B22" s="98">
        <v>145</v>
      </c>
      <c r="C22" s="105">
        <f t="shared" si="2"/>
        <v>4.149971379507727</v>
      </c>
      <c r="E22" s="1" t="s">
        <v>398</v>
      </c>
      <c r="F22" s="97">
        <v>0</v>
      </c>
      <c r="G22" s="105">
        <f t="shared" si="1"/>
        <v>0</v>
      </c>
    </row>
    <row r="23" spans="1:7" ht="12.75">
      <c r="A23" s="36" t="s">
        <v>399</v>
      </c>
      <c r="B23" s="98">
        <v>106</v>
      </c>
      <c r="C23" s="105">
        <f t="shared" si="2"/>
        <v>3.033772180881511</v>
      </c>
      <c r="E23" s="1" t="s">
        <v>400</v>
      </c>
      <c r="F23" s="98">
        <v>0</v>
      </c>
      <c r="G23" s="105">
        <f t="shared" si="1"/>
        <v>0</v>
      </c>
    </row>
    <row r="24" spans="1:7" ht="12.75">
      <c r="A24" s="36" t="s">
        <v>401</v>
      </c>
      <c r="B24" s="97">
        <v>243</v>
      </c>
      <c r="C24" s="105">
        <f t="shared" si="2"/>
        <v>6.954779622209502</v>
      </c>
      <c r="E24" s="1" t="s">
        <v>402</v>
      </c>
      <c r="F24" s="97">
        <v>140200</v>
      </c>
      <c r="G24" s="112" t="s">
        <v>63</v>
      </c>
    </row>
    <row r="25" spans="1:7" ht="12.75">
      <c r="A25" s="36" t="s">
        <v>403</v>
      </c>
      <c r="B25" s="97">
        <v>374</v>
      </c>
      <c r="C25" s="105">
        <f t="shared" si="2"/>
        <v>10.70406410990269</v>
      </c>
      <c r="E25" s="32"/>
      <c r="F25" s="97" t="s">
        <v>52</v>
      </c>
      <c r="G25" s="105" t="s">
        <v>52</v>
      </c>
    </row>
    <row r="26" spans="1:7" ht="12.75">
      <c r="A26" s="36" t="s">
        <v>410</v>
      </c>
      <c r="B26" s="97">
        <v>964</v>
      </c>
      <c r="C26" s="105">
        <f t="shared" si="2"/>
        <v>27.59015455065827</v>
      </c>
      <c r="E26" s="42" t="s">
        <v>411</v>
      </c>
      <c r="F26" s="97" t="s">
        <v>52</v>
      </c>
      <c r="G26" s="105" t="s">
        <v>52</v>
      </c>
    </row>
    <row r="27" spans="1:7" ht="12.75">
      <c r="A27" s="36" t="s">
        <v>412</v>
      </c>
      <c r="B27" s="97">
        <v>1304</v>
      </c>
      <c r="C27" s="105">
        <f t="shared" si="2"/>
        <v>37.32112192329708</v>
      </c>
      <c r="E27" s="42" t="s">
        <v>413</v>
      </c>
      <c r="F27" s="97" t="s">
        <v>52</v>
      </c>
      <c r="G27" s="105" t="s">
        <v>52</v>
      </c>
    </row>
    <row r="28" spans="1:7" ht="12.75">
      <c r="A28" s="36" t="s">
        <v>414</v>
      </c>
      <c r="B28" s="97">
        <v>358</v>
      </c>
      <c r="C28" s="105">
        <f t="shared" si="2"/>
        <v>10.246136233543217</v>
      </c>
      <c r="E28" s="32" t="s">
        <v>415</v>
      </c>
      <c r="F28" s="97">
        <v>1884</v>
      </c>
      <c r="G28" s="105">
        <f aca="true" t="shared" si="3" ref="G28:G35">(F28/$F$14)*100</f>
        <v>69.62305986696231</v>
      </c>
    </row>
    <row r="29" spans="1:7" ht="12.75">
      <c r="A29" s="36"/>
      <c r="B29" s="97" t="s">
        <v>52</v>
      </c>
      <c r="C29" s="105" t="s">
        <v>52</v>
      </c>
      <c r="E29" s="32" t="s">
        <v>416</v>
      </c>
      <c r="F29" s="97">
        <v>4</v>
      </c>
      <c r="G29" s="105">
        <f t="shared" si="3"/>
        <v>0.14781966001478197</v>
      </c>
    </row>
    <row r="30" spans="1:7" ht="12.75">
      <c r="A30" s="29" t="s">
        <v>417</v>
      </c>
      <c r="B30" s="97" t="s">
        <v>52</v>
      </c>
      <c r="C30" s="105" t="s">
        <v>52</v>
      </c>
      <c r="E30" s="32" t="s">
        <v>418</v>
      </c>
      <c r="F30" s="97">
        <v>10</v>
      </c>
      <c r="G30" s="105">
        <f t="shared" si="3"/>
        <v>0.36954915003695493</v>
      </c>
    </row>
    <row r="31" spans="1:7" ht="12.75">
      <c r="A31" s="36" t="s">
        <v>419</v>
      </c>
      <c r="B31" s="97">
        <v>40</v>
      </c>
      <c r="C31" s="105">
        <f aca="true" t="shared" si="4" ref="C31:C39">(B31/$B$8)*100</f>
        <v>1.1448196908986834</v>
      </c>
      <c r="E31" s="32" t="s">
        <v>420</v>
      </c>
      <c r="F31" s="97">
        <v>130</v>
      </c>
      <c r="G31" s="105">
        <f t="shared" si="3"/>
        <v>4.804138950480414</v>
      </c>
    </row>
    <row r="32" spans="1:7" ht="12.75">
      <c r="A32" s="36" t="s">
        <v>421</v>
      </c>
      <c r="B32" s="97">
        <v>43</v>
      </c>
      <c r="C32" s="105">
        <f t="shared" si="4"/>
        <v>1.2306811677160847</v>
      </c>
      <c r="E32" s="32" t="s">
        <v>422</v>
      </c>
      <c r="F32" s="97">
        <v>185</v>
      </c>
      <c r="G32" s="105">
        <f t="shared" si="3"/>
        <v>6.836659275683665</v>
      </c>
    </row>
    <row r="33" spans="1:7" ht="12.75">
      <c r="A33" s="36" t="s">
        <v>423</v>
      </c>
      <c r="B33" s="97">
        <v>288</v>
      </c>
      <c r="C33" s="105">
        <f t="shared" si="4"/>
        <v>8.24270177447052</v>
      </c>
      <c r="E33" s="32" t="s">
        <v>424</v>
      </c>
      <c r="F33" s="97">
        <v>717</v>
      </c>
      <c r="G33" s="105">
        <f t="shared" si="3"/>
        <v>26.496674057649667</v>
      </c>
    </row>
    <row r="34" spans="1:7" ht="12.75">
      <c r="A34" s="36" t="s">
        <v>425</v>
      </c>
      <c r="B34" s="97">
        <v>283</v>
      </c>
      <c r="C34" s="105">
        <f t="shared" si="4"/>
        <v>8.099599313108186</v>
      </c>
      <c r="E34" s="32" t="s">
        <v>426</v>
      </c>
      <c r="F34" s="97">
        <v>604</v>
      </c>
      <c r="G34" s="105">
        <f t="shared" si="3"/>
        <v>22.320768662232076</v>
      </c>
    </row>
    <row r="35" spans="1:7" ht="12.75">
      <c r="A35" s="36" t="s">
        <v>427</v>
      </c>
      <c r="B35" s="97">
        <v>389</v>
      </c>
      <c r="C35" s="105">
        <f t="shared" si="4"/>
        <v>11.133371493989696</v>
      </c>
      <c r="E35" s="32" t="s">
        <v>428</v>
      </c>
      <c r="F35" s="97">
        <v>234</v>
      </c>
      <c r="G35" s="105">
        <f t="shared" si="3"/>
        <v>8.647450110864744</v>
      </c>
    </row>
    <row r="36" spans="1:7" ht="12.75">
      <c r="A36" s="36" t="s">
        <v>429</v>
      </c>
      <c r="B36" s="97">
        <v>800</v>
      </c>
      <c r="C36" s="105">
        <f t="shared" si="4"/>
        <v>22.89639381797367</v>
      </c>
      <c r="E36" s="32" t="s">
        <v>430</v>
      </c>
      <c r="F36" s="97">
        <v>1434</v>
      </c>
      <c r="G36" s="112" t="s">
        <v>63</v>
      </c>
    </row>
    <row r="37" spans="1:7" ht="12.75">
      <c r="A37" s="36" t="s">
        <v>431</v>
      </c>
      <c r="B37" s="97">
        <v>851</v>
      </c>
      <c r="C37" s="105">
        <f t="shared" si="4"/>
        <v>24.35603892386949</v>
      </c>
      <c r="E37" s="32" t="s">
        <v>432</v>
      </c>
      <c r="F37" s="97">
        <v>822</v>
      </c>
      <c r="G37" s="105">
        <f>(F37/$F$14)*100</f>
        <v>30.376940133037696</v>
      </c>
    </row>
    <row r="38" spans="1:7" ht="12.75">
      <c r="A38" s="36" t="s">
        <v>433</v>
      </c>
      <c r="B38" s="97">
        <v>539</v>
      </c>
      <c r="C38" s="105">
        <f t="shared" si="4"/>
        <v>15.426445334859759</v>
      </c>
      <c r="E38" s="32" t="s">
        <v>430</v>
      </c>
      <c r="F38" s="97">
        <v>514</v>
      </c>
      <c r="G38" s="112" t="s">
        <v>63</v>
      </c>
    </row>
    <row r="39" spans="1:7" ht="12.75">
      <c r="A39" s="36" t="s">
        <v>434</v>
      </c>
      <c r="B39" s="97">
        <v>261</v>
      </c>
      <c r="C39" s="105">
        <f t="shared" si="4"/>
        <v>7.46994848311391</v>
      </c>
      <c r="E39" s="32"/>
      <c r="F39" s="97" t="s">
        <v>52</v>
      </c>
      <c r="G39" s="105" t="s">
        <v>52</v>
      </c>
    </row>
    <row r="40" spans="1:7" ht="12.75">
      <c r="A40" s="36" t="s">
        <v>435</v>
      </c>
      <c r="B40" s="116">
        <v>6.4</v>
      </c>
      <c r="C40" s="112" t="s">
        <v>63</v>
      </c>
      <c r="E40" s="42" t="s">
        <v>436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3428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750</v>
      </c>
      <c r="G43" s="105">
        <f aca="true" t="shared" si="5" ref="G43:G48">(F43/$F$14)*100</f>
        <v>27.716186252771617</v>
      </c>
    </row>
    <row r="44" spans="1:7" ht="12.75">
      <c r="A44" s="36" t="s">
        <v>11</v>
      </c>
      <c r="B44" s="98">
        <v>352</v>
      </c>
      <c r="C44" s="105">
        <f aca="true" t="shared" si="6" ref="C44:C49">(B44/$B$42)*100</f>
        <v>10.268378063010502</v>
      </c>
      <c r="E44" s="32" t="s">
        <v>12</v>
      </c>
      <c r="F44" s="97">
        <v>561</v>
      </c>
      <c r="G44" s="105">
        <f t="shared" si="5"/>
        <v>20.73170731707317</v>
      </c>
    </row>
    <row r="45" spans="1:7" ht="12.75">
      <c r="A45" s="36" t="s">
        <v>13</v>
      </c>
      <c r="B45" s="98">
        <v>745</v>
      </c>
      <c r="C45" s="105">
        <f t="shared" si="6"/>
        <v>21.732788798133022</v>
      </c>
      <c r="E45" s="32" t="s">
        <v>14</v>
      </c>
      <c r="F45" s="97">
        <v>400</v>
      </c>
      <c r="G45" s="105">
        <f t="shared" si="5"/>
        <v>14.781966001478198</v>
      </c>
    </row>
    <row r="46" spans="1:7" ht="12.75">
      <c r="A46" s="36" t="s">
        <v>15</v>
      </c>
      <c r="B46" s="98">
        <v>545</v>
      </c>
      <c r="C46" s="105">
        <f t="shared" si="6"/>
        <v>15.898483080513417</v>
      </c>
      <c r="E46" s="32" t="s">
        <v>16</v>
      </c>
      <c r="F46" s="97">
        <v>361</v>
      </c>
      <c r="G46" s="105">
        <f t="shared" si="5"/>
        <v>13.340724316334072</v>
      </c>
    </row>
    <row r="47" spans="1:7" ht="12.75">
      <c r="A47" s="36" t="s">
        <v>17</v>
      </c>
      <c r="B47" s="97">
        <v>434</v>
      </c>
      <c r="C47" s="105">
        <f t="shared" si="6"/>
        <v>12.66044340723454</v>
      </c>
      <c r="E47" s="32" t="s">
        <v>18</v>
      </c>
      <c r="F47" s="97">
        <v>203</v>
      </c>
      <c r="G47" s="105">
        <f t="shared" si="5"/>
        <v>7.501847745750184</v>
      </c>
    </row>
    <row r="48" spans="1:7" ht="12.75">
      <c r="A48" s="36" t="s">
        <v>19</v>
      </c>
      <c r="B48" s="97">
        <v>484</v>
      </c>
      <c r="C48" s="105">
        <f t="shared" si="6"/>
        <v>14.11901983663944</v>
      </c>
      <c r="E48" s="32" t="s">
        <v>20</v>
      </c>
      <c r="F48" s="97">
        <v>416</v>
      </c>
      <c r="G48" s="105">
        <f t="shared" si="5"/>
        <v>15.373244641537326</v>
      </c>
    </row>
    <row r="49" spans="1:7" ht="12.75">
      <c r="A49" s="36" t="s">
        <v>21</v>
      </c>
      <c r="B49" s="97">
        <v>868</v>
      </c>
      <c r="C49" s="105">
        <f t="shared" si="6"/>
        <v>25.32088681446908</v>
      </c>
      <c r="E49" s="32" t="s">
        <v>22</v>
      </c>
      <c r="F49" s="97">
        <v>15</v>
      </c>
      <c r="G49" s="105">
        <f>(F49/$F$14)*100</f>
        <v>0.5543237250554324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648</v>
      </c>
      <c r="G51" s="81">
        <f>(F51/F$51)*100</f>
        <v>100</v>
      </c>
    </row>
    <row r="52" spans="1:7" ht="12.75">
      <c r="A52" s="4" t="s">
        <v>25</v>
      </c>
      <c r="B52" s="97">
        <v>165</v>
      </c>
      <c r="C52" s="105">
        <f>(B52/$B$42)*100</f>
        <v>4.813302217036173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928</v>
      </c>
      <c r="C53" s="105">
        <f>(B53/$B$42)*100</f>
        <v>27.07117852975496</v>
      </c>
      <c r="E53" s="32" t="s">
        <v>28</v>
      </c>
      <c r="F53" s="97">
        <v>0</v>
      </c>
      <c r="G53" s="105">
        <f>(F53/F$51)*100</f>
        <v>0</v>
      </c>
    </row>
    <row r="54" spans="1:7" ht="12.75">
      <c r="A54" s="4" t="s">
        <v>29</v>
      </c>
      <c r="B54" s="97">
        <v>1604</v>
      </c>
      <c r="C54" s="105">
        <f>(B54/$B$42)*100</f>
        <v>46.79113185530922</v>
      </c>
      <c r="E54" s="32" t="s">
        <v>30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31</v>
      </c>
      <c r="B55" s="97">
        <v>731</v>
      </c>
      <c r="C55" s="105">
        <f>(B55/$B$42)*100</f>
        <v>21.32438739789965</v>
      </c>
      <c r="E55" s="32" t="s">
        <v>32</v>
      </c>
      <c r="F55" s="97">
        <v>0</v>
      </c>
      <c r="G55" s="105">
        <f t="shared" si="7"/>
        <v>0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475</v>
      </c>
      <c r="G56" s="105">
        <f t="shared" si="7"/>
        <v>73.30246913580247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140</v>
      </c>
      <c r="G57" s="105">
        <f t="shared" si="7"/>
        <v>21.604938271604937</v>
      </c>
    </row>
    <row r="58" spans="1:7" ht="12.75">
      <c r="A58" s="36" t="s">
        <v>36</v>
      </c>
      <c r="B58" s="97">
        <v>3005</v>
      </c>
      <c r="C58" s="105">
        <f aca="true" t="shared" si="8" ref="C58:C66">(B58/$B$42)*100</f>
        <v>87.66044340723454</v>
      </c>
      <c r="E58" s="32" t="s">
        <v>37</v>
      </c>
      <c r="F58" s="97">
        <v>4</v>
      </c>
      <c r="G58" s="105">
        <f t="shared" si="7"/>
        <v>0.6172839506172839</v>
      </c>
    </row>
    <row r="59" spans="1:7" ht="12.75">
      <c r="A59" s="36" t="s">
        <v>38</v>
      </c>
      <c r="B59" s="97">
        <v>8</v>
      </c>
      <c r="C59" s="105">
        <f t="shared" si="8"/>
        <v>0.2333722287047841</v>
      </c>
      <c r="E59" s="32" t="s">
        <v>39</v>
      </c>
      <c r="F59" s="98">
        <v>11</v>
      </c>
      <c r="G59" s="105">
        <f t="shared" si="7"/>
        <v>1.6975308641975309</v>
      </c>
    </row>
    <row r="60" spans="1:7" ht="12.75">
      <c r="A60" s="36" t="s">
        <v>40</v>
      </c>
      <c r="B60" s="97">
        <v>121</v>
      </c>
      <c r="C60" s="105">
        <f t="shared" si="8"/>
        <v>3.52975495915986</v>
      </c>
      <c r="E60" s="32" t="s">
        <v>41</v>
      </c>
      <c r="F60" s="97">
        <v>18</v>
      </c>
      <c r="G60" s="105">
        <f t="shared" si="7"/>
        <v>2.7777777777777777</v>
      </c>
    </row>
    <row r="61" spans="1:7" ht="12.75">
      <c r="A61" s="36" t="s">
        <v>42</v>
      </c>
      <c r="B61" s="97">
        <v>265</v>
      </c>
      <c r="C61" s="105">
        <f t="shared" si="8"/>
        <v>7.730455075845974</v>
      </c>
      <c r="E61" s="32" t="s">
        <v>402</v>
      </c>
      <c r="F61" s="97">
        <v>669</v>
      </c>
      <c r="G61" s="112" t="s">
        <v>63</v>
      </c>
    </row>
    <row r="62" spans="1:7" ht="12.75">
      <c r="A62" s="36" t="s">
        <v>43</v>
      </c>
      <c r="B62" s="97">
        <v>0</v>
      </c>
      <c r="C62" s="105">
        <f t="shared" si="8"/>
        <v>0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0</v>
      </c>
      <c r="C63" s="105">
        <f t="shared" si="8"/>
        <v>0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0</v>
      </c>
      <c r="C64" s="105">
        <f t="shared" si="8"/>
        <v>0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18</v>
      </c>
      <c r="C65" s="105">
        <f t="shared" si="8"/>
        <v>0.5250875145857643</v>
      </c>
      <c r="E65" s="32" t="s">
        <v>10</v>
      </c>
      <c r="F65" s="97">
        <v>148</v>
      </c>
      <c r="G65" s="105">
        <f aca="true" t="shared" si="9" ref="G65:G71">(F65/F$51)*100</f>
        <v>22.839506172839506</v>
      </c>
    </row>
    <row r="66" spans="1:7" ht="12.75">
      <c r="A66" s="36" t="s">
        <v>49</v>
      </c>
      <c r="B66" s="97">
        <v>11</v>
      </c>
      <c r="C66" s="105">
        <f t="shared" si="8"/>
        <v>0.3208868144690782</v>
      </c>
      <c r="E66" s="32" t="s">
        <v>12</v>
      </c>
      <c r="F66" s="97">
        <v>106</v>
      </c>
      <c r="G66" s="105">
        <f t="shared" si="9"/>
        <v>16.358024691358025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152</v>
      </c>
      <c r="G67" s="105">
        <f t="shared" si="9"/>
        <v>23.456790123456788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40</v>
      </c>
      <c r="G68" s="105">
        <f t="shared" si="9"/>
        <v>6.172839506172839</v>
      </c>
    </row>
    <row r="69" spans="1:7" ht="12.75">
      <c r="A69" s="36" t="s">
        <v>51</v>
      </c>
      <c r="B69" s="97">
        <v>34</v>
      </c>
      <c r="C69" s="105">
        <f>(B69/$B$42)*100</f>
        <v>0.9918319719953326</v>
      </c>
      <c r="E69" s="32" t="s">
        <v>18</v>
      </c>
      <c r="F69" s="97">
        <v>8</v>
      </c>
      <c r="G69" s="105">
        <f t="shared" si="9"/>
        <v>1.2345679012345678</v>
      </c>
    </row>
    <row r="70" spans="1:7" ht="12.75">
      <c r="A70" s="36" t="s">
        <v>53</v>
      </c>
      <c r="B70" s="97">
        <v>8</v>
      </c>
      <c r="C70" s="105">
        <f>(B70/$B$42)*100</f>
        <v>0.2333722287047841</v>
      </c>
      <c r="E70" s="32" t="s">
        <v>20</v>
      </c>
      <c r="F70" s="97">
        <v>163</v>
      </c>
      <c r="G70" s="105">
        <f t="shared" si="9"/>
        <v>25.154320987654323</v>
      </c>
    </row>
    <row r="71" spans="1:7" ht="12.75">
      <c r="A71" s="54" t="s">
        <v>54</v>
      </c>
      <c r="B71" s="103">
        <v>15</v>
      </c>
      <c r="C71" s="115">
        <f>(B71/$B$42)*100</f>
        <v>0.4375729288214702</v>
      </c>
      <c r="D71" s="41"/>
      <c r="E71" s="44" t="s">
        <v>22</v>
      </c>
      <c r="F71" s="103">
        <v>31</v>
      </c>
      <c r="G71" s="115">
        <f t="shared" si="9"/>
        <v>4.78395061728395</v>
      </c>
    </row>
    <row r="73" spans="1:4" ht="12.75">
      <c r="A73" s="15" t="s">
        <v>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2002-06-18T16:39:44Z</cp:lastPrinted>
  <dcterms:created xsi:type="dcterms:W3CDTF">2001-10-15T13:22:32Z</dcterms:created>
  <dcterms:modified xsi:type="dcterms:W3CDTF">2002-06-24T16:59:20Z</dcterms:modified>
  <cp:category/>
  <cp:version/>
  <cp:contentType/>
  <cp:contentStatus/>
</cp:coreProperties>
</file>