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<sst xmlns="http://schemas.openxmlformats.org/spreadsheetml/2006/main" count="696" uniqueCount="437">
  <si>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</si>
  <si>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</si>
  <si>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</si>
  <si>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</si>
  <si>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</si>
  <si>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</si>
  <si>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</si>
  <si>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</si>
  <si>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</si>
  <si>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</si>
  <si>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</si>
  <si>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</si>
  <si>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</si>
  <si>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</si>
  <si>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</si>
  <si>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</si>
  <si>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</si>
  <si>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</si>
  <si>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</si>
  <si>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</si>
  <si>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</si>
  <si>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</si>
  <si>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</si>
  <si>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</si>
  <si>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</si>
  <si>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</si>
  <si>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</si>
  <si>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</si>
  <si>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</si>
  <si>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</si>
  <si>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</si>
  <si>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</si>
  <si>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</si>
  <si>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</si>
  <si>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</si>
  <si>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</si>
  <si>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</si>
  <si>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</si>
  <si>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</si>
  <si>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</si>
  <si>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</si>
  <si>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</si>
  <si>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</si>
  <si>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</si>
  <si>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</si>
  <si>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</si>
  <si>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</si>
  <si>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</si>
  <si>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</si>
  <si>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</si>
  <si>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</si>
  <si>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</si>
  <si>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</si>
  <si>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</si>
  <si>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</si>
  <si>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</si>
  <si>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</si>
  <si>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</si>
  <si>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</si>
  <si>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</si>
  <si>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</si>
  <si>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</si>
  <si>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</si>
  <si>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</si>
  <si>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</si>
  <si>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</si>
  <si>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</si>
  <si>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</si>
  <si>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</si>
  <si>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</si>
  <si>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</si>
  <si>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</si>
  <si>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</si>
  <si>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</si>
  <si>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</si>
  <si>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</si>
  <si>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</si>
  <si>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</si>
  <si>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</si>
  <si>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</si>
  <si>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</si>
  <si>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</si>
  <si>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</si>
  <si>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</si>
  <si>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</si>
  <si>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</si>
  <si>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</si>
  <si>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</si>
  <si>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</si>
  <si>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</si>
  <si>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</si>
  <si>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</si>
  <si>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</si>
  <si>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</si>
  <si>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</si>
  <si>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</si>
  <si>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</si>
  <si>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</si>
  <si>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</si>
  <si>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</si>
  <si>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</si>
  <si>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</si>
  <si>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</si>
  <si>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</si>
  <si>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</si>
  <si>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</si>
  <si>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</si>
  <si>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</si>
  <si>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</si>
  <si>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</si>
  <si>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</si>
  <si>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</si>
  <si>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</si>
  <si>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</si>
  <si>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</si>
  <si>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</si>
  <si>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</si>
  <si>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</si>
  <si>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</si>
  <si>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</si>
  <si>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</si>
  <si>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</si>
  <si>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</si>
  <si>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</si>
  <si>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</si>
  <si>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</si>
  <si>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</si>
  <si>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</si>
  <si>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</si>
  <si>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</si>
  <si>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</si>
  <si>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</si>
  <si>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</si>
  <si>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</si>
  <si>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</si>
  <si>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</si>
  <si>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</si>
  <si>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</si>
  <si>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</si>
  <si>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</si>
  <si>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</si>
  <si>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</si>
  <si>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</si>
  <si>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</si>
  <si>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</si>
  <si>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</si>
  <si>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</si>
  <si>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</si>
  <si>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</si>
  <si>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</si>
  <si>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</si>
  <si>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</si>
  <si>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</si>
  <si>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</si>
  <si>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</si>
  <si>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</si>
  <si>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</si>
  <si>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</si>
  <si>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</si>
  <si>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</si>
  <si>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</si>
  <si>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</si>
  <si>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</si>
  <si>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</si>
  <si>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</si>
  <si>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</si>
  <si>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</si>
  <si>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</si>
  <si>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</si>
  <si>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</si>
  <si>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</si>
  <si>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</si>
  <si>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</si>
  <si>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</si>
  <si>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</si>
  <si>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</si>
  <si>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</si>
  <si>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</si>
  <si>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</si>
  <si>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</si>
  <si>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</si>
  <si>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</si>
  <si>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</si>
  <si>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</si>
  <si>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</si>
  <si>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</si>
  <si>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</si>
  <si>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</si>
  <si>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</si>
  <si>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</si>
  <si>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</si>
  <si>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</si>
  <si>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</si>
  <si>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</si>
  <si>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</si>
  <si>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</si>
  <si>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</si>
  <si>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</si>
  <si>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</si>
  <si>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</si>
  <si>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</si>
  <si>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</si>
  <si>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</si>
  <si>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</si>
  <si>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</si>
  <si>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</si>
  <si>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</si>
  <si>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</si>
  <si>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</si>
  <si>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</si>
  <si>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</si>
  <si>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</si>
  <si>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</si>
  <si>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</si>
  <si>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</si>
  <si>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</si>
  <si>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</si>
  <si>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</si>
  <si>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</si>
  <si>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</si>
  <si>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</si>
  <si>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</si>
  <si>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</si>
  <si>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</si>
  <si>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</si>
  <si>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</si>
  <si>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</si>
  <si>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</si>
  <si>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</si>
  <si>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</si>
  <si>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</si>
  <si>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</si>
  <si>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</si>
  <si>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</si>
  <si>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</si>
  <si>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</si>
  <si>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</si>
  <si>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</si>
  <si>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</si>
  <si>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</si>
  <si>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</si>
  <si>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</si>
  <si>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</si>
  <si>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</si>
  <si>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</si>
  <si>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</si>
  <si>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</si>
  <si>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</si>
  <si>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</si>
  <si>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</si>
  <si>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</si>
  <si>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</si>
  <si>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</si>
  <si>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</si>
  <si>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</si>
  <si>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</si>
  <si>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</si>
  <si>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</si>
  <si>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</si>
  <si>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</si>
  <si>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</si>
  <si>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</si>
  <si>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</si>
  <si>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</si>
  <si>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</si>
  <si>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</si>
  <si>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</si>
  <si>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</si>
  <si>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</si>
  <si>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</si>
  <si>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</si>
  <si>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</si>
  <si>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</si>
  <si>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</si>
  <si>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</si>
  <si>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</si>
  <si>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</si>
  <si>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</si>
  <si>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</si>
  <si>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</si>
  <si>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</si>
  <si>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</si>
  <si>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</si>
  <si>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</si>
  <si>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</si>
  <si>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</si>
  <si>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</si>
  <si>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</si>
  <si>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</si>
  <si>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</si>
  <si>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</si>
  <si>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</si>
  <si>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</si>
  <si>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</si>
  <si>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</si>
  <si>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</si>
  <si>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</si>
  <si>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</si>
  <si>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</si>
  <si>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</si>
  <si>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</si>
  <si>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</si>
  <si>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</si>
  <si>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</si>
  <si>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</si>
  <si>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</si>
  <si>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</si>
  <si>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</si>
  <si>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</si>
  <si>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</si>
  <si>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</si>
  <si>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</si>
  <si>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</si>
  <si>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</si>
  <si>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</si>
  <si>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</si>
  <si>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</si>
  <si>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</si>
  <si>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</si>
  <si>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</si>
  <si>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</si>
  <si>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</si>
  <si>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</si>
  <si>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</si>
  <si>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</si>
  <si>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</si>
  <si>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</si>
  <si>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</si>
  <si>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</si>
  <si>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</si>
  <si>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</si>
  <si>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</si>
  <si>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</si>
  <si>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</si>
  <si>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</si>
  <si>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</si>
  <si>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</si>
  <si>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</si>
  <si>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</si>
  <si>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</si>
  <si>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</si>
  <si>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</si>
  <si>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</si>
  <si>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</si>
  <si>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</si>
  <si>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</si>
  <si>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</si>
  <si>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</si>
  <si>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</si>
  <si>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</si>
  <si>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</si>
  <si>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</si>
  <si>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</si>
  <si>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</si>
  <si>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</si>
  <si>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</si>
  <si>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</si>
  <si>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</si>
  <si>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</si>
  <si>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</si>
  <si>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</si>
  <si>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</si>
  <si>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</si>
  <si>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</si>
  <si>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</si>
  <si>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</si>
  <si>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</si>
  <si>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</si>
  <si>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</si>
  <si>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</si>
  <si>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</si>
  <si>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</si>
  <si>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</si>
  <si>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</si>
  <si>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</si>
  <si>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</si>
  <si>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</si>
  <si>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</si>
  <si>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</si>
  <si>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</si>
  <si>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</si>
  <si>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</si>
  <si>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</si>
  <si>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</si>
  <si>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</si>
  <si>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</si>
  <si>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</si>
  <si>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</si>
  <si>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</si>
  <si>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</si>
  <si>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</si>
  <si>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</si>
  <si>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</si>
  <si>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</si>
  <si>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</si>
  <si>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</si>
  <si>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Jamesburg borough,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</si>
  <si>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Jamesburg borough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</si>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</sst>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6025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6025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2935</v>
      </c>
      <c r="C9" s="151">
        <f>(B9/$B$7)*100</f>
        <v>48.71369294605809</v>
      </c>
      <c r="D9" s="152"/>
      <c r="E9" s="152" t="s">
        <v>403</v>
      </c>
      <c r="F9" s="150">
        <v>606</v>
      </c>
      <c r="G9" s="153">
        <f t="shared" si="0"/>
        <v>10.058091286307054</v>
      </c>
    </row>
    <row r="10" spans="1:7" ht="12.75">
      <c r="A10" s="149" t="s">
        <v>404</v>
      </c>
      <c r="B10" s="150">
        <v>3090</v>
      </c>
      <c r="C10" s="151">
        <f>(B10/$B$7)*100</f>
        <v>51.286307053941904</v>
      </c>
      <c r="D10" s="152"/>
      <c r="E10" s="152" t="s">
        <v>405</v>
      </c>
      <c r="F10" s="150">
        <v>119</v>
      </c>
      <c r="G10" s="153">
        <f t="shared" si="0"/>
        <v>1.9751037344398341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180</v>
      </c>
      <c r="G11" s="153">
        <f t="shared" si="0"/>
        <v>2.987551867219917</v>
      </c>
    </row>
    <row r="12" spans="1:7" ht="12.75">
      <c r="A12" s="149" t="s">
        <v>407</v>
      </c>
      <c r="B12" s="150">
        <v>457</v>
      </c>
      <c r="C12" s="151">
        <f aca="true" t="shared" si="1" ref="C12:C24">B12*100/B$7</f>
        <v>7.5850622406639</v>
      </c>
      <c r="D12" s="152"/>
      <c r="E12" s="152" t="s">
        <v>408</v>
      </c>
      <c r="F12" s="150">
        <v>26</v>
      </c>
      <c r="G12" s="153">
        <f t="shared" si="0"/>
        <v>0.4315352697095436</v>
      </c>
    </row>
    <row r="13" spans="1:7" ht="12.75">
      <c r="A13" s="149" t="s">
        <v>409</v>
      </c>
      <c r="B13" s="150">
        <v>429</v>
      </c>
      <c r="C13" s="151">
        <f t="shared" si="1"/>
        <v>7.1203319502074685</v>
      </c>
      <c r="D13" s="152"/>
      <c r="E13" s="152" t="s">
        <v>410</v>
      </c>
      <c r="F13" s="150">
        <v>281</v>
      </c>
      <c r="G13" s="153">
        <f t="shared" si="0"/>
        <v>4.66390041493776</v>
      </c>
    </row>
    <row r="14" spans="1:7" ht="12.75">
      <c r="A14" s="149" t="s">
        <v>411</v>
      </c>
      <c r="B14" s="150">
        <v>386</v>
      </c>
      <c r="C14" s="151">
        <f t="shared" si="1"/>
        <v>6.406639004149378</v>
      </c>
      <c r="D14" s="152"/>
      <c r="E14" s="152" t="s">
        <v>412</v>
      </c>
      <c r="F14" s="150">
        <v>5419</v>
      </c>
      <c r="G14" s="153">
        <f t="shared" si="0"/>
        <v>89.94190871369294</v>
      </c>
    </row>
    <row r="15" spans="1:7" ht="12.75">
      <c r="A15" s="149" t="s">
        <v>413</v>
      </c>
      <c r="B15" s="150">
        <v>338</v>
      </c>
      <c r="C15" s="151">
        <f t="shared" si="1"/>
        <v>5.609958506224066</v>
      </c>
      <c r="D15" s="152"/>
      <c r="E15" s="152" t="s">
        <v>414</v>
      </c>
      <c r="F15" s="150">
        <v>4664</v>
      </c>
      <c r="G15" s="153">
        <f t="shared" si="0"/>
        <v>77.41078838174273</v>
      </c>
    </row>
    <row r="16" spans="1:7" ht="12.75">
      <c r="A16" s="149" t="s">
        <v>415</v>
      </c>
      <c r="B16" s="150">
        <v>327</v>
      </c>
      <c r="C16" s="151">
        <f t="shared" si="1"/>
        <v>5.427385892116183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1027</v>
      </c>
      <c r="C17" s="151">
        <f t="shared" si="1"/>
        <v>17.04564315352697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1117</v>
      </c>
      <c r="C18" s="151">
        <f t="shared" si="1"/>
        <v>18.53941908713693</v>
      </c>
      <c r="D18" s="152"/>
      <c r="E18" s="143" t="s">
        <v>419</v>
      </c>
      <c r="F18" s="141">
        <v>6025</v>
      </c>
      <c r="G18" s="148">
        <v>100</v>
      </c>
    </row>
    <row r="19" spans="1:7" ht="12.75">
      <c r="A19" s="149" t="s">
        <v>420</v>
      </c>
      <c r="B19" s="150">
        <v>846</v>
      </c>
      <c r="C19" s="151">
        <f t="shared" si="1"/>
        <v>14.04149377593361</v>
      </c>
      <c r="D19" s="152"/>
      <c r="E19" s="152" t="s">
        <v>421</v>
      </c>
      <c r="F19" s="150">
        <v>5867</v>
      </c>
      <c r="G19" s="153">
        <f aca="true" t="shared" si="2" ref="G19:G30">F19*100/F$18</f>
        <v>97.37759336099585</v>
      </c>
    </row>
    <row r="20" spans="1:7" ht="12.75">
      <c r="A20" s="149" t="s">
        <v>422</v>
      </c>
      <c r="B20" s="150">
        <v>277</v>
      </c>
      <c r="C20" s="151">
        <f t="shared" si="1"/>
        <v>4.597510373443983</v>
      </c>
      <c r="D20" s="152"/>
      <c r="E20" s="152" t="s">
        <v>423</v>
      </c>
      <c r="F20" s="150">
        <v>2176</v>
      </c>
      <c r="G20" s="153">
        <f t="shared" si="2"/>
        <v>36.11618257261411</v>
      </c>
    </row>
    <row r="21" spans="1:7" ht="12.75">
      <c r="A21" s="149" t="s">
        <v>424</v>
      </c>
      <c r="B21" s="150">
        <v>175</v>
      </c>
      <c r="C21" s="151">
        <f t="shared" si="1"/>
        <v>2.904564315352697</v>
      </c>
      <c r="D21" s="152"/>
      <c r="E21" s="152" t="s">
        <v>425</v>
      </c>
      <c r="F21" s="150">
        <v>1191</v>
      </c>
      <c r="G21" s="153">
        <f t="shared" si="2"/>
        <v>19.767634854771785</v>
      </c>
    </row>
    <row r="22" spans="1:7" ht="12.75">
      <c r="A22" s="149" t="s">
        <v>426</v>
      </c>
      <c r="B22" s="150">
        <v>302</v>
      </c>
      <c r="C22" s="151">
        <f t="shared" si="1"/>
        <v>5.012448132780083</v>
      </c>
      <c r="D22" s="152"/>
      <c r="E22" s="152" t="s">
        <v>427</v>
      </c>
      <c r="F22" s="150">
        <v>1826</v>
      </c>
      <c r="G22" s="153">
        <f t="shared" si="2"/>
        <v>30.307053941908713</v>
      </c>
    </row>
    <row r="23" spans="1:7" ht="12.75">
      <c r="A23" s="149" t="s">
        <v>428</v>
      </c>
      <c r="B23" s="150">
        <v>227</v>
      </c>
      <c r="C23" s="151">
        <f t="shared" si="1"/>
        <v>3.767634854771784</v>
      </c>
      <c r="D23" s="152"/>
      <c r="E23" s="152" t="s">
        <v>429</v>
      </c>
      <c r="F23" s="150">
        <v>1346</v>
      </c>
      <c r="G23" s="153">
        <f t="shared" si="2"/>
        <v>22.3402489626556</v>
      </c>
    </row>
    <row r="24" spans="1:7" ht="12.75">
      <c r="A24" s="149" t="s">
        <v>430</v>
      </c>
      <c r="B24" s="150">
        <v>117</v>
      </c>
      <c r="C24" s="151">
        <f t="shared" si="1"/>
        <v>1.941908713692946</v>
      </c>
      <c r="D24" s="152"/>
      <c r="E24" s="152" t="s">
        <v>431</v>
      </c>
      <c r="F24" s="150">
        <v>364</v>
      </c>
      <c r="G24" s="153">
        <f t="shared" si="2"/>
        <v>6.04149377593361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117</v>
      </c>
      <c r="G25" s="153">
        <f t="shared" si="2"/>
        <v>1.941908713692946</v>
      </c>
    </row>
    <row r="26" spans="1:7" ht="12.75">
      <c r="A26" s="149" t="s">
        <v>433</v>
      </c>
      <c r="B26" s="155">
        <v>35.4</v>
      </c>
      <c r="C26" s="156" t="s">
        <v>261</v>
      </c>
      <c r="D26" s="152"/>
      <c r="E26" s="157" t="s">
        <v>434</v>
      </c>
      <c r="F26" s="158">
        <v>310</v>
      </c>
      <c r="G26" s="153">
        <f t="shared" si="2"/>
        <v>5.145228215767635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152</v>
      </c>
      <c r="G27" s="153">
        <f t="shared" si="2"/>
        <v>2.5228215767634854</v>
      </c>
    </row>
    <row r="28" spans="1:7" ht="12.75">
      <c r="A28" s="149" t="s">
        <v>262</v>
      </c>
      <c r="B28" s="150">
        <v>4541</v>
      </c>
      <c r="C28" s="151">
        <f aca="true" t="shared" si="3" ref="C28:C35">B28*100/B$7</f>
        <v>75.36929460580913</v>
      </c>
      <c r="D28" s="152"/>
      <c r="E28" s="152" t="s">
        <v>436</v>
      </c>
      <c r="F28" s="150">
        <v>158</v>
      </c>
      <c r="G28" s="153">
        <f t="shared" si="2"/>
        <v>2.6224066390041494</v>
      </c>
    </row>
    <row r="29" spans="1:7" ht="12.75">
      <c r="A29" s="149" t="s">
        <v>0</v>
      </c>
      <c r="B29" s="150">
        <v>2185</v>
      </c>
      <c r="C29" s="151">
        <f t="shared" si="3"/>
        <v>36.2655601659751</v>
      </c>
      <c r="D29" s="152"/>
      <c r="E29" s="152" t="s">
        <v>1</v>
      </c>
      <c r="F29" s="150">
        <v>132</v>
      </c>
      <c r="G29" s="153">
        <f t="shared" si="2"/>
        <v>2.190871369294606</v>
      </c>
    </row>
    <row r="30" spans="1:7" ht="12.75">
      <c r="A30" s="149" t="s">
        <v>2</v>
      </c>
      <c r="B30" s="150">
        <v>2356</v>
      </c>
      <c r="C30" s="151">
        <f t="shared" si="3"/>
        <v>39.10373443983403</v>
      </c>
      <c r="D30" s="152"/>
      <c r="E30" s="152" t="s">
        <v>3</v>
      </c>
      <c r="F30" s="150">
        <v>26</v>
      </c>
      <c r="G30" s="153">
        <f t="shared" si="2"/>
        <v>0.4315352697095436</v>
      </c>
    </row>
    <row r="31" spans="1:7" ht="12.75">
      <c r="A31" s="149" t="s">
        <v>4</v>
      </c>
      <c r="B31" s="150">
        <v>4364</v>
      </c>
      <c r="C31" s="151">
        <f t="shared" si="3"/>
        <v>72.43153526970954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737</v>
      </c>
      <c r="C32" s="151">
        <f t="shared" si="3"/>
        <v>12.232365145228215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646</v>
      </c>
      <c r="C33" s="151">
        <f t="shared" si="3"/>
        <v>10.721991701244812</v>
      </c>
      <c r="D33" s="152"/>
      <c r="E33" s="143" t="s">
        <v>8</v>
      </c>
      <c r="F33" s="141">
        <v>2176</v>
      </c>
      <c r="G33" s="148">
        <v>100</v>
      </c>
    </row>
    <row r="34" spans="1:7" ht="12.75">
      <c r="A34" s="149" t="s">
        <v>0</v>
      </c>
      <c r="B34" s="150">
        <v>236</v>
      </c>
      <c r="C34" s="151">
        <f t="shared" si="3"/>
        <v>3.91701244813278</v>
      </c>
      <c r="D34" s="152"/>
      <c r="E34" s="152" t="s">
        <v>9</v>
      </c>
      <c r="F34" s="150">
        <v>1551</v>
      </c>
      <c r="G34" s="153">
        <f aca="true" t="shared" si="4" ref="G34:G42">F34*100/F$33</f>
        <v>71.27757352941177</v>
      </c>
    </row>
    <row r="35" spans="1:7" ht="12.75">
      <c r="A35" s="149" t="s">
        <v>2</v>
      </c>
      <c r="B35" s="150">
        <v>410</v>
      </c>
      <c r="C35" s="151">
        <f t="shared" si="3"/>
        <v>6.804979253112033</v>
      </c>
      <c r="D35" s="152"/>
      <c r="E35" s="152" t="s">
        <v>10</v>
      </c>
      <c r="F35" s="150">
        <v>770</v>
      </c>
      <c r="G35" s="153">
        <f t="shared" si="4"/>
        <v>35.3860294117647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1191</v>
      </c>
      <c r="G36" s="153">
        <f t="shared" si="4"/>
        <v>54.73345588235294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583</v>
      </c>
      <c r="G37" s="153">
        <f t="shared" si="4"/>
        <v>26.792279411764707</v>
      </c>
    </row>
    <row r="38" spans="1:7" ht="12.75">
      <c r="A38" s="163" t="s">
        <v>13</v>
      </c>
      <c r="B38" s="150">
        <v>5897</v>
      </c>
      <c r="C38" s="151">
        <f aca="true" t="shared" si="5" ref="C38:C56">B38*100/B$7</f>
        <v>97.87551867219916</v>
      </c>
      <c r="D38" s="152"/>
      <c r="E38" s="152" t="s">
        <v>14</v>
      </c>
      <c r="F38" s="150">
        <v>263</v>
      </c>
      <c r="G38" s="153">
        <f t="shared" si="4"/>
        <v>12.086397058823529</v>
      </c>
    </row>
    <row r="39" spans="1:7" ht="12.75">
      <c r="A39" s="149" t="s">
        <v>15</v>
      </c>
      <c r="B39" s="150">
        <v>4990</v>
      </c>
      <c r="C39" s="151">
        <f t="shared" si="5"/>
        <v>82.82157676348548</v>
      </c>
      <c r="D39" s="152"/>
      <c r="E39" s="152" t="s">
        <v>10</v>
      </c>
      <c r="F39" s="150">
        <v>140</v>
      </c>
      <c r="G39" s="153">
        <f t="shared" si="4"/>
        <v>6.4338235294117645</v>
      </c>
    </row>
    <row r="40" spans="1:7" ht="12.75">
      <c r="A40" s="149" t="s">
        <v>16</v>
      </c>
      <c r="B40" s="150">
        <v>532</v>
      </c>
      <c r="C40" s="151">
        <f t="shared" si="5"/>
        <v>8.8298755186722</v>
      </c>
      <c r="D40" s="152"/>
      <c r="E40" s="152" t="s">
        <v>17</v>
      </c>
      <c r="F40" s="150">
        <v>625</v>
      </c>
      <c r="G40" s="153">
        <f t="shared" si="4"/>
        <v>28.722426470588236</v>
      </c>
    </row>
    <row r="41" spans="1:7" ht="12.75">
      <c r="A41" s="149" t="s">
        <v>18</v>
      </c>
      <c r="B41" s="150">
        <v>12</v>
      </c>
      <c r="C41" s="151">
        <f t="shared" si="5"/>
        <v>0.1991701244813278</v>
      </c>
      <c r="D41" s="152"/>
      <c r="E41" s="152" t="s">
        <v>19</v>
      </c>
      <c r="F41" s="150">
        <v>487</v>
      </c>
      <c r="G41" s="153">
        <f t="shared" si="4"/>
        <v>22.38051470588235</v>
      </c>
    </row>
    <row r="42" spans="1:7" ht="12.75">
      <c r="A42" s="149" t="s">
        <v>20</v>
      </c>
      <c r="B42" s="150">
        <v>134</v>
      </c>
      <c r="C42" s="151">
        <f t="shared" si="5"/>
        <v>2.224066390041494</v>
      </c>
      <c r="D42" s="152"/>
      <c r="E42" s="152" t="s">
        <v>21</v>
      </c>
      <c r="F42" s="150">
        <v>151</v>
      </c>
      <c r="G42" s="153">
        <f t="shared" si="4"/>
        <v>6.939338235294118</v>
      </c>
    </row>
    <row r="43" spans="1:7" ht="12.75">
      <c r="A43" s="149" t="s">
        <v>22</v>
      </c>
      <c r="B43" s="150">
        <v>43</v>
      </c>
      <c r="C43" s="151">
        <f t="shared" si="5"/>
        <v>0.7136929460580913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</v>
      </c>
      <c r="C44" s="151">
        <f t="shared" si="5"/>
        <v>0.6307053941908713</v>
      </c>
      <c r="D44" s="152"/>
      <c r="E44" s="152" t="s">
        <v>24</v>
      </c>
      <c r="F44" s="160">
        <v>843</v>
      </c>
      <c r="G44" s="164">
        <f>F44*100/F33</f>
        <v>38.74080882352941</v>
      </c>
    </row>
    <row r="45" spans="1:7" ht="12.75">
      <c r="A45" s="149" t="s">
        <v>25</v>
      </c>
      <c r="B45" s="150">
        <v>21</v>
      </c>
      <c r="C45" s="151">
        <f t="shared" si="5"/>
        <v>0.34854771784232363</v>
      </c>
      <c r="D45" s="152"/>
      <c r="E45" s="152" t="s">
        <v>26</v>
      </c>
      <c r="F45" s="160">
        <v>402</v>
      </c>
      <c r="G45" s="164">
        <f>F45*100/F33</f>
        <v>18.47426470588235</v>
      </c>
    </row>
    <row r="46" spans="1:7" ht="12.75">
      <c r="A46" s="149" t="s">
        <v>27</v>
      </c>
      <c r="B46" s="150">
        <v>5</v>
      </c>
      <c r="C46" s="151">
        <f t="shared" si="5"/>
        <v>0.08298755186721991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0.14937759336099585</v>
      </c>
      <c r="D47" s="152"/>
      <c r="E47" s="152" t="s">
        <v>29</v>
      </c>
      <c r="F47" s="165">
        <v>2.7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3.18</v>
      </c>
      <c r="G48" s="166" t="s">
        <v>261</v>
      </c>
    </row>
    <row r="49" spans="1:7" ht="14.25">
      <c r="A49" s="149" t="s">
        <v>32</v>
      </c>
      <c r="B49" s="150">
        <v>18</v>
      </c>
      <c r="C49" s="151">
        <f t="shared" si="5"/>
        <v>0.2987551867219917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2240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2176</v>
      </c>
      <c r="G52" s="153">
        <f>F52*100/F$51</f>
        <v>97.14285714285714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64</v>
      </c>
      <c r="G53" s="153">
        <f>F53*100/F$51</f>
        <v>2.857142857142857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0.044642857142857144</v>
      </c>
    </row>
    <row r="55" spans="1:7" ht="12.75">
      <c r="A55" s="149" t="s">
        <v>43</v>
      </c>
      <c r="B55" s="150">
        <v>229</v>
      </c>
      <c r="C55" s="151">
        <f t="shared" si="5"/>
        <v>3.800829875518672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128</v>
      </c>
      <c r="C56" s="151">
        <f t="shared" si="5"/>
        <v>2.12448132780083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5081</v>
      </c>
      <c r="C60" s="168">
        <f>B60*100/B7</f>
        <v>84.33195020746888</v>
      </c>
      <c r="D60" s="152"/>
      <c r="E60" s="143" t="s">
        <v>51</v>
      </c>
      <c r="F60" s="141">
        <v>2176</v>
      </c>
      <c r="G60" s="148">
        <v>100</v>
      </c>
    </row>
    <row r="61" spans="1:7" ht="12.75">
      <c r="A61" s="149" t="s">
        <v>52</v>
      </c>
      <c r="B61" s="160">
        <v>575</v>
      </c>
      <c r="C61" s="168">
        <f>B61*100/B7</f>
        <v>9.54356846473029</v>
      </c>
      <c r="D61" s="152"/>
      <c r="E61" s="152" t="s">
        <v>53</v>
      </c>
      <c r="F61" s="150">
        <v>1481</v>
      </c>
      <c r="G61" s="153">
        <f>F61*100/F$60</f>
        <v>68.06066176470588</v>
      </c>
    </row>
    <row r="62" spans="1:7" ht="12.75">
      <c r="A62" s="149" t="s">
        <v>54</v>
      </c>
      <c r="B62" s="160">
        <v>33</v>
      </c>
      <c r="C62" s="168">
        <f>B62*100/B7</f>
        <v>0.5477178423236515</v>
      </c>
      <c r="D62" s="152"/>
      <c r="E62" s="152" t="s">
        <v>55</v>
      </c>
      <c r="F62" s="150">
        <v>695</v>
      </c>
      <c r="G62" s="153">
        <f>F62*100/F$60</f>
        <v>31.939338235294116</v>
      </c>
    </row>
    <row r="63" spans="1:7" ht="12.75">
      <c r="A63" s="149" t="s">
        <v>56</v>
      </c>
      <c r="B63" s="160">
        <v>162</v>
      </c>
      <c r="C63" s="168">
        <f>B63*100/B7</f>
        <v>2.6887966804979255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0.06639004149377593</v>
      </c>
      <c r="D64" s="152"/>
      <c r="E64" s="152" t="s">
        <v>58</v>
      </c>
      <c r="F64" s="165">
        <v>2.82</v>
      </c>
      <c r="G64" s="166" t="s">
        <v>261</v>
      </c>
    </row>
    <row r="65" spans="1:7" ht="13.5" thickBot="1">
      <c r="A65" s="171" t="s">
        <v>59</v>
      </c>
      <c r="B65" s="172">
        <v>299</v>
      </c>
      <c r="C65" s="173">
        <f>B65*100/B7</f>
        <v>4.962655601659751</v>
      </c>
      <c r="D65" s="174"/>
      <c r="E65" s="174" t="s">
        <v>60</v>
      </c>
      <c r="F65" s="175">
        <v>2.43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6025</v>
      </c>
      <c r="G9" s="33">
        <f>(F9/$F$9)*100</f>
        <v>100</v>
      </c>
    </row>
    <row r="10" spans="1:7" ht="12.75">
      <c r="A10" s="29" t="s">
        <v>269</v>
      </c>
      <c r="B10" s="93">
        <v>1377</v>
      </c>
      <c r="C10" s="33">
        <f aca="true" t="shared" si="0" ref="C10:C15">(B10/$B$10)*100</f>
        <v>100</v>
      </c>
      <c r="E10" s="34" t="s">
        <v>270</v>
      </c>
      <c r="F10" s="97">
        <v>5344</v>
      </c>
      <c r="G10" s="84">
        <f aca="true" t="shared" si="1" ref="G10:G16">(F10/$F$9)*100</f>
        <v>88.69709543568464</v>
      </c>
    </row>
    <row r="11" spans="1:8" ht="12.75">
      <c r="A11" s="36" t="s">
        <v>271</v>
      </c>
      <c r="B11" s="98">
        <v>86</v>
      </c>
      <c r="C11" s="35">
        <f t="shared" si="0"/>
        <v>6.245461147421931</v>
      </c>
      <c r="E11" s="34" t="s">
        <v>272</v>
      </c>
      <c r="F11" s="97">
        <v>5216</v>
      </c>
      <c r="G11" s="84">
        <f t="shared" si="1"/>
        <v>86.57261410788382</v>
      </c>
      <c r="H11" s="15" t="s">
        <v>250</v>
      </c>
    </row>
    <row r="12" spans="1:8" ht="12.75">
      <c r="A12" s="36" t="s">
        <v>273</v>
      </c>
      <c r="B12" s="98">
        <v>89</v>
      </c>
      <c r="C12" s="35">
        <f t="shared" si="0"/>
        <v>6.463326071169208</v>
      </c>
      <c r="E12" s="34" t="s">
        <v>274</v>
      </c>
      <c r="F12" s="97">
        <v>3884</v>
      </c>
      <c r="G12" s="84">
        <f t="shared" si="1"/>
        <v>64.46473029045643</v>
      </c>
      <c r="H12" s="15" t="s">
        <v>250</v>
      </c>
    </row>
    <row r="13" spans="1:7" ht="12.75">
      <c r="A13" s="36" t="s">
        <v>275</v>
      </c>
      <c r="B13" s="98">
        <v>681</v>
      </c>
      <c r="C13" s="35">
        <f t="shared" si="0"/>
        <v>49.45533769063181</v>
      </c>
      <c r="E13" s="34" t="s">
        <v>276</v>
      </c>
      <c r="F13" s="97">
        <v>1332</v>
      </c>
      <c r="G13" s="84">
        <f t="shared" si="1"/>
        <v>22.107883817427386</v>
      </c>
    </row>
    <row r="14" spans="1:7" ht="12.75">
      <c r="A14" s="36" t="s">
        <v>277</v>
      </c>
      <c r="B14" s="98">
        <v>287</v>
      </c>
      <c r="C14" s="35">
        <f t="shared" si="0"/>
        <v>20.84241103848947</v>
      </c>
      <c r="E14" s="34" t="s">
        <v>166</v>
      </c>
      <c r="F14" s="97">
        <v>128</v>
      </c>
      <c r="G14" s="84">
        <f t="shared" si="1"/>
        <v>2.12448132780083</v>
      </c>
    </row>
    <row r="15" spans="1:7" ht="12.75">
      <c r="A15" s="36" t="s">
        <v>324</v>
      </c>
      <c r="B15" s="97">
        <v>234</v>
      </c>
      <c r="C15" s="35">
        <f t="shared" si="0"/>
        <v>16.99346405228758</v>
      </c>
      <c r="E15" s="34" t="s">
        <v>278</v>
      </c>
      <c r="F15" s="97">
        <v>681</v>
      </c>
      <c r="G15" s="84">
        <f t="shared" si="1"/>
        <v>11.302904564315352</v>
      </c>
    </row>
    <row r="16" spans="1:7" ht="12.75">
      <c r="A16" s="36"/>
      <c r="B16" s="93" t="s">
        <v>250</v>
      </c>
      <c r="C16" s="10"/>
      <c r="E16" s="34" t="s">
        <v>279</v>
      </c>
      <c r="F16" s="98">
        <v>262</v>
      </c>
      <c r="G16" s="84">
        <f t="shared" si="1"/>
        <v>4.348547717842323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301</v>
      </c>
      <c r="G17" s="84">
        <f>(F17/$F$9)*100</f>
        <v>4.995850622406639</v>
      </c>
    </row>
    <row r="18" spans="1:7" ht="12.75">
      <c r="A18" s="29" t="s">
        <v>282</v>
      </c>
      <c r="B18" s="93">
        <v>4089</v>
      </c>
      <c r="C18" s="33">
        <f>(B18/$B$18)*100</f>
        <v>100</v>
      </c>
      <c r="E18" s="34" t="s">
        <v>283</v>
      </c>
      <c r="F18" s="97">
        <v>380</v>
      </c>
      <c r="G18" s="84">
        <f>(F18/$F$9)*100</f>
        <v>6.3070539419087135</v>
      </c>
    </row>
    <row r="19" spans="1:7" ht="12.75">
      <c r="A19" s="36" t="s">
        <v>284</v>
      </c>
      <c r="B19" s="97">
        <v>226</v>
      </c>
      <c r="C19" s="84">
        <f aca="true" t="shared" si="2" ref="C19:C25">(B19/$B$18)*100</f>
        <v>5.527023722181462</v>
      </c>
      <c r="E19" s="34"/>
      <c r="F19" s="97" t="s">
        <v>250</v>
      </c>
      <c r="G19" s="84"/>
    </row>
    <row r="20" spans="1:7" ht="12.75">
      <c r="A20" s="36" t="s">
        <v>285</v>
      </c>
      <c r="B20" s="97">
        <v>475</v>
      </c>
      <c r="C20" s="84">
        <f t="shared" si="2"/>
        <v>11.61653215945219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1482</v>
      </c>
      <c r="C21" s="84">
        <f t="shared" si="2"/>
        <v>36.243580337490826</v>
      </c>
      <c r="E21" s="38" t="s">
        <v>167</v>
      </c>
      <c r="F21" s="80">
        <v>681</v>
      </c>
      <c r="G21" s="33">
        <f>(F21/$F$21)*100</f>
        <v>100</v>
      </c>
    </row>
    <row r="22" spans="1:7" ht="12.75">
      <c r="A22" s="36" t="s">
        <v>302</v>
      </c>
      <c r="B22" s="97">
        <v>753</v>
      </c>
      <c r="C22" s="84">
        <f t="shared" si="2"/>
        <v>18.415260454878943</v>
      </c>
      <c r="E22" s="34" t="s">
        <v>303</v>
      </c>
      <c r="F22" s="97">
        <v>256</v>
      </c>
      <c r="G22" s="84">
        <f aca="true" t="shared" si="3" ref="G22:G27">(F22/$F$21)*100</f>
        <v>37.59177679882526</v>
      </c>
    </row>
    <row r="23" spans="1:7" ht="12.75">
      <c r="A23" s="36" t="s">
        <v>304</v>
      </c>
      <c r="B23" s="97">
        <v>326</v>
      </c>
      <c r="C23" s="84">
        <f t="shared" si="2"/>
        <v>7.972609439960871</v>
      </c>
      <c r="E23" s="34" t="s">
        <v>305</v>
      </c>
      <c r="F23" s="97">
        <v>86</v>
      </c>
      <c r="G23" s="84">
        <f t="shared" si="3"/>
        <v>12.62848751835536</v>
      </c>
    </row>
    <row r="24" spans="1:7" ht="12.75">
      <c r="A24" s="36" t="s">
        <v>306</v>
      </c>
      <c r="B24" s="97">
        <v>623</v>
      </c>
      <c r="C24" s="84">
        <f t="shared" si="2"/>
        <v>15.23599902176571</v>
      </c>
      <c r="E24" s="34" t="s">
        <v>307</v>
      </c>
      <c r="F24" s="97">
        <v>111</v>
      </c>
      <c r="G24" s="84">
        <f t="shared" si="3"/>
        <v>16.299559471365637</v>
      </c>
    </row>
    <row r="25" spans="1:7" ht="12.75">
      <c r="A25" s="36" t="s">
        <v>308</v>
      </c>
      <c r="B25" s="97">
        <v>204</v>
      </c>
      <c r="C25" s="84">
        <f t="shared" si="2"/>
        <v>4.988994864269992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228</v>
      </c>
      <c r="G26" s="84">
        <f t="shared" si="3"/>
        <v>33.480176211453745</v>
      </c>
    </row>
    <row r="27" spans="1:7" ht="12.75">
      <c r="A27" s="36" t="s">
        <v>311</v>
      </c>
      <c r="B27" s="108">
        <v>82.9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5583</v>
      </c>
      <c r="G30" s="33">
        <f>(F30/$F$30)*100</f>
        <v>100</v>
      </c>
      <c r="J30" s="39"/>
    </row>
    <row r="31" spans="1:10" ht="12.75">
      <c r="A31" s="95" t="s">
        <v>296</v>
      </c>
      <c r="B31" s="93">
        <v>4747</v>
      </c>
      <c r="C31" s="33">
        <f>(B31/$B$31)*100</f>
        <v>100</v>
      </c>
      <c r="E31" s="34" t="s">
        <v>317</v>
      </c>
      <c r="F31" s="97">
        <v>4558</v>
      </c>
      <c r="G31" s="101">
        <f>(F31/$F$30)*100</f>
        <v>81.64069496686369</v>
      </c>
      <c r="J31" s="39"/>
    </row>
    <row r="32" spans="1:10" ht="12.75">
      <c r="A32" s="36" t="s">
        <v>318</v>
      </c>
      <c r="B32" s="97">
        <v>1299</v>
      </c>
      <c r="C32" s="10">
        <f>(B32/$B$31)*100</f>
        <v>27.364651358752894</v>
      </c>
      <c r="E32" s="34" t="s">
        <v>319</v>
      </c>
      <c r="F32" s="97">
        <v>1025</v>
      </c>
      <c r="G32" s="101">
        <f aca="true" t="shared" si="4" ref="G32:G39">(F32/$F$30)*100</f>
        <v>18.359305033136305</v>
      </c>
      <c r="J32" s="39"/>
    </row>
    <row r="33" spans="1:10" ht="12.75">
      <c r="A33" s="36" t="s">
        <v>320</v>
      </c>
      <c r="B33" s="97">
        <v>2548</v>
      </c>
      <c r="C33" s="10">
        <f aca="true" t="shared" si="5" ref="C33:C38">(B33/$B$31)*100</f>
        <v>53.676005898462186</v>
      </c>
      <c r="E33" s="34" t="s">
        <v>321</v>
      </c>
      <c r="F33" s="97">
        <v>478</v>
      </c>
      <c r="G33" s="101">
        <f t="shared" si="4"/>
        <v>8.561705176428443</v>
      </c>
      <c r="J33" s="39"/>
    </row>
    <row r="34" spans="1:7" ht="12.75">
      <c r="A34" s="36" t="s">
        <v>322</v>
      </c>
      <c r="B34" s="97">
        <v>74</v>
      </c>
      <c r="C34" s="10">
        <f t="shared" si="5"/>
        <v>1.5588792921845376</v>
      </c>
      <c r="E34" s="34" t="s">
        <v>323</v>
      </c>
      <c r="F34" s="97">
        <v>518</v>
      </c>
      <c r="G34" s="101">
        <f t="shared" si="4"/>
        <v>9.278165860648397</v>
      </c>
    </row>
    <row r="35" spans="1:7" ht="12.75">
      <c r="A35" s="36" t="s">
        <v>325</v>
      </c>
      <c r="B35" s="97">
        <v>355</v>
      </c>
      <c r="C35" s="10">
        <f t="shared" si="5"/>
        <v>7.478407415209606</v>
      </c>
      <c r="E35" s="34" t="s">
        <v>321</v>
      </c>
      <c r="F35" s="97">
        <v>218</v>
      </c>
      <c r="G35" s="101">
        <f t="shared" si="4"/>
        <v>3.9047107289987464</v>
      </c>
    </row>
    <row r="36" spans="1:7" ht="12.75">
      <c r="A36" s="36" t="s">
        <v>297</v>
      </c>
      <c r="B36" s="97">
        <v>278</v>
      </c>
      <c r="C36" s="10">
        <f t="shared" si="5"/>
        <v>5.856330313882452</v>
      </c>
      <c r="E36" s="34" t="s">
        <v>327</v>
      </c>
      <c r="F36" s="97">
        <v>269</v>
      </c>
      <c r="G36" s="101">
        <f t="shared" si="4"/>
        <v>4.818198101379187</v>
      </c>
    </row>
    <row r="37" spans="1:7" ht="12.75">
      <c r="A37" s="36" t="s">
        <v>326</v>
      </c>
      <c r="B37" s="97">
        <v>471</v>
      </c>
      <c r="C37" s="10">
        <f t="shared" si="5"/>
        <v>9.922056035390774</v>
      </c>
      <c r="E37" s="34" t="s">
        <v>321</v>
      </c>
      <c r="F37" s="97">
        <v>139</v>
      </c>
      <c r="G37" s="101">
        <f t="shared" si="4"/>
        <v>2.489700877664338</v>
      </c>
    </row>
    <row r="38" spans="1:7" ht="12.75">
      <c r="A38" s="36" t="s">
        <v>297</v>
      </c>
      <c r="B38" s="97">
        <v>289</v>
      </c>
      <c r="C38" s="10">
        <f t="shared" si="5"/>
        <v>6.088055614072045</v>
      </c>
      <c r="E38" s="34" t="s">
        <v>259</v>
      </c>
      <c r="F38" s="97">
        <v>85</v>
      </c>
      <c r="G38" s="101">
        <f t="shared" si="4"/>
        <v>1.522478953967401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0.23284972237148488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91</v>
      </c>
      <c r="C42" s="33">
        <f>(B42/$B$42)*100</f>
        <v>100</v>
      </c>
      <c r="E42" s="31" t="s">
        <v>268</v>
      </c>
      <c r="F42" s="80">
        <v>6025</v>
      </c>
      <c r="G42" s="99">
        <f>(F42/$F$42)*100</f>
        <v>100</v>
      </c>
      <c r="I42" s="39"/>
    </row>
    <row r="43" spans="1:7" ht="12.75">
      <c r="A43" s="36" t="s">
        <v>301</v>
      </c>
      <c r="B43" s="98">
        <v>27</v>
      </c>
      <c r="C43" s="102">
        <f>(B43/$B$42)*100</f>
        <v>29.67032967032967</v>
      </c>
      <c r="E43" s="60" t="s">
        <v>168</v>
      </c>
      <c r="F43" s="106">
        <v>7726</v>
      </c>
      <c r="G43" s="107">
        <f aca="true" t="shared" si="6" ref="G43:G71">(F43/$F$42)*100</f>
        <v>128.23236514522821</v>
      </c>
    </row>
    <row r="44" spans="1:7" ht="12.75">
      <c r="A44" s="36"/>
      <c r="B44" s="93" t="s">
        <v>250</v>
      </c>
      <c r="C44" s="10"/>
      <c r="E44" s="1" t="s">
        <v>329</v>
      </c>
      <c r="F44" s="97">
        <v>60</v>
      </c>
      <c r="G44" s="101">
        <f t="shared" si="6"/>
        <v>0.9958506224066389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</v>
      </c>
      <c r="G45" s="101">
        <f t="shared" si="6"/>
        <v>0.2821576763485477</v>
      </c>
    </row>
    <row r="46" spans="1:7" ht="12.75">
      <c r="A46" s="29" t="s">
        <v>331</v>
      </c>
      <c r="B46" s="93">
        <v>4522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0.16597510373443983</v>
      </c>
    </row>
    <row r="47" spans="1:7" ht="12.75">
      <c r="A47" s="36" t="s">
        <v>333</v>
      </c>
      <c r="B47" s="97">
        <v>459</v>
      </c>
      <c r="C47" s="10">
        <f>(B47/$B$46)*100</f>
        <v>10.150375939849624</v>
      </c>
      <c r="E47" s="1" t="s">
        <v>334</v>
      </c>
      <c r="F47" s="97">
        <v>58</v>
      </c>
      <c r="G47" s="101">
        <f t="shared" si="6"/>
        <v>0.9626556016597512</v>
      </c>
    </row>
    <row r="48" spans="1:7" ht="12.75">
      <c r="A48" s="36"/>
      <c r="B48" s="93" t="s">
        <v>250</v>
      </c>
      <c r="C48" s="10"/>
      <c r="E48" s="1" t="s">
        <v>335</v>
      </c>
      <c r="F48" s="97">
        <v>379</v>
      </c>
      <c r="G48" s="101">
        <f t="shared" si="6"/>
        <v>6.29045643153527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126</v>
      </c>
      <c r="G49" s="101">
        <f t="shared" si="6"/>
        <v>2.091286307053942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0.2157676348547718</v>
      </c>
    </row>
    <row r="51" spans="1:7" ht="12.75">
      <c r="A51" s="5" t="s">
        <v>338</v>
      </c>
      <c r="B51" s="93">
        <v>1209</v>
      </c>
      <c r="C51" s="33">
        <f>(B51/$B$51)*100</f>
        <v>100</v>
      </c>
      <c r="E51" s="1" t="s">
        <v>339</v>
      </c>
      <c r="F51" s="97">
        <v>1137</v>
      </c>
      <c r="G51" s="101">
        <f t="shared" si="6"/>
        <v>18.87136929460581</v>
      </c>
    </row>
    <row r="52" spans="1:7" ht="12.75">
      <c r="A52" s="4" t="s">
        <v>340</v>
      </c>
      <c r="B52" s="98">
        <v>112</v>
      </c>
      <c r="C52" s="10">
        <f>(B52/$B$51)*100</f>
        <v>9.263854425144748</v>
      </c>
      <c r="E52" s="1" t="s">
        <v>341</v>
      </c>
      <c r="F52" s="97">
        <v>29</v>
      </c>
      <c r="G52" s="101">
        <f t="shared" si="6"/>
        <v>0.4813278008298756</v>
      </c>
    </row>
    <row r="53" spans="1:7" ht="12.75">
      <c r="A53" s="4"/>
      <c r="B53" s="93" t="s">
        <v>250</v>
      </c>
      <c r="C53" s="10"/>
      <c r="E53" s="1" t="s">
        <v>342</v>
      </c>
      <c r="F53" s="97">
        <v>285</v>
      </c>
      <c r="G53" s="101">
        <f t="shared" si="6"/>
        <v>4.730290456431535</v>
      </c>
    </row>
    <row r="54" spans="1:7" ht="14.25">
      <c r="A54" s="5" t="s">
        <v>343</v>
      </c>
      <c r="B54" s="93">
        <v>3719</v>
      </c>
      <c r="C54" s="33">
        <f>(B54/$B$54)*100</f>
        <v>100</v>
      </c>
      <c r="E54" s="1" t="s">
        <v>201</v>
      </c>
      <c r="F54" s="97">
        <v>895</v>
      </c>
      <c r="G54" s="101">
        <f t="shared" si="6"/>
        <v>14.854771784232366</v>
      </c>
    </row>
    <row r="55" spans="1:7" ht="12.75">
      <c r="A55" s="4" t="s">
        <v>340</v>
      </c>
      <c r="B55" s="98">
        <v>680</v>
      </c>
      <c r="C55" s="10">
        <f>(B55/$B$54)*100</f>
        <v>18.2844850766335</v>
      </c>
      <c r="E55" s="1" t="s">
        <v>344</v>
      </c>
      <c r="F55" s="97">
        <v>1526</v>
      </c>
      <c r="G55" s="101">
        <f t="shared" si="6"/>
        <v>25.327800829875518</v>
      </c>
    </row>
    <row r="56" spans="1:7" ht="12.75">
      <c r="A56" s="4" t="s">
        <v>345</v>
      </c>
      <c r="B56" s="119">
        <v>60.4</v>
      </c>
      <c r="C56" s="37" t="s">
        <v>261</v>
      </c>
      <c r="E56" s="1" t="s">
        <v>346</v>
      </c>
      <c r="F56" s="97">
        <v>88</v>
      </c>
      <c r="G56" s="101">
        <f t="shared" si="6"/>
        <v>1.4605809128630707</v>
      </c>
    </row>
    <row r="57" spans="1:7" ht="12.75">
      <c r="A57" s="4" t="s">
        <v>347</v>
      </c>
      <c r="B57" s="98">
        <v>3039</v>
      </c>
      <c r="C57" s="10">
        <f>(B57/$B$54)*100</f>
        <v>81.7155149233665</v>
      </c>
      <c r="E57" s="1" t="s">
        <v>348</v>
      </c>
      <c r="F57" s="97">
        <v>7</v>
      </c>
      <c r="G57" s="101">
        <f t="shared" si="6"/>
        <v>0.11618257261410789</v>
      </c>
    </row>
    <row r="58" spans="1:7" ht="12.75">
      <c r="A58" s="4" t="s">
        <v>345</v>
      </c>
      <c r="B58" s="119">
        <v>84.9</v>
      </c>
      <c r="C58" s="37" t="s">
        <v>261</v>
      </c>
      <c r="E58" s="1" t="s">
        <v>349</v>
      </c>
      <c r="F58" s="97">
        <v>927</v>
      </c>
      <c r="G58" s="101">
        <f t="shared" si="6"/>
        <v>15.385892116182573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0.3153526970954357</v>
      </c>
    </row>
    <row r="60" spans="1:7" ht="12.75">
      <c r="A60" s="5" t="s">
        <v>351</v>
      </c>
      <c r="B60" s="93">
        <v>533</v>
      </c>
      <c r="C60" s="33">
        <f>(B60/$B$60)*100</f>
        <v>100</v>
      </c>
      <c r="E60" s="1" t="s">
        <v>352</v>
      </c>
      <c r="F60" s="97">
        <v>101</v>
      </c>
      <c r="G60" s="101">
        <f t="shared" si="6"/>
        <v>1.6763485477178424</v>
      </c>
    </row>
    <row r="61" spans="1:7" ht="12.75">
      <c r="A61" s="4" t="s">
        <v>340</v>
      </c>
      <c r="B61" s="97">
        <v>244</v>
      </c>
      <c r="C61" s="10">
        <f>(B61/$B$60)*100</f>
        <v>45.77861163227016</v>
      </c>
      <c r="E61" s="1" t="s">
        <v>353</v>
      </c>
      <c r="F61" s="97">
        <v>157</v>
      </c>
      <c r="G61" s="101">
        <f t="shared" si="6"/>
        <v>2.6058091286307055</v>
      </c>
    </row>
    <row r="62" spans="1:7" ht="12.75">
      <c r="A62" s="4"/>
      <c r="B62" s="93" t="s">
        <v>250</v>
      </c>
      <c r="C62" s="10"/>
      <c r="E62" s="1" t="s">
        <v>354</v>
      </c>
      <c r="F62" s="97">
        <v>52</v>
      </c>
      <c r="G62" s="101">
        <f t="shared" si="6"/>
        <v>0.8630705394190872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0.3153526970954357</v>
      </c>
    </row>
    <row r="64" spans="1:7" ht="12.75">
      <c r="A64" s="29" t="s">
        <v>357</v>
      </c>
      <c r="B64" s="93">
        <v>5583</v>
      </c>
      <c r="C64" s="33">
        <f>(B64/$B$64)*100</f>
        <v>100</v>
      </c>
      <c r="E64" s="1" t="s">
        <v>358</v>
      </c>
      <c r="F64" s="97">
        <v>94</v>
      </c>
      <c r="G64" s="101">
        <f t="shared" si="6"/>
        <v>1.5601659751037344</v>
      </c>
    </row>
    <row r="65" spans="1:7" ht="12.75">
      <c r="A65" s="4" t="s">
        <v>256</v>
      </c>
      <c r="B65" s="97">
        <v>3157</v>
      </c>
      <c r="C65" s="10">
        <f>(B65/$B$64)*100</f>
        <v>56.546659502059825</v>
      </c>
      <c r="E65" s="1" t="s">
        <v>359</v>
      </c>
      <c r="F65" s="97">
        <v>19</v>
      </c>
      <c r="G65" s="101">
        <f t="shared" si="6"/>
        <v>0.3153526970954357</v>
      </c>
    </row>
    <row r="66" spans="1:7" ht="12.75">
      <c r="A66" s="4" t="s">
        <v>257</v>
      </c>
      <c r="B66" s="97">
        <v>2318</v>
      </c>
      <c r="C66" s="10">
        <f aca="true" t="shared" si="7" ref="C66:C71">(B66/$B$64)*100</f>
        <v>41.5188966505463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1473</v>
      </c>
      <c r="C67" s="10">
        <f t="shared" si="7"/>
        <v>26.383664696399784</v>
      </c>
      <c r="E67" s="1" t="s">
        <v>362</v>
      </c>
      <c r="F67" s="97">
        <v>95</v>
      </c>
      <c r="G67" s="101">
        <f t="shared" si="6"/>
        <v>1.5767634854771784</v>
      </c>
    </row>
    <row r="68" spans="1:7" ht="12.75">
      <c r="A68" s="4" t="s">
        <v>363</v>
      </c>
      <c r="B68" s="97">
        <v>845</v>
      </c>
      <c r="C68" s="10">
        <f t="shared" si="7"/>
        <v>15.135231954146516</v>
      </c>
      <c r="E68" s="1" t="s">
        <v>364</v>
      </c>
      <c r="F68" s="97">
        <v>183</v>
      </c>
      <c r="G68" s="101">
        <f t="shared" si="6"/>
        <v>3.0373443983402493</v>
      </c>
    </row>
    <row r="69" spans="1:7" ht="12.75">
      <c r="A69" s="4" t="s">
        <v>365</v>
      </c>
      <c r="B69" s="97">
        <v>415</v>
      </c>
      <c r="C69" s="10">
        <f t="shared" si="7"/>
        <v>7.433279598782017</v>
      </c>
      <c r="E69" s="1" t="s">
        <v>366</v>
      </c>
      <c r="F69" s="97">
        <v>59</v>
      </c>
      <c r="G69" s="101">
        <f t="shared" si="6"/>
        <v>0.979253112033195</v>
      </c>
    </row>
    <row r="70" spans="1:7" ht="12.75">
      <c r="A70" s="4" t="s">
        <v>367</v>
      </c>
      <c r="B70" s="97">
        <v>430</v>
      </c>
      <c r="C70" s="10">
        <f t="shared" si="7"/>
        <v>7.7019523553645</v>
      </c>
      <c r="E70" s="1" t="s">
        <v>368</v>
      </c>
      <c r="F70" s="97">
        <v>16</v>
      </c>
      <c r="G70" s="101">
        <f t="shared" si="6"/>
        <v>0.26556016597510373</v>
      </c>
    </row>
    <row r="71" spans="1:7" ht="12.75">
      <c r="A71" s="7" t="s">
        <v>258</v>
      </c>
      <c r="B71" s="103">
        <v>108</v>
      </c>
      <c r="C71" s="40">
        <f t="shared" si="7"/>
        <v>1.934443847393874</v>
      </c>
      <c r="D71" s="41"/>
      <c r="E71" s="9" t="s">
        <v>369</v>
      </c>
      <c r="F71" s="103">
        <v>1355</v>
      </c>
      <c r="G71" s="104">
        <f t="shared" si="6"/>
        <v>22.4896265560166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4668</v>
      </c>
      <c r="C9" s="81">
        <f>(B9/$B$9)*100</f>
        <v>100</v>
      </c>
      <c r="D9" s="65"/>
      <c r="E9" s="79" t="s">
        <v>381</v>
      </c>
      <c r="F9" s="80">
        <v>2167</v>
      </c>
      <c r="G9" s="81">
        <f>(F9/$F$9)*100</f>
        <v>100</v>
      </c>
    </row>
    <row r="10" spans="1:7" ht="12.75">
      <c r="A10" s="82" t="s">
        <v>382</v>
      </c>
      <c r="B10" s="97">
        <v>3327</v>
      </c>
      <c r="C10" s="105">
        <f>(B10/$B$9)*100</f>
        <v>71.27249357326478</v>
      </c>
      <c r="D10" s="65"/>
      <c r="E10" s="78" t="s">
        <v>383</v>
      </c>
      <c r="F10" s="97">
        <v>85</v>
      </c>
      <c r="G10" s="105">
        <f aca="true" t="shared" si="0" ref="G10:G19">(F10/$F$9)*100</f>
        <v>3.9224734656206737</v>
      </c>
    </row>
    <row r="11" spans="1:7" ht="12.75">
      <c r="A11" s="82" t="s">
        <v>384</v>
      </c>
      <c r="B11" s="97">
        <v>3327</v>
      </c>
      <c r="C11" s="105">
        <f aca="true" t="shared" si="1" ref="C11:C16">(B11/$B$9)*100</f>
        <v>71.27249357326478</v>
      </c>
      <c r="D11" s="65"/>
      <c r="E11" s="78" t="s">
        <v>385</v>
      </c>
      <c r="F11" s="97">
        <v>81</v>
      </c>
      <c r="G11" s="105">
        <f t="shared" si="0"/>
        <v>3.73788647900323</v>
      </c>
    </row>
    <row r="12" spans="1:7" ht="12.75">
      <c r="A12" s="82" t="s">
        <v>386</v>
      </c>
      <c r="B12" s="97">
        <v>3183</v>
      </c>
      <c r="C12" s="105">
        <f>(B12/$B$9)*100</f>
        <v>68.18766066838047</v>
      </c>
      <c r="D12" s="65"/>
      <c r="E12" s="78" t="s">
        <v>387</v>
      </c>
      <c r="F12" s="97">
        <v>153</v>
      </c>
      <c r="G12" s="105">
        <f t="shared" si="0"/>
        <v>7.060452238117213</v>
      </c>
    </row>
    <row r="13" spans="1:7" ht="12.75">
      <c r="A13" s="82" t="s">
        <v>388</v>
      </c>
      <c r="B13" s="97">
        <v>144</v>
      </c>
      <c r="C13" s="105">
        <f>(B13/$B$9)*100</f>
        <v>3.0848329048843186</v>
      </c>
      <c r="D13" s="65"/>
      <c r="E13" s="78" t="s">
        <v>389</v>
      </c>
      <c r="F13" s="97">
        <v>216</v>
      </c>
      <c r="G13" s="105">
        <f t="shared" si="0"/>
        <v>9.967697277341948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359</v>
      </c>
      <c r="G14" s="105">
        <f t="shared" si="0"/>
        <v>16.566682048915553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478</v>
      </c>
      <c r="G15" s="105">
        <f t="shared" si="0"/>
        <v>22.058144900784495</v>
      </c>
    </row>
    <row r="16" spans="1:7" ht="12.75">
      <c r="A16" s="82" t="s">
        <v>67</v>
      </c>
      <c r="B16" s="97">
        <v>1341</v>
      </c>
      <c r="C16" s="105">
        <f t="shared" si="1"/>
        <v>28.727506426735218</v>
      </c>
      <c r="D16" s="65"/>
      <c r="E16" s="78" t="s">
        <v>68</v>
      </c>
      <c r="F16" s="97">
        <v>380</v>
      </c>
      <c r="G16" s="105">
        <f t="shared" si="0"/>
        <v>17.53576372865713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347</v>
      </c>
      <c r="G17" s="105">
        <f t="shared" si="0"/>
        <v>16.01292108906322</v>
      </c>
    </row>
    <row r="18" spans="1:7" ht="12.75">
      <c r="A18" s="77" t="s">
        <v>70</v>
      </c>
      <c r="B18" s="80">
        <v>2512</v>
      </c>
      <c r="C18" s="81">
        <f>(B18/$B$18)*100</f>
        <v>100</v>
      </c>
      <c r="D18" s="65"/>
      <c r="E18" s="78" t="s">
        <v>170</v>
      </c>
      <c r="F18" s="97">
        <v>68</v>
      </c>
      <c r="G18" s="105">
        <f t="shared" si="0"/>
        <v>3.137978772496539</v>
      </c>
    </row>
    <row r="19" spans="1:9" ht="12.75">
      <c r="A19" s="82" t="s">
        <v>382</v>
      </c>
      <c r="B19" s="97">
        <v>1646</v>
      </c>
      <c r="C19" s="105">
        <f>(B19/$B$18)*100</f>
        <v>65.52547770700637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1646</v>
      </c>
      <c r="C20" s="105">
        <f>(B20/$B$18)*100</f>
        <v>65.52547770700637</v>
      </c>
      <c r="D20" s="65"/>
      <c r="E20" s="78" t="s">
        <v>71</v>
      </c>
      <c r="F20" s="97">
        <v>59461</v>
      </c>
      <c r="G20" s="112" t="s">
        <v>261</v>
      </c>
    </row>
    <row r="21" spans="1:7" ht="12.75">
      <c r="A21" s="82" t="s">
        <v>386</v>
      </c>
      <c r="B21" s="97">
        <v>1555</v>
      </c>
      <c r="C21" s="105">
        <f>(B21/$B$18)*100</f>
        <v>61.902866242038215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1945</v>
      </c>
      <c r="G22" s="105">
        <f>(F22/$F$9)*100</f>
        <v>89.75542224273188</v>
      </c>
    </row>
    <row r="23" spans="1:7" ht="12.75">
      <c r="A23" s="77" t="s">
        <v>73</v>
      </c>
      <c r="B23" s="80">
        <v>479</v>
      </c>
      <c r="C23" s="81">
        <f>(B23/$B$23)*100</f>
        <v>100</v>
      </c>
      <c r="D23" s="65"/>
      <c r="E23" s="78" t="s">
        <v>74</v>
      </c>
      <c r="F23" s="97">
        <v>65049</v>
      </c>
      <c r="G23" s="112" t="s">
        <v>261</v>
      </c>
    </row>
    <row r="24" spans="1:7" ht="12.75">
      <c r="A24" s="82" t="s">
        <v>75</v>
      </c>
      <c r="B24" s="97">
        <v>326</v>
      </c>
      <c r="C24" s="105">
        <f>(B24/$B$23)*100</f>
        <v>68.05845511482255</v>
      </c>
      <c r="D24" s="65"/>
      <c r="E24" s="78" t="s">
        <v>76</v>
      </c>
      <c r="F24" s="97">
        <v>424</v>
      </c>
      <c r="G24" s="105">
        <f>(F24/$F$9)*100</f>
        <v>19.56622058144901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12841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56</v>
      </c>
      <c r="G26" s="105">
        <f>(F26/$F$9)*100</f>
        <v>2.5842178126442086</v>
      </c>
    </row>
    <row r="27" spans="1:7" ht="12.75">
      <c r="A27" s="77" t="s">
        <v>85</v>
      </c>
      <c r="B27" s="80">
        <v>3125</v>
      </c>
      <c r="C27" s="81">
        <f>(B27/$B$27)*100</f>
        <v>100</v>
      </c>
      <c r="D27" s="65"/>
      <c r="E27" s="78" t="s">
        <v>78</v>
      </c>
      <c r="F27" s="98">
        <v>5496</v>
      </c>
      <c r="G27" s="112" t="s">
        <v>261</v>
      </c>
    </row>
    <row r="28" spans="1:7" ht="12.75">
      <c r="A28" s="82" t="s">
        <v>86</v>
      </c>
      <c r="B28" s="97">
        <v>2416</v>
      </c>
      <c r="C28" s="105">
        <f aca="true" t="shared" si="2" ref="C28:C33">(B28/$B$27)*100</f>
        <v>77.312</v>
      </c>
      <c r="D28" s="65"/>
      <c r="E28" s="78" t="s">
        <v>79</v>
      </c>
      <c r="F28" s="97">
        <v>65</v>
      </c>
      <c r="G28" s="105">
        <f>(F28/$F$9)*100</f>
        <v>2.9995385325334563</v>
      </c>
    </row>
    <row r="29" spans="1:7" ht="12.75">
      <c r="A29" s="82" t="s">
        <v>87</v>
      </c>
      <c r="B29" s="97">
        <v>449</v>
      </c>
      <c r="C29" s="105">
        <f t="shared" si="2"/>
        <v>14.368</v>
      </c>
      <c r="D29" s="65"/>
      <c r="E29" s="78" t="s">
        <v>80</v>
      </c>
      <c r="F29" s="97">
        <v>13101</v>
      </c>
      <c r="G29" s="112" t="s">
        <v>261</v>
      </c>
    </row>
    <row r="30" spans="1:7" ht="12.75">
      <c r="A30" s="82" t="s">
        <v>88</v>
      </c>
      <c r="B30" s="97">
        <v>64</v>
      </c>
      <c r="C30" s="105">
        <f t="shared" si="2"/>
        <v>2.048</v>
      </c>
      <c r="D30" s="65"/>
      <c r="E30" s="78" t="s">
        <v>81</v>
      </c>
      <c r="F30" s="97">
        <v>312</v>
      </c>
      <c r="G30" s="105">
        <f>(F30/$F$9)*100</f>
        <v>14.397784956160592</v>
      </c>
    </row>
    <row r="31" spans="1:7" ht="12.75">
      <c r="A31" s="82" t="s">
        <v>115</v>
      </c>
      <c r="B31" s="97">
        <v>83</v>
      </c>
      <c r="C31" s="105">
        <f t="shared" si="2"/>
        <v>2.656</v>
      </c>
      <c r="D31" s="65"/>
      <c r="E31" s="78" t="s">
        <v>82</v>
      </c>
      <c r="F31" s="97">
        <v>11080</v>
      </c>
      <c r="G31" s="112" t="s">
        <v>261</v>
      </c>
    </row>
    <row r="32" spans="1:7" ht="12.75">
      <c r="A32" s="82" t="s">
        <v>89</v>
      </c>
      <c r="B32" s="97">
        <v>17</v>
      </c>
      <c r="C32" s="105">
        <f t="shared" si="2"/>
        <v>0.544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96</v>
      </c>
      <c r="C33" s="105">
        <f t="shared" si="2"/>
        <v>3.072</v>
      </c>
      <c r="D33" s="65"/>
      <c r="E33" s="79" t="s">
        <v>84</v>
      </c>
      <c r="F33" s="80">
        <v>1557</v>
      </c>
      <c r="G33" s="81">
        <f>(F33/$F$33)*100</f>
        <v>100</v>
      </c>
    </row>
    <row r="34" spans="1:7" ht="12.75">
      <c r="A34" s="82" t="s">
        <v>91</v>
      </c>
      <c r="B34" s="120">
        <v>28.3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3.0186255619781632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0.3853564547206166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88</v>
      </c>
      <c r="G36" s="105">
        <f t="shared" si="3"/>
        <v>5.65189466923571</v>
      </c>
    </row>
    <row r="37" spans="1:7" ht="12.75">
      <c r="A37" s="77" t="s">
        <v>94</v>
      </c>
      <c r="B37" s="80">
        <v>3183</v>
      </c>
      <c r="C37" s="81">
        <f>(B37/$B$37)*100</f>
        <v>100</v>
      </c>
      <c r="D37" s="65"/>
      <c r="E37" s="78" t="s">
        <v>389</v>
      </c>
      <c r="F37" s="97">
        <v>146</v>
      </c>
      <c r="G37" s="105">
        <f t="shared" si="3"/>
        <v>9.377007064868337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237</v>
      </c>
      <c r="G38" s="105">
        <f t="shared" si="3"/>
        <v>15.221579961464354</v>
      </c>
    </row>
    <row r="39" spans="1:7" ht="12.75">
      <c r="A39" s="82" t="s">
        <v>97</v>
      </c>
      <c r="B39" s="98">
        <v>855</v>
      </c>
      <c r="C39" s="105">
        <f>(B39/$B$37)*100</f>
        <v>26.861451460885956</v>
      </c>
      <c r="D39" s="65"/>
      <c r="E39" s="78" t="s">
        <v>393</v>
      </c>
      <c r="F39" s="97">
        <v>377</v>
      </c>
      <c r="G39" s="105">
        <f t="shared" si="3"/>
        <v>24.213230571612073</v>
      </c>
    </row>
    <row r="40" spans="1:7" ht="12.75">
      <c r="A40" s="82" t="s">
        <v>98</v>
      </c>
      <c r="B40" s="98">
        <v>429</v>
      </c>
      <c r="C40" s="105">
        <f>(B40/$B$37)*100</f>
        <v>13.477851083883131</v>
      </c>
      <c r="D40" s="65"/>
      <c r="E40" s="78" t="s">
        <v>68</v>
      </c>
      <c r="F40" s="97">
        <v>322</v>
      </c>
      <c r="G40" s="105">
        <f t="shared" si="3"/>
        <v>20.68079640333976</v>
      </c>
    </row>
    <row r="41" spans="1:7" ht="12.75">
      <c r="A41" s="82" t="s">
        <v>100</v>
      </c>
      <c r="B41" s="98">
        <v>980</v>
      </c>
      <c r="C41" s="105">
        <f>(B41/$B$37)*100</f>
        <v>30.78856424756519</v>
      </c>
      <c r="D41" s="65"/>
      <c r="E41" s="78" t="s">
        <v>69</v>
      </c>
      <c r="F41" s="97">
        <v>266</v>
      </c>
      <c r="G41" s="105">
        <f t="shared" si="3"/>
        <v>17.084136159280668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68</v>
      </c>
      <c r="G42" s="105">
        <f t="shared" si="3"/>
        <v>4.367373153500321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324</v>
      </c>
      <c r="C44" s="105">
        <f>(B44/$B$37)*100</f>
        <v>10.179076343072573</v>
      </c>
      <c r="D44" s="65"/>
      <c r="E44" s="78" t="s">
        <v>93</v>
      </c>
      <c r="F44" s="97">
        <v>67887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595</v>
      </c>
      <c r="C46" s="105">
        <f>(B46/$B$37)*100</f>
        <v>18.693056864593153</v>
      </c>
      <c r="D46" s="65"/>
      <c r="E46" s="78" t="s">
        <v>96</v>
      </c>
      <c r="F46" s="97">
        <v>23325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45019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33333</v>
      </c>
      <c r="G49" s="114" t="s">
        <v>261</v>
      </c>
    </row>
    <row r="50" spans="1:7" ht="13.5" thickTop="1">
      <c r="A50" s="82" t="s">
        <v>116</v>
      </c>
      <c r="B50" s="98">
        <v>272</v>
      </c>
      <c r="C50" s="105">
        <f t="shared" si="4"/>
        <v>8.545397423814013</v>
      </c>
      <c r="D50" s="65"/>
      <c r="E50" s="78"/>
      <c r="F50" s="86"/>
      <c r="G50" s="85"/>
    </row>
    <row r="51" spans="1:7" ht="12.75">
      <c r="A51" s="82" t="s">
        <v>117</v>
      </c>
      <c r="B51" s="98">
        <v>640</v>
      </c>
      <c r="C51" s="105">
        <f t="shared" si="4"/>
        <v>20.106817467797676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262</v>
      </c>
      <c r="C52" s="105">
        <f t="shared" si="4"/>
        <v>8.231228400879672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199</v>
      </c>
      <c r="C53" s="105">
        <f t="shared" si="4"/>
        <v>6.251963556393339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184</v>
      </c>
      <c r="C54" s="105">
        <f t="shared" si="4"/>
        <v>5.7807100219918315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152</v>
      </c>
      <c r="C55" s="105">
        <f t="shared" si="4"/>
        <v>4.775369148601947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221</v>
      </c>
      <c r="C57" s="105">
        <f>(B57/$B$37)*100</f>
        <v>6.943135406848884</v>
      </c>
      <c r="D57" s="65"/>
      <c r="E57" s="79" t="s">
        <v>84</v>
      </c>
      <c r="F57" s="80">
        <v>47</v>
      </c>
      <c r="G57" s="105">
        <f>(F57/L57)*100</f>
        <v>3.0186255619781632</v>
      </c>
      <c r="H57" s="79" t="s">
        <v>84</v>
      </c>
      <c r="L57" s="15">
        <v>1557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4.860267314702309</v>
      </c>
      <c r="H58" s="78" t="s">
        <v>118</v>
      </c>
      <c r="L58" s="15">
        <v>823</v>
      </c>
    </row>
    <row r="59" spans="1:12" ht="12.75">
      <c r="A59" s="82" t="s">
        <v>112</v>
      </c>
      <c r="B59" s="98">
        <v>316</v>
      </c>
      <c r="C59" s="105">
        <f>(B59/$B$37)*100</f>
        <v>9.927741124725102</v>
      </c>
      <c r="D59" s="65"/>
      <c r="E59" s="78" t="s">
        <v>120</v>
      </c>
      <c r="F59" s="97">
        <v>7</v>
      </c>
      <c r="G59" s="105">
        <f>(F59/L59)*100</f>
        <v>1.7326732673267329</v>
      </c>
      <c r="H59" s="78" t="s">
        <v>120</v>
      </c>
      <c r="L59" s="15">
        <v>404</v>
      </c>
    </row>
    <row r="60" spans="1:7" ht="12.75">
      <c r="A60" s="82" t="s">
        <v>113</v>
      </c>
      <c r="B60" s="98">
        <v>426</v>
      </c>
      <c r="C60" s="105">
        <f>(B60/$B$37)*100</f>
        <v>13.383600377002827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217</v>
      </c>
      <c r="C62" s="105">
        <f>(B62/$B$37)*100</f>
        <v>6.817467797675149</v>
      </c>
      <c r="D62" s="65"/>
      <c r="E62" s="79" t="s">
        <v>123</v>
      </c>
      <c r="F62" s="80">
        <v>34</v>
      </c>
      <c r="G62" s="105">
        <f>(F62/L62)*100</f>
        <v>12.5</v>
      </c>
      <c r="H62" s="79" t="s">
        <v>394</v>
      </c>
      <c r="L62" s="15">
        <v>272</v>
      </c>
    </row>
    <row r="63" spans="1:12" ht="12.75">
      <c r="A63" s="61" t="s">
        <v>293</v>
      </c>
      <c r="B63" s="98">
        <v>148</v>
      </c>
      <c r="C63" s="105">
        <f>(B63/$B$37)*100</f>
        <v>4.649701539428213</v>
      </c>
      <c r="D63" s="65"/>
      <c r="E63" s="78" t="s">
        <v>118</v>
      </c>
      <c r="F63" s="97">
        <v>34</v>
      </c>
      <c r="G63" s="105">
        <f>(F63/L63)*100</f>
        <v>18.681318681318682</v>
      </c>
      <c r="H63" s="78" t="s">
        <v>118</v>
      </c>
      <c r="L63" s="15">
        <v>182</v>
      </c>
    </row>
    <row r="64" spans="1:12" ht="12.75">
      <c r="A64" s="82" t="s">
        <v>114</v>
      </c>
      <c r="B64" s="98">
        <v>146</v>
      </c>
      <c r="C64" s="105">
        <f>(B64/$B$37)*100</f>
        <v>4.586867734841345</v>
      </c>
      <c r="D64" s="65"/>
      <c r="E64" s="78" t="s">
        <v>120</v>
      </c>
      <c r="F64" s="97">
        <v>7</v>
      </c>
      <c r="G64" s="105">
        <f>(F64/L64)*100</f>
        <v>20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206</v>
      </c>
      <c r="G66" s="105">
        <f aca="true" t="shared" si="5" ref="G66:G71">(F66/L66)*100</f>
        <v>3.4962661235573655</v>
      </c>
      <c r="H66" s="79" t="s">
        <v>124</v>
      </c>
      <c r="L66" s="15">
        <v>5892</v>
      </c>
    </row>
    <row r="67" spans="1:12" ht="12.75">
      <c r="A67" s="82" t="s">
        <v>126</v>
      </c>
      <c r="B67" s="97">
        <v>2711</v>
      </c>
      <c r="C67" s="105">
        <f>(B67/$B$37)*100</f>
        <v>85.17122211749921</v>
      </c>
      <c r="D67" s="65"/>
      <c r="E67" s="78" t="s">
        <v>262</v>
      </c>
      <c r="F67" s="97">
        <v>130</v>
      </c>
      <c r="G67" s="105">
        <f t="shared" si="5"/>
        <v>2.9545454545454546</v>
      </c>
      <c r="H67" s="78" t="s">
        <v>262</v>
      </c>
      <c r="L67" s="15">
        <v>4400</v>
      </c>
    </row>
    <row r="68" spans="1:12" ht="12.75">
      <c r="A68" s="82" t="s">
        <v>128</v>
      </c>
      <c r="B68" s="97">
        <v>330</v>
      </c>
      <c r="C68" s="105">
        <f>(B68/$B$37)*100</f>
        <v>10.367577756833176</v>
      </c>
      <c r="D68" s="65"/>
      <c r="E68" s="78" t="s">
        <v>127</v>
      </c>
      <c r="F68" s="97">
        <v>21</v>
      </c>
      <c r="G68" s="105">
        <f t="shared" si="5"/>
        <v>3.9399624765478425</v>
      </c>
      <c r="H68" s="78" t="s">
        <v>127</v>
      </c>
      <c r="L68" s="15">
        <v>533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76</v>
      </c>
      <c r="G69" s="105">
        <f t="shared" si="5"/>
        <v>5.093833780160858</v>
      </c>
      <c r="H69" s="78" t="s">
        <v>129</v>
      </c>
      <c r="L69" s="15">
        <v>1492</v>
      </c>
    </row>
    <row r="70" spans="1:12" ht="12.75">
      <c r="A70" s="82" t="s">
        <v>376</v>
      </c>
      <c r="B70" s="97">
        <v>127</v>
      </c>
      <c r="C70" s="105">
        <f>(B70/$B$37)*100</f>
        <v>3.989946591266101</v>
      </c>
      <c r="D70" s="65"/>
      <c r="E70" s="78" t="s">
        <v>130</v>
      </c>
      <c r="F70" s="97">
        <v>71</v>
      </c>
      <c r="G70" s="105">
        <f t="shared" si="5"/>
        <v>6.761904761904762</v>
      </c>
      <c r="H70" s="78" t="s">
        <v>130</v>
      </c>
      <c r="L70" s="15">
        <v>1050</v>
      </c>
    </row>
    <row r="71" spans="1:12" ht="13.5" thickBot="1">
      <c r="A71" s="90" t="s">
        <v>371</v>
      </c>
      <c r="B71" s="110">
        <v>15</v>
      </c>
      <c r="C71" s="111">
        <f>(B71/$B$37)*100</f>
        <v>0.47125353440150797</v>
      </c>
      <c r="D71" s="91"/>
      <c r="E71" s="92" t="s">
        <v>131</v>
      </c>
      <c r="F71" s="110">
        <v>69</v>
      </c>
      <c r="G71" s="118">
        <f t="shared" si="5"/>
        <v>7.958477508650519</v>
      </c>
      <c r="H71" s="92" t="s">
        <v>131</v>
      </c>
      <c r="L71" s="15">
        <v>867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2240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2176</v>
      </c>
      <c r="G9" s="81">
        <f>(F9/$F$9)*100</f>
        <v>100</v>
      </c>
      <c r="I9" s="53"/>
    </row>
    <row r="10" spans="1:7" ht="12.75">
      <c r="A10" s="36" t="s">
        <v>137</v>
      </c>
      <c r="B10" s="97">
        <v>1140</v>
      </c>
      <c r="C10" s="105">
        <f aca="true" t="shared" si="0" ref="C10:C18">(B10/$B$8)*100</f>
        <v>50.89285714285714</v>
      </c>
      <c r="E10" s="32" t="s">
        <v>138</v>
      </c>
      <c r="F10" s="97">
        <v>2032</v>
      </c>
      <c r="G10" s="105">
        <f>(F10/$F$9)*100</f>
        <v>93.38235294117648</v>
      </c>
    </row>
    <row r="11" spans="1:7" ht="12.75">
      <c r="A11" s="36" t="s">
        <v>139</v>
      </c>
      <c r="B11" s="97">
        <v>532</v>
      </c>
      <c r="C11" s="105">
        <f t="shared" si="0"/>
        <v>23.75</v>
      </c>
      <c r="E11" s="32" t="s">
        <v>140</v>
      </c>
      <c r="F11" s="97">
        <v>74</v>
      </c>
      <c r="G11" s="105">
        <f>(F11/$F$9)*100</f>
        <v>3.4007352941176467</v>
      </c>
    </row>
    <row r="12" spans="1:7" ht="12.75">
      <c r="A12" s="36" t="s">
        <v>141</v>
      </c>
      <c r="B12" s="97">
        <v>118</v>
      </c>
      <c r="C12" s="105">
        <f t="shared" si="0"/>
        <v>5.267857142857143</v>
      </c>
      <c r="E12" s="32" t="s">
        <v>142</v>
      </c>
      <c r="F12" s="97">
        <v>70</v>
      </c>
      <c r="G12" s="105">
        <f>(F12/$F$9)*100</f>
        <v>3.2169117647058822</v>
      </c>
    </row>
    <row r="13" spans="1:7" ht="12.75">
      <c r="A13" s="36" t="s">
        <v>143</v>
      </c>
      <c r="B13" s="97">
        <v>125</v>
      </c>
      <c r="C13" s="105">
        <f t="shared" si="0"/>
        <v>5.580357142857143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215</v>
      </c>
      <c r="C14" s="105">
        <f t="shared" si="0"/>
        <v>9.598214285714286</v>
      </c>
      <c r="E14" s="42" t="s">
        <v>145</v>
      </c>
      <c r="F14" s="80">
        <v>1379</v>
      </c>
      <c r="G14" s="81">
        <f>(F14/$F$14)*100</f>
        <v>100</v>
      </c>
    </row>
    <row r="15" spans="1:7" ht="12.75">
      <c r="A15" s="36" t="s">
        <v>146</v>
      </c>
      <c r="B15" s="97">
        <v>104</v>
      </c>
      <c r="C15" s="105">
        <f t="shared" si="0"/>
        <v>4.642857142857143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0.26785714285714285</v>
      </c>
      <c r="E16" s="1" t="s">
        <v>149</v>
      </c>
      <c r="F16" s="97">
        <v>10</v>
      </c>
      <c r="G16" s="105">
        <f>(F16/$F$14)*100</f>
        <v>0.7251631617113851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125</v>
      </c>
      <c r="G17" s="105">
        <f aca="true" t="shared" si="1" ref="G17:G23">(F17/$F$14)*100</f>
        <v>9.064539521392314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743</v>
      </c>
      <c r="G18" s="105">
        <f t="shared" si="1"/>
        <v>53.87962291515591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363</v>
      </c>
      <c r="G19" s="105">
        <f t="shared" si="1"/>
        <v>26.32342277012328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123</v>
      </c>
      <c r="G20" s="105">
        <f t="shared" si="1"/>
        <v>8.919506889050036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6</v>
      </c>
      <c r="G21" s="105">
        <f t="shared" si="1"/>
        <v>0.43509789702683105</v>
      </c>
    </row>
    <row r="22" spans="1:7" ht="12.75">
      <c r="A22" s="36" t="s">
        <v>158</v>
      </c>
      <c r="B22" s="98">
        <v>122</v>
      </c>
      <c r="C22" s="105">
        <f t="shared" si="2"/>
        <v>5.446428571428571</v>
      </c>
      <c r="E22" s="1" t="s">
        <v>159</v>
      </c>
      <c r="F22" s="97">
        <v>9</v>
      </c>
      <c r="G22" s="105">
        <f t="shared" si="1"/>
        <v>0.6526468455402465</v>
      </c>
    </row>
    <row r="23" spans="1:7" ht="12.75">
      <c r="A23" s="36" t="s">
        <v>160</v>
      </c>
      <c r="B23" s="98">
        <v>200</v>
      </c>
      <c r="C23" s="105">
        <f t="shared" si="2"/>
        <v>8.928571428571429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439</v>
      </c>
      <c r="C24" s="105">
        <f t="shared" si="2"/>
        <v>19.598214285714285</v>
      </c>
      <c r="E24" s="1" t="s">
        <v>163</v>
      </c>
      <c r="F24" s="97">
        <v>139300</v>
      </c>
      <c r="G24" s="112" t="s">
        <v>261</v>
      </c>
    </row>
    <row r="25" spans="1:7" ht="12.75">
      <c r="A25" s="36" t="s">
        <v>164</v>
      </c>
      <c r="B25" s="97">
        <v>346</v>
      </c>
      <c r="C25" s="105">
        <f t="shared" si="2"/>
        <v>15.446428571428573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281</v>
      </c>
      <c r="C26" s="105">
        <f t="shared" si="2"/>
        <v>12.544642857142858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447</v>
      </c>
      <c r="C27" s="105">
        <f t="shared" si="2"/>
        <v>19.955357142857146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405</v>
      </c>
      <c r="C28" s="105">
        <f t="shared" si="2"/>
        <v>18.080357142857142</v>
      </c>
      <c r="E28" s="32" t="s">
        <v>176</v>
      </c>
      <c r="F28" s="97">
        <v>1099</v>
      </c>
      <c r="G28" s="105">
        <f aca="true" t="shared" si="3" ref="G28:G35">(F28/$F$14)*100</f>
        <v>79.69543147208121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42</v>
      </c>
      <c r="C31" s="105">
        <f aca="true" t="shared" si="4" ref="C31:C39">(B31/$B$8)*100</f>
        <v>1.875</v>
      </c>
      <c r="E31" s="32" t="s">
        <v>181</v>
      </c>
      <c r="F31" s="97">
        <v>48</v>
      </c>
      <c r="G31" s="105">
        <f t="shared" si="3"/>
        <v>3.4807831762146484</v>
      </c>
    </row>
    <row r="32" spans="1:7" ht="12.75">
      <c r="A32" s="36" t="s">
        <v>182</v>
      </c>
      <c r="B32" s="97">
        <v>47</v>
      </c>
      <c r="C32" s="105">
        <f t="shared" si="4"/>
        <v>2.0982142857142856</v>
      </c>
      <c r="E32" s="32" t="s">
        <v>183</v>
      </c>
      <c r="F32" s="97">
        <v>143</v>
      </c>
      <c r="G32" s="105">
        <f t="shared" si="3"/>
        <v>10.369833212472807</v>
      </c>
    </row>
    <row r="33" spans="1:7" ht="12.75">
      <c r="A33" s="36" t="s">
        <v>184</v>
      </c>
      <c r="B33" s="97">
        <v>210</v>
      </c>
      <c r="C33" s="105">
        <f t="shared" si="4"/>
        <v>9.375</v>
      </c>
      <c r="E33" s="32" t="s">
        <v>185</v>
      </c>
      <c r="F33" s="97">
        <v>525</v>
      </c>
      <c r="G33" s="105">
        <f t="shared" si="3"/>
        <v>38.07106598984771</v>
      </c>
    </row>
    <row r="34" spans="1:7" ht="12.75">
      <c r="A34" s="36" t="s">
        <v>186</v>
      </c>
      <c r="B34" s="97">
        <v>261</v>
      </c>
      <c r="C34" s="105">
        <f t="shared" si="4"/>
        <v>11.651785714285715</v>
      </c>
      <c r="E34" s="32" t="s">
        <v>187</v>
      </c>
      <c r="F34" s="97">
        <v>301</v>
      </c>
      <c r="G34" s="105">
        <f t="shared" si="3"/>
        <v>21.82741116751269</v>
      </c>
    </row>
    <row r="35" spans="1:7" ht="12.75">
      <c r="A35" s="36" t="s">
        <v>188</v>
      </c>
      <c r="B35" s="97">
        <v>513</v>
      </c>
      <c r="C35" s="105">
        <f t="shared" si="4"/>
        <v>22.90178571428571</v>
      </c>
      <c r="E35" s="32" t="s">
        <v>189</v>
      </c>
      <c r="F35" s="97">
        <v>82</v>
      </c>
      <c r="G35" s="105">
        <f t="shared" si="3"/>
        <v>5.946337926033358</v>
      </c>
    </row>
    <row r="36" spans="1:7" ht="12.75">
      <c r="A36" s="36" t="s">
        <v>190</v>
      </c>
      <c r="B36" s="97">
        <v>563</v>
      </c>
      <c r="C36" s="105">
        <f t="shared" si="4"/>
        <v>25.13392857142857</v>
      </c>
      <c r="E36" s="32" t="s">
        <v>191</v>
      </c>
      <c r="F36" s="97">
        <v>1376</v>
      </c>
      <c r="G36" s="112" t="s">
        <v>261</v>
      </c>
    </row>
    <row r="37" spans="1:7" ht="12.75">
      <c r="A37" s="36" t="s">
        <v>192</v>
      </c>
      <c r="B37" s="97">
        <v>341</v>
      </c>
      <c r="C37" s="105">
        <f t="shared" si="4"/>
        <v>15.223214285714285</v>
      </c>
      <c r="E37" s="32" t="s">
        <v>193</v>
      </c>
      <c r="F37" s="97">
        <v>280</v>
      </c>
      <c r="G37" s="105">
        <f>(F37/$F$14)*100</f>
        <v>20.304568527918782</v>
      </c>
    </row>
    <row r="38" spans="1:7" ht="12.75">
      <c r="A38" s="36" t="s">
        <v>194</v>
      </c>
      <c r="B38" s="97">
        <v>178</v>
      </c>
      <c r="C38" s="105">
        <f t="shared" si="4"/>
        <v>7.946428571428571</v>
      </c>
      <c r="E38" s="32" t="s">
        <v>191</v>
      </c>
      <c r="F38" s="97">
        <v>511</v>
      </c>
      <c r="G38" s="112" t="s">
        <v>261</v>
      </c>
    </row>
    <row r="39" spans="1:7" ht="12.75">
      <c r="A39" s="36" t="s">
        <v>195</v>
      </c>
      <c r="B39" s="97">
        <v>85</v>
      </c>
      <c r="C39" s="105">
        <f t="shared" si="4"/>
        <v>3.7946428571428568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2176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294</v>
      </c>
      <c r="G43" s="105">
        <f aca="true" t="shared" si="5" ref="G43:G48">(F43/$F$14)*100</f>
        <v>21.31979695431472</v>
      </c>
    </row>
    <row r="44" spans="1:7" ht="12.75">
      <c r="A44" s="36" t="s">
        <v>209</v>
      </c>
      <c r="B44" s="98">
        <v>339</v>
      </c>
      <c r="C44" s="105">
        <f aca="true" t="shared" si="6" ref="C44:C49">(B44/$B$42)*100</f>
        <v>15.57904411764706</v>
      </c>
      <c r="E44" s="32" t="s">
        <v>210</v>
      </c>
      <c r="F44" s="97">
        <v>281</v>
      </c>
      <c r="G44" s="105">
        <f t="shared" si="5"/>
        <v>20.37708484408992</v>
      </c>
    </row>
    <row r="45" spans="1:7" ht="12.75">
      <c r="A45" s="36" t="s">
        <v>211</v>
      </c>
      <c r="B45" s="98">
        <v>693</v>
      </c>
      <c r="C45" s="105">
        <f t="shared" si="6"/>
        <v>31.847426470588236</v>
      </c>
      <c r="E45" s="32" t="s">
        <v>212</v>
      </c>
      <c r="F45" s="97">
        <v>245</v>
      </c>
      <c r="G45" s="105">
        <f t="shared" si="5"/>
        <v>17.766497461928935</v>
      </c>
    </row>
    <row r="46" spans="1:7" ht="12.75">
      <c r="A46" s="36" t="s">
        <v>213</v>
      </c>
      <c r="B46" s="98">
        <v>419</v>
      </c>
      <c r="C46" s="105">
        <f t="shared" si="6"/>
        <v>19.255514705882355</v>
      </c>
      <c r="E46" s="32" t="s">
        <v>214</v>
      </c>
      <c r="F46" s="97">
        <v>176</v>
      </c>
      <c r="G46" s="105">
        <f t="shared" si="5"/>
        <v>12.762871646120377</v>
      </c>
    </row>
    <row r="47" spans="1:7" ht="12.75">
      <c r="A47" s="36" t="s">
        <v>215</v>
      </c>
      <c r="B47" s="97">
        <v>286</v>
      </c>
      <c r="C47" s="105">
        <f t="shared" si="6"/>
        <v>13.143382352941178</v>
      </c>
      <c r="E47" s="32" t="s">
        <v>216</v>
      </c>
      <c r="F47" s="97">
        <v>128</v>
      </c>
      <c r="G47" s="105">
        <f t="shared" si="5"/>
        <v>9.282088469905728</v>
      </c>
    </row>
    <row r="48" spans="1:7" ht="12.75">
      <c r="A48" s="36" t="s">
        <v>217</v>
      </c>
      <c r="B48" s="97">
        <v>166</v>
      </c>
      <c r="C48" s="105">
        <f t="shared" si="6"/>
        <v>7.6286764705882355</v>
      </c>
      <c r="E48" s="32" t="s">
        <v>218</v>
      </c>
      <c r="F48" s="97">
        <v>255</v>
      </c>
      <c r="G48" s="105">
        <f t="shared" si="5"/>
        <v>18.491660623640318</v>
      </c>
    </row>
    <row r="49" spans="1:7" ht="12.75">
      <c r="A49" s="36" t="s">
        <v>219</v>
      </c>
      <c r="B49" s="97">
        <v>273</v>
      </c>
      <c r="C49" s="105">
        <f t="shared" si="6"/>
        <v>12.54595588235294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693</v>
      </c>
      <c r="G51" s="81">
        <f>(F51/F$51)*100</f>
        <v>100</v>
      </c>
    </row>
    <row r="52" spans="1:7" ht="12.75">
      <c r="A52" s="4" t="s">
        <v>223</v>
      </c>
      <c r="B52" s="97">
        <v>232</v>
      </c>
      <c r="C52" s="105">
        <f>(B52/$B$42)*100</f>
        <v>10.661764705882353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646</v>
      </c>
      <c r="C53" s="105">
        <f>(B53/$B$42)*100</f>
        <v>29.6875</v>
      </c>
      <c r="E53" s="32" t="s">
        <v>226</v>
      </c>
      <c r="F53" s="97">
        <v>18</v>
      </c>
      <c r="G53" s="105">
        <f>(F53/F$51)*100</f>
        <v>2.5974025974025974</v>
      </c>
    </row>
    <row r="54" spans="1:7" ht="12.75">
      <c r="A54" s="4" t="s">
        <v>227</v>
      </c>
      <c r="B54" s="97">
        <v>995</v>
      </c>
      <c r="C54" s="105">
        <f>(B54/$B$42)*100</f>
        <v>45.72610294117647</v>
      </c>
      <c r="E54" s="32" t="s">
        <v>228</v>
      </c>
      <c r="F54" s="97">
        <v>9</v>
      </c>
      <c r="G54" s="105">
        <f aca="true" t="shared" si="7" ref="G54:G60">(F54/F$51)*100</f>
        <v>1.2987012987012987</v>
      </c>
    </row>
    <row r="55" spans="1:7" ht="12.75">
      <c r="A55" s="4" t="s">
        <v>229</v>
      </c>
      <c r="B55" s="97">
        <v>303</v>
      </c>
      <c r="C55" s="105">
        <f>(B55/$B$42)*100</f>
        <v>13.924632352941178</v>
      </c>
      <c r="E55" s="32" t="s">
        <v>230</v>
      </c>
      <c r="F55" s="97">
        <v>8</v>
      </c>
      <c r="G55" s="105">
        <f t="shared" si="7"/>
        <v>1.1544011544011543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220</v>
      </c>
      <c r="G56" s="105">
        <f t="shared" si="7"/>
        <v>31.746031746031743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264</v>
      </c>
      <c r="G57" s="105">
        <f t="shared" si="7"/>
        <v>38.095238095238095</v>
      </c>
    </row>
    <row r="58" spans="1:7" ht="12.75">
      <c r="A58" s="36" t="s">
        <v>234</v>
      </c>
      <c r="B58" s="97">
        <v>1586</v>
      </c>
      <c r="C58" s="105">
        <f aca="true" t="shared" si="8" ref="C58:C66">(B58/$B$42)*100</f>
        <v>72.88602941176471</v>
      </c>
      <c r="E58" s="32" t="s">
        <v>235</v>
      </c>
      <c r="F58" s="97">
        <v>116</v>
      </c>
      <c r="G58" s="105">
        <f t="shared" si="7"/>
        <v>16.738816738816737</v>
      </c>
    </row>
    <row r="59" spans="1:7" ht="12.75">
      <c r="A59" s="36" t="s">
        <v>236</v>
      </c>
      <c r="B59" s="97">
        <v>9</v>
      </c>
      <c r="C59" s="105">
        <f t="shared" si="8"/>
        <v>0.4136029411764706</v>
      </c>
      <c r="E59" s="32" t="s">
        <v>237</v>
      </c>
      <c r="F59" s="98">
        <v>18</v>
      </c>
      <c r="G59" s="105">
        <f t="shared" si="7"/>
        <v>2.5974025974025974</v>
      </c>
    </row>
    <row r="60" spans="1:7" ht="12.75">
      <c r="A60" s="36" t="s">
        <v>238</v>
      </c>
      <c r="B60" s="97">
        <v>216</v>
      </c>
      <c r="C60" s="105">
        <f t="shared" si="8"/>
        <v>9.926470588235293</v>
      </c>
      <c r="E60" s="32" t="s">
        <v>239</v>
      </c>
      <c r="F60" s="97">
        <v>40</v>
      </c>
      <c r="G60" s="105">
        <f t="shared" si="7"/>
        <v>5.772005772005772</v>
      </c>
    </row>
    <row r="61" spans="1:7" ht="12.75">
      <c r="A61" s="36" t="s">
        <v>240</v>
      </c>
      <c r="B61" s="97">
        <v>338</v>
      </c>
      <c r="C61" s="105">
        <f t="shared" si="8"/>
        <v>15.533088235294118</v>
      </c>
      <c r="E61" s="32" t="s">
        <v>163</v>
      </c>
      <c r="F61" s="97">
        <v>777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19</v>
      </c>
      <c r="C63" s="105">
        <f t="shared" si="8"/>
        <v>0.8731617647058824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0.3676470588235294</v>
      </c>
      <c r="E65" s="32" t="s">
        <v>208</v>
      </c>
      <c r="F65" s="97">
        <v>116</v>
      </c>
      <c r="G65" s="105">
        <f aca="true" t="shared" si="9" ref="G65:G71">(F65/F$51)*100</f>
        <v>16.738816738816737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120</v>
      </c>
      <c r="G66" s="105">
        <f t="shared" si="9"/>
        <v>17.316017316017316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92</v>
      </c>
      <c r="G67" s="105">
        <f t="shared" si="9"/>
        <v>13.275613275613276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95</v>
      </c>
      <c r="G68" s="105">
        <f t="shared" si="9"/>
        <v>13.708513708513708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56</v>
      </c>
      <c r="G69" s="105">
        <f t="shared" si="9"/>
        <v>8.080808080808081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174</v>
      </c>
      <c r="G70" s="105">
        <f t="shared" si="9"/>
        <v>25.108225108225106</v>
      </c>
    </row>
    <row r="71" spans="1:7" ht="12.75">
      <c r="A71" s="54" t="s">
        <v>252</v>
      </c>
      <c r="B71" s="103">
        <v>11</v>
      </c>
      <c r="C71" s="115">
        <f>(B71/$B$42)*100</f>
        <v>0.5055147058823529</v>
      </c>
      <c r="D71" s="41"/>
      <c r="E71" s="44" t="s">
        <v>220</v>
      </c>
      <c r="F71" s="103">
        <v>40</v>
      </c>
      <c r="G71" s="115">
        <f t="shared" si="9"/>
        <v>5.772005772005772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2002-06-12T12:17:52Z</dcterms:modified>
  <cp:category/>
  <cp:version/>
  <cp:contentType/>
  <cp:contentStatus/>
</cp:coreProperties>
</file>