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<sst xmlns="http://schemas.openxmlformats.org/spreadsheetml/2006/main" count="676" uniqueCount="437">
  <si>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</si>
  <si>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</si>
  <si>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</si>
  <si>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</si>
  <si>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</si>
  <si>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</si>
  <si>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</si>
  <si>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</si>
  <si>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</si>
  <si>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</si>
  <si>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</si>
  <si>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</si>
  <si>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</si>
  <si>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</si>
  <si>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</si>
  <si>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</si>
  <si>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</si>
  <si>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</si>
  <si>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</si>
  <si>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</si>
  <si>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</si>
  <si>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</si>
  <si>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</si>
  <si>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</si>
  <si>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</si>
  <si>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</si>
  <si>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</si>
  <si>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</si>
  <si>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</si>
  <si>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</si>
  <si>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</si>
  <si>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</si>
  <si>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</si>
  <si>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</si>
  <si>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</si>
  <si>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</si>
  <si>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</si>
  <si>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</si>
  <si>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</si>
  <si>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</si>
  <si>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</si>
  <si>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</si>
  <si>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</si>
  <si>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</si>
  <si>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</si>
  <si>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</si>
  <si>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</si>
  <si>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</si>
  <si>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</si>
  <si>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</si>
  <si>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</si>
  <si>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</si>
  <si>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</si>
  <si>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</si>
  <si>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</si>
  <si>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</si>
  <si>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</si>
  <si>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</si>
  <si>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</si>
  <si>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</si>
  <si>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</si>
  <si>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</si>
  <si>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</si>
  <si>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</si>
  <si>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</si>
  <si>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</si>
  <si>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</si>
  <si>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</si>
  <si>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</si>
  <si>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</si>
  <si>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</si>
  <si>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</si>
  <si>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</si>
  <si>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</si>
  <si>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</si>
  <si>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</si>
  <si>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</si>
  <si>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</si>
  <si>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</si>
  <si>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</si>
  <si>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</si>
  <si>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</si>
  <si>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</si>
  <si>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</si>
  <si>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</si>
  <si>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</si>
  <si>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</si>
  <si>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</si>
  <si>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</si>
  <si>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</si>
  <si>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</si>
  <si>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</si>
  <si>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</si>
  <si>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</si>
  <si>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</si>
  <si>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</si>
  <si>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</si>
  <si>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</si>
  <si>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</si>
  <si>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</si>
  <si>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</si>
  <si>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</si>
  <si>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</si>
  <si>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</si>
  <si>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</si>
  <si>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</si>
  <si>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</si>
  <si>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</si>
  <si>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</si>
  <si>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</si>
  <si>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</si>
  <si>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</si>
  <si>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</si>
  <si>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</si>
  <si>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</si>
  <si>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</si>
  <si>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</si>
  <si>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</si>
  <si>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</si>
  <si>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</si>
  <si>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</si>
  <si>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</si>
  <si>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</si>
  <si>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</si>
  <si>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</si>
  <si>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</si>
  <si>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</si>
  <si>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</si>
  <si>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</si>
  <si>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</si>
  <si>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</si>
  <si>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</si>
  <si>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</si>
  <si>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</si>
  <si>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</si>
  <si>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</si>
  <si>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</si>
  <si>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</si>
  <si>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</si>
  <si>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</si>
  <si>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</si>
  <si>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</si>
  <si>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</si>
  <si>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</si>
  <si>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</si>
  <si>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</si>
  <si>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</si>
  <si>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</si>
  <si>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</si>
  <si>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</si>
  <si>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</si>
  <si>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</si>
  <si>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</si>
  <si>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</si>
  <si>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</si>
  <si>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</si>
  <si>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</si>
  <si>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</si>
  <si>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</si>
  <si>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</si>
  <si>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</si>
  <si>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</si>
  <si>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</si>
  <si>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</si>
  <si>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</si>
  <si>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</si>
  <si>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</si>
  <si>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</si>
  <si>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</si>
  <si>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</si>
  <si>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</si>
  <si>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</si>
  <si>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</si>
  <si>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</si>
  <si>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</si>
  <si>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</si>
  <si>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</si>
  <si>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</si>
  <si>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</si>
  <si>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</si>
  <si>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</si>
  <si>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</si>
  <si>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</si>
  <si>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</si>
  <si>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</si>
  <si>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</si>
  <si>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</si>
  <si>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</si>
  <si>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</si>
  <si>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</si>
  <si>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</si>
  <si>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</si>
  <si>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</si>
  <si>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</si>
  <si>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</si>
  <si>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</si>
  <si>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</si>
  <si>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</si>
  <si>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Laurence Harbor CDP, Middlesex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</si>
  <si>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</si>
  <si>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</si>
  <si>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</si>
  <si>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</si>
  <si>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</si>
  <si>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</si>
  <si>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</si>
  <si>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</si>
  <si>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</si>
  <si>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</si>
  <si>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</si>
  <si>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</si>
  <si>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</si>
  <si>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</si>
  <si>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</si>
  <si>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</si>
  <si>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</si>
  <si>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</si>
  <si>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</si>
  <si>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</si>
  <si>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</si>
  <si>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</si>
  <si>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</si>
  <si>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</si>
  <si>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</si>
  <si>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</si>
  <si>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</si>
  <si>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</si>
  <si>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</si>
  <si>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</si>
  <si>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</si>
  <si>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</si>
  <si>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</si>
  <si>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</si>
  <si>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</si>
  <si>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</si>
  <si>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</si>
  <si>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</si>
  <si>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</si>
  <si>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</si>
  <si>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</si>
  <si>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</si>
  <si>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</si>
  <si>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</si>
  <si>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</si>
  <si>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</si>
  <si>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</si>
  <si>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</si>
  <si>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</si>
  <si>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</si>
  <si>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</si>
  <si>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</si>
  <si>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</si>
  <si>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</si>
  <si>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</si>
  <si>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</si>
  <si>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</si>
  <si>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</si>
  <si>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</si>
  <si>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</si>
  <si>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</si>
  <si>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</si>
  <si>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</si>
  <si>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</si>
  <si>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</si>
  <si>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</si>
  <si>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</si>
  <si>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</si>
  <si>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</si>
  <si>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</si>
  <si>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</si>
  <si>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</si>
  <si>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</si>
  <si>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</si>
  <si>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</si>
  <si>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</si>
  <si>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</si>
  <si>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</si>
  <si>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</si>
  <si>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</si>
  <si>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</si>
  <si>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</si>
  <si>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</si>
  <si>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</si>
  <si>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</si>
  <si>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</si>
  <si>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</si>
  <si>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</si>
  <si>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</si>
  <si>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</si>
  <si>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</si>
  <si>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</si>
  <si>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</si>
  <si>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</si>
  <si>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</si>
  <si>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</si>
  <si>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</si>
  <si>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</si>
  <si>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</si>
  <si>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</si>
  <si>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</si>
  <si>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</si>
  <si>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</si>
  <si>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</si>
  <si>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</si>
  <si>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</si>
  <si>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Laurence Harbor CDP, Middlesex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</si>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</sst>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9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4" fontId="0" fillId="0" borderId="21" xfId="0" applyNumberFormat="1" applyBorder="1" applyAlignment="1">
      <alignment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305</v>
      </c>
    </row>
    <row r="2" ht="12.75">
      <c r="A2" s="122"/>
    </row>
    <row r="3" ht="13.5" thickBot="1">
      <c r="A3" s="123" t="s">
        <v>199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55</v>
      </c>
      <c r="B5" s="131" t="s">
        <v>56</v>
      </c>
      <c r="C5" s="132" t="s">
        <v>57</v>
      </c>
      <c r="D5" s="133"/>
      <c r="E5" s="133" t="s">
        <v>55</v>
      </c>
      <c r="F5" s="131" t="s">
        <v>56</v>
      </c>
      <c r="G5" s="134" t="s">
        <v>57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200</v>
      </c>
      <c r="B7" s="141">
        <v>6227</v>
      </c>
      <c r="C7" s="142">
        <f>(B7/$B$7)*100</f>
        <v>100</v>
      </c>
      <c r="D7" s="143"/>
      <c r="E7" s="144" t="s">
        <v>201</v>
      </c>
      <c r="F7" s="145"/>
      <c r="G7" s="146"/>
    </row>
    <row r="8" spans="1:7" ht="12.75">
      <c r="A8" s="140" t="s">
        <v>202</v>
      </c>
      <c r="B8" s="147"/>
      <c r="C8" s="142"/>
      <c r="D8" s="143"/>
      <c r="E8" s="143" t="s">
        <v>200</v>
      </c>
      <c r="F8" s="141">
        <v>6227</v>
      </c>
      <c r="G8" s="148">
        <f aca="true" t="shared" si="0" ref="G8:G15">F8*100/F$8</f>
        <v>100</v>
      </c>
    </row>
    <row r="9" spans="1:7" ht="12.75">
      <c r="A9" s="149" t="s">
        <v>203</v>
      </c>
      <c r="B9" s="150">
        <v>3175</v>
      </c>
      <c r="C9" s="151">
        <f>(B9/$B$7)*100</f>
        <v>50.98763449494138</v>
      </c>
      <c r="D9" s="152"/>
      <c r="E9" s="152" t="s">
        <v>204</v>
      </c>
      <c r="F9" s="150">
        <v>427</v>
      </c>
      <c r="G9" s="153">
        <f t="shared" si="0"/>
        <v>6.857234623414164</v>
      </c>
    </row>
    <row r="10" spans="1:7" ht="12.75">
      <c r="A10" s="149" t="s">
        <v>205</v>
      </c>
      <c r="B10" s="150">
        <v>3052</v>
      </c>
      <c r="C10" s="151">
        <f>(B10/$B$7)*100</f>
        <v>49.01236550505861</v>
      </c>
      <c r="D10" s="152"/>
      <c r="E10" s="152" t="s">
        <v>206</v>
      </c>
      <c r="F10" s="150">
        <v>19</v>
      </c>
      <c r="G10" s="153">
        <f t="shared" si="0"/>
        <v>0.3051228520957122</v>
      </c>
    </row>
    <row r="11" spans="1:7" ht="12.75">
      <c r="A11" s="149"/>
      <c r="B11" s="150"/>
      <c r="C11" s="151"/>
      <c r="D11" s="152"/>
      <c r="E11" s="152" t="s">
        <v>207</v>
      </c>
      <c r="F11" s="150">
        <v>215</v>
      </c>
      <c r="G11" s="153">
        <f t="shared" si="0"/>
        <v>3.4527059579251644</v>
      </c>
    </row>
    <row r="12" spans="1:7" ht="12.75">
      <c r="A12" s="149" t="s">
        <v>208</v>
      </c>
      <c r="B12" s="150">
        <v>377</v>
      </c>
      <c r="C12" s="151">
        <f aca="true" t="shared" si="1" ref="C12:C24">B12*100/B$7</f>
        <v>6.054279749478079</v>
      </c>
      <c r="D12" s="152"/>
      <c r="E12" s="152" t="s">
        <v>209</v>
      </c>
      <c r="F12" s="150">
        <v>32</v>
      </c>
      <c r="G12" s="153">
        <f t="shared" si="0"/>
        <v>0.5138911193190943</v>
      </c>
    </row>
    <row r="13" spans="1:7" ht="12.75">
      <c r="A13" s="149" t="s">
        <v>210</v>
      </c>
      <c r="B13" s="150">
        <v>445</v>
      </c>
      <c r="C13" s="151">
        <f t="shared" si="1"/>
        <v>7.146298378031155</v>
      </c>
      <c r="D13" s="152"/>
      <c r="E13" s="152" t="s">
        <v>211</v>
      </c>
      <c r="F13" s="150">
        <v>161</v>
      </c>
      <c r="G13" s="153">
        <f t="shared" si="0"/>
        <v>2.585514694074193</v>
      </c>
    </row>
    <row r="14" spans="1:7" ht="12.75">
      <c r="A14" s="149" t="s">
        <v>212</v>
      </c>
      <c r="B14" s="150">
        <v>483</v>
      </c>
      <c r="C14" s="151">
        <f t="shared" si="1"/>
        <v>7.756544082222579</v>
      </c>
      <c r="D14" s="152"/>
      <c r="E14" s="152" t="s">
        <v>213</v>
      </c>
      <c r="F14" s="150">
        <v>5800</v>
      </c>
      <c r="G14" s="153">
        <f t="shared" si="0"/>
        <v>93.14276537658584</v>
      </c>
    </row>
    <row r="15" spans="1:7" ht="12.75">
      <c r="A15" s="149" t="s">
        <v>214</v>
      </c>
      <c r="B15" s="150">
        <v>437</v>
      </c>
      <c r="C15" s="151">
        <f t="shared" si="1"/>
        <v>7.017825598201381</v>
      </c>
      <c r="D15" s="152"/>
      <c r="E15" s="152" t="s">
        <v>215</v>
      </c>
      <c r="F15" s="150">
        <v>5359</v>
      </c>
      <c r="G15" s="153">
        <f t="shared" si="0"/>
        <v>86.06070338846956</v>
      </c>
    </row>
    <row r="16" spans="1:7" ht="12.75">
      <c r="A16" s="149" t="s">
        <v>216</v>
      </c>
      <c r="B16" s="150">
        <v>315</v>
      </c>
      <c r="C16" s="151">
        <f t="shared" si="1"/>
        <v>5.058615705797334</v>
      </c>
      <c r="D16" s="152"/>
      <c r="E16" s="152"/>
      <c r="F16" s="145"/>
      <c r="G16" s="146"/>
    </row>
    <row r="17" spans="1:7" ht="12.75">
      <c r="A17" s="149" t="s">
        <v>217</v>
      </c>
      <c r="B17" s="150">
        <v>885</v>
      </c>
      <c r="C17" s="151">
        <f t="shared" si="1"/>
        <v>14.212301268668702</v>
      </c>
      <c r="D17" s="152"/>
      <c r="E17" s="143" t="s">
        <v>218</v>
      </c>
      <c r="F17" s="145"/>
      <c r="G17" s="146"/>
    </row>
    <row r="18" spans="1:7" ht="12.75">
      <c r="A18" s="149" t="s">
        <v>219</v>
      </c>
      <c r="B18" s="150">
        <v>1291</v>
      </c>
      <c r="C18" s="151">
        <f t="shared" si="1"/>
        <v>20.73229484502971</v>
      </c>
      <c r="D18" s="152"/>
      <c r="E18" s="143" t="s">
        <v>220</v>
      </c>
      <c r="F18" s="141">
        <v>6227</v>
      </c>
      <c r="G18" s="148">
        <v>100</v>
      </c>
    </row>
    <row r="19" spans="1:7" ht="12.75">
      <c r="A19" s="149" t="s">
        <v>221</v>
      </c>
      <c r="B19" s="150">
        <v>953</v>
      </c>
      <c r="C19" s="151">
        <f t="shared" si="1"/>
        <v>15.304319897221776</v>
      </c>
      <c r="D19" s="152"/>
      <c r="E19" s="152" t="s">
        <v>222</v>
      </c>
      <c r="F19" s="150">
        <v>6227</v>
      </c>
      <c r="G19" s="153">
        <f aca="true" t="shared" si="2" ref="G19:G30">F19*100/F$18</f>
        <v>100</v>
      </c>
    </row>
    <row r="20" spans="1:7" ht="12.75">
      <c r="A20" s="149" t="s">
        <v>223</v>
      </c>
      <c r="B20" s="150">
        <v>326</v>
      </c>
      <c r="C20" s="151">
        <f t="shared" si="1"/>
        <v>5.2352657780632725</v>
      </c>
      <c r="D20" s="152"/>
      <c r="E20" s="152" t="s">
        <v>224</v>
      </c>
      <c r="F20" s="150">
        <v>2286</v>
      </c>
      <c r="G20" s="153">
        <f t="shared" si="2"/>
        <v>36.7110968363578</v>
      </c>
    </row>
    <row r="21" spans="1:7" ht="12.75">
      <c r="A21" s="149" t="s">
        <v>225</v>
      </c>
      <c r="B21" s="150">
        <v>247</v>
      </c>
      <c r="C21" s="151">
        <f t="shared" si="1"/>
        <v>3.9665970772442587</v>
      </c>
      <c r="D21" s="152"/>
      <c r="E21" s="152" t="s">
        <v>226</v>
      </c>
      <c r="F21" s="150">
        <v>1271</v>
      </c>
      <c r="G21" s="153">
        <f t="shared" si="2"/>
        <v>20.411112895455275</v>
      </c>
    </row>
    <row r="22" spans="1:7" ht="12.75">
      <c r="A22" s="149" t="s">
        <v>227</v>
      </c>
      <c r="B22" s="150">
        <v>291</v>
      </c>
      <c r="C22" s="151">
        <f t="shared" si="1"/>
        <v>4.673197366308013</v>
      </c>
      <c r="D22" s="152"/>
      <c r="E22" s="152" t="s">
        <v>228</v>
      </c>
      <c r="F22" s="150">
        <v>2060</v>
      </c>
      <c r="G22" s="153">
        <f t="shared" si="2"/>
        <v>33.08174080616669</v>
      </c>
    </row>
    <row r="23" spans="1:7" ht="12.75">
      <c r="A23" s="149" t="s">
        <v>229</v>
      </c>
      <c r="B23" s="150">
        <v>143</v>
      </c>
      <c r="C23" s="151">
        <f t="shared" si="1"/>
        <v>2.2964509394572024</v>
      </c>
      <c r="D23" s="152"/>
      <c r="E23" s="152" t="s">
        <v>230</v>
      </c>
      <c r="F23" s="150">
        <v>1425</v>
      </c>
      <c r="G23" s="153">
        <f t="shared" si="2"/>
        <v>22.884213907178417</v>
      </c>
    </row>
    <row r="24" spans="1:7" ht="12.75">
      <c r="A24" s="149" t="s">
        <v>231</v>
      </c>
      <c r="B24" s="150">
        <v>34</v>
      </c>
      <c r="C24" s="151">
        <f t="shared" si="1"/>
        <v>0.5460093142765376</v>
      </c>
      <c r="D24" s="152"/>
      <c r="E24" s="152" t="s">
        <v>232</v>
      </c>
      <c r="F24" s="150">
        <v>353</v>
      </c>
      <c r="G24" s="153">
        <f t="shared" si="2"/>
        <v>5.668861409988758</v>
      </c>
    </row>
    <row r="25" spans="1:7" ht="12.75">
      <c r="A25" s="149"/>
      <c r="B25" s="145"/>
      <c r="C25" s="154"/>
      <c r="D25" s="152"/>
      <c r="E25" s="152" t="s">
        <v>233</v>
      </c>
      <c r="F25" s="150">
        <v>148</v>
      </c>
      <c r="G25" s="153">
        <f t="shared" si="2"/>
        <v>2.376746426850811</v>
      </c>
    </row>
    <row r="26" spans="1:7" ht="12.75">
      <c r="A26" s="149" t="s">
        <v>234</v>
      </c>
      <c r="B26" s="155">
        <v>36.4</v>
      </c>
      <c r="C26" s="156" t="s">
        <v>63</v>
      </c>
      <c r="D26" s="152"/>
      <c r="E26" s="157" t="s">
        <v>235</v>
      </c>
      <c r="F26" s="150">
        <v>257</v>
      </c>
      <c r="G26" s="153">
        <f t="shared" si="2"/>
        <v>4.127188052031475</v>
      </c>
    </row>
    <row r="27" spans="1:7" ht="12.75">
      <c r="A27" s="149"/>
      <c r="B27" s="145"/>
      <c r="C27" s="154"/>
      <c r="D27" s="152"/>
      <c r="E27" s="158" t="s">
        <v>236</v>
      </c>
      <c r="F27" s="150">
        <v>147</v>
      </c>
      <c r="G27" s="153">
        <f t="shared" si="2"/>
        <v>2.360687329372089</v>
      </c>
    </row>
    <row r="28" spans="1:7" ht="12.75">
      <c r="A28" s="149" t="s">
        <v>64</v>
      </c>
      <c r="B28" s="150">
        <v>4631</v>
      </c>
      <c r="C28" s="151">
        <f aca="true" t="shared" si="3" ref="C28:C35">B28*100/B$7</f>
        <v>74.36968042396018</v>
      </c>
      <c r="D28" s="152"/>
      <c r="E28" s="152" t="s">
        <v>237</v>
      </c>
      <c r="F28" s="150">
        <v>0</v>
      </c>
      <c r="G28" s="153">
        <f t="shared" si="2"/>
        <v>0</v>
      </c>
    </row>
    <row r="29" spans="1:7" ht="12.75">
      <c r="A29" s="149" t="s">
        <v>238</v>
      </c>
      <c r="B29" s="150">
        <v>2317</v>
      </c>
      <c r="C29" s="151">
        <f t="shared" si="3"/>
        <v>37.20892885819817</v>
      </c>
      <c r="D29" s="152"/>
      <c r="E29" s="152" t="s">
        <v>239</v>
      </c>
      <c r="F29" s="150">
        <v>0</v>
      </c>
      <c r="G29" s="153">
        <f t="shared" si="2"/>
        <v>0</v>
      </c>
    </row>
    <row r="30" spans="1:7" ht="12.75">
      <c r="A30" s="149" t="s">
        <v>240</v>
      </c>
      <c r="B30" s="150">
        <v>2314</v>
      </c>
      <c r="C30" s="151">
        <f t="shared" si="3"/>
        <v>37.160751565762006</v>
      </c>
      <c r="D30" s="152"/>
      <c r="E30" s="152" t="s">
        <v>241</v>
      </c>
      <c r="F30" s="150">
        <v>0</v>
      </c>
      <c r="G30" s="153">
        <f t="shared" si="2"/>
        <v>0</v>
      </c>
    </row>
    <row r="31" spans="1:7" ht="12.75">
      <c r="A31" s="149" t="s">
        <v>242</v>
      </c>
      <c r="B31" s="150">
        <v>4418</v>
      </c>
      <c r="C31" s="151">
        <f t="shared" si="3"/>
        <v>70.94909266099245</v>
      </c>
      <c r="D31" s="152"/>
      <c r="E31" s="152"/>
      <c r="F31" s="145"/>
      <c r="G31" s="146"/>
    </row>
    <row r="32" spans="1:7" ht="12.75">
      <c r="A32" s="149" t="s">
        <v>243</v>
      </c>
      <c r="B32" s="150">
        <v>613</v>
      </c>
      <c r="C32" s="151">
        <f t="shared" si="3"/>
        <v>9.8442267544564</v>
      </c>
      <c r="D32" s="152"/>
      <c r="E32" s="143" t="s">
        <v>244</v>
      </c>
      <c r="F32" s="147"/>
      <c r="G32" s="159"/>
    </row>
    <row r="33" spans="1:7" ht="12.75">
      <c r="A33" s="149" t="s">
        <v>245</v>
      </c>
      <c r="B33" s="150">
        <v>468</v>
      </c>
      <c r="C33" s="151">
        <f t="shared" si="3"/>
        <v>7.515657620041754</v>
      </c>
      <c r="D33" s="152"/>
      <c r="E33" s="143" t="s">
        <v>246</v>
      </c>
      <c r="F33" s="141">
        <v>2286</v>
      </c>
      <c r="G33" s="148">
        <v>100</v>
      </c>
    </row>
    <row r="34" spans="1:7" ht="12.75">
      <c r="A34" s="149" t="s">
        <v>238</v>
      </c>
      <c r="B34" s="150">
        <v>193</v>
      </c>
      <c r="C34" s="151">
        <f t="shared" si="3"/>
        <v>3.0994058133932874</v>
      </c>
      <c r="D34" s="152"/>
      <c r="E34" s="152" t="s">
        <v>247</v>
      </c>
      <c r="F34" s="150">
        <v>1635</v>
      </c>
      <c r="G34" s="153">
        <f aca="true" t="shared" si="4" ref="G34:G42">F34*100/F$33</f>
        <v>71.52230971128608</v>
      </c>
    </row>
    <row r="35" spans="1:7" ht="12.75">
      <c r="A35" s="149" t="s">
        <v>240</v>
      </c>
      <c r="B35" s="150">
        <v>275</v>
      </c>
      <c r="C35" s="151">
        <f t="shared" si="3"/>
        <v>4.416251806648466</v>
      </c>
      <c r="D35" s="152"/>
      <c r="E35" s="152" t="s">
        <v>248</v>
      </c>
      <c r="F35" s="150">
        <v>787</v>
      </c>
      <c r="G35" s="153">
        <f t="shared" si="4"/>
        <v>34.42694663167104</v>
      </c>
    </row>
    <row r="36" spans="1:7" ht="12.75">
      <c r="A36" s="149"/>
      <c r="B36" s="145"/>
      <c r="C36" s="154"/>
      <c r="D36" s="152"/>
      <c r="E36" s="152" t="s">
        <v>249</v>
      </c>
      <c r="F36" s="150">
        <v>1271</v>
      </c>
      <c r="G36" s="153">
        <f t="shared" si="4"/>
        <v>55.59930008748906</v>
      </c>
    </row>
    <row r="37" spans="1:7" ht="12.75">
      <c r="A37" s="160" t="s">
        <v>250</v>
      </c>
      <c r="B37" s="145"/>
      <c r="C37" s="154"/>
      <c r="D37" s="152"/>
      <c r="E37" s="152" t="s">
        <v>248</v>
      </c>
      <c r="F37" s="150">
        <v>606</v>
      </c>
      <c r="G37" s="153">
        <f t="shared" si="4"/>
        <v>26.509186351706038</v>
      </c>
    </row>
    <row r="38" spans="1:7" ht="12.75">
      <c r="A38" s="161" t="s">
        <v>251</v>
      </c>
      <c r="B38" s="150">
        <v>6123</v>
      </c>
      <c r="C38" s="151">
        <f aca="true" t="shared" si="5" ref="C38:C54">B38*100/B$7</f>
        <v>98.32985386221294</v>
      </c>
      <c r="D38" s="152"/>
      <c r="E38" s="152" t="s">
        <v>252</v>
      </c>
      <c r="F38" s="150">
        <v>264</v>
      </c>
      <c r="G38" s="153">
        <f t="shared" si="4"/>
        <v>11.548556430446194</v>
      </c>
    </row>
    <row r="39" spans="1:7" ht="12.75">
      <c r="A39" s="149" t="s">
        <v>253</v>
      </c>
      <c r="B39" s="150">
        <v>5645</v>
      </c>
      <c r="C39" s="151">
        <f t="shared" si="5"/>
        <v>90.65360526738397</v>
      </c>
      <c r="D39" s="152"/>
      <c r="E39" s="152" t="s">
        <v>248</v>
      </c>
      <c r="F39" s="150">
        <v>136</v>
      </c>
      <c r="G39" s="153">
        <f t="shared" si="4"/>
        <v>5.94925634295713</v>
      </c>
    </row>
    <row r="40" spans="1:7" ht="12.75">
      <c r="A40" s="149" t="s">
        <v>254</v>
      </c>
      <c r="B40" s="150">
        <v>222</v>
      </c>
      <c r="C40" s="151">
        <f t="shared" si="5"/>
        <v>3.5651196402762166</v>
      </c>
      <c r="D40" s="152"/>
      <c r="E40" s="152" t="s">
        <v>255</v>
      </c>
      <c r="F40" s="150">
        <v>651</v>
      </c>
      <c r="G40" s="153">
        <f t="shared" si="4"/>
        <v>28.477690288713912</v>
      </c>
    </row>
    <row r="41" spans="1:7" ht="12.75">
      <c r="A41" s="149" t="s">
        <v>256</v>
      </c>
      <c r="B41" s="150">
        <v>14</v>
      </c>
      <c r="C41" s="151">
        <f t="shared" si="5"/>
        <v>0.22482736470210374</v>
      </c>
      <c r="D41" s="152"/>
      <c r="E41" s="152" t="s">
        <v>257</v>
      </c>
      <c r="F41" s="150">
        <v>518</v>
      </c>
      <c r="G41" s="153">
        <f t="shared" si="4"/>
        <v>22.659667541557305</v>
      </c>
    </row>
    <row r="42" spans="1:7" ht="12.75">
      <c r="A42" s="149" t="s">
        <v>258</v>
      </c>
      <c r="B42" s="150">
        <v>137</v>
      </c>
      <c r="C42" s="151">
        <f t="shared" si="5"/>
        <v>2.2000963545848724</v>
      </c>
      <c r="D42" s="152"/>
      <c r="E42" s="152" t="s">
        <v>259</v>
      </c>
      <c r="F42" s="150">
        <v>113</v>
      </c>
      <c r="G42" s="153">
        <f t="shared" si="4"/>
        <v>4.943132108486439</v>
      </c>
    </row>
    <row r="43" spans="1:7" ht="12.75">
      <c r="A43" s="149" t="s">
        <v>260</v>
      </c>
      <c r="B43" s="150">
        <v>34</v>
      </c>
      <c r="C43" s="151">
        <f t="shared" si="5"/>
        <v>0.5460093142765376</v>
      </c>
      <c r="D43" s="152"/>
      <c r="E43" s="152"/>
      <c r="F43" s="145"/>
      <c r="G43" s="146"/>
    </row>
    <row r="44" spans="1:7" ht="12.75">
      <c r="A44" s="149" t="s">
        <v>261</v>
      </c>
      <c r="B44" s="150">
        <v>55</v>
      </c>
      <c r="C44" s="151">
        <f t="shared" si="5"/>
        <v>0.8832503613296933</v>
      </c>
      <c r="D44" s="152"/>
      <c r="E44" s="152" t="s">
        <v>262</v>
      </c>
      <c r="F44" s="150">
        <v>873</v>
      </c>
      <c r="G44" s="162">
        <f>F44*100/F33</f>
        <v>38.188976377952756</v>
      </c>
    </row>
    <row r="45" spans="1:7" ht="12.75">
      <c r="A45" s="149" t="s">
        <v>263</v>
      </c>
      <c r="B45" s="150">
        <v>30</v>
      </c>
      <c r="C45" s="151">
        <f t="shared" si="5"/>
        <v>0.48177292436165087</v>
      </c>
      <c r="D45" s="152"/>
      <c r="E45" s="152" t="s">
        <v>264</v>
      </c>
      <c r="F45" s="150">
        <v>374</v>
      </c>
      <c r="G45" s="162">
        <f>F45*100/F33</f>
        <v>16.36045494313211</v>
      </c>
    </row>
    <row r="46" spans="1:7" ht="12.75">
      <c r="A46" s="149" t="s">
        <v>265</v>
      </c>
      <c r="B46" s="150">
        <v>3</v>
      </c>
      <c r="C46" s="151">
        <f t="shared" si="5"/>
        <v>0.04817729243616509</v>
      </c>
      <c r="D46" s="152"/>
      <c r="E46" s="152"/>
      <c r="F46" s="145"/>
      <c r="G46" s="146"/>
    </row>
    <row r="47" spans="1:7" ht="12.75">
      <c r="A47" s="149" t="s">
        <v>266</v>
      </c>
      <c r="B47" s="150">
        <v>7</v>
      </c>
      <c r="C47" s="151">
        <f t="shared" si="5"/>
        <v>0.11241368235105187</v>
      </c>
      <c r="D47" s="152"/>
      <c r="E47" s="152" t="s">
        <v>267</v>
      </c>
      <c r="F47" s="163">
        <v>2.72</v>
      </c>
      <c r="G47" s="164" t="s">
        <v>63</v>
      </c>
    </row>
    <row r="48" spans="1:7" ht="12.75">
      <c r="A48" s="149" t="s">
        <v>268</v>
      </c>
      <c r="B48" s="150">
        <v>0</v>
      </c>
      <c r="C48" s="151">
        <f t="shared" si="5"/>
        <v>0</v>
      </c>
      <c r="D48" s="152"/>
      <c r="E48" s="152" t="s">
        <v>269</v>
      </c>
      <c r="F48" s="163">
        <v>3.25</v>
      </c>
      <c r="G48" s="164" t="s">
        <v>63</v>
      </c>
    </row>
    <row r="49" spans="1:7" ht="14.25">
      <c r="A49" s="149" t="s">
        <v>270</v>
      </c>
      <c r="B49" s="150">
        <v>8</v>
      </c>
      <c r="C49" s="151">
        <f t="shared" si="5"/>
        <v>0.12847277982977356</v>
      </c>
      <c r="D49" s="152"/>
      <c r="E49" s="152"/>
      <c r="F49" s="145"/>
      <c r="G49" s="146"/>
    </row>
    <row r="50" spans="1:7" ht="12.75">
      <c r="A50" s="149" t="s">
        <v>271</v>
      </c>
      <c r="B50" s="150">
        <v>3</v>
      </c>
      <c r="C50" s="151">
        <f t="shared" si="5"/>
        <v>0.04817729243616509</v>
      </c>
      <c r="D50" s="152"/>
      <c r="E50" s="143" t="s">
        <v>272</v>
      </c>
      <c r="F50" s="147"/>
      <c r="G50" s="159"/>
    </row>
    <row r="51" spans="1:7" ht="12.75">
      <c r="A51" s="149" t="s">
        <v>273</v>
      </c>
      <c r="B51" s="150">
        <v>0</v>
      </c>
      <c r="C51" s="151">
        <f t="shared" si="5"/>
        <v>0</v>
      </c>
      <c r="D51" s="152"/>
      <c r="E51" s="143" t="s">
        <v>274</v>
      </c>
      <c r="F51" s="141">
        <v>2362</v>
      </c>
      <c r="G51" s="148">
        <v>100</v>
      </c>
    </row>
    <row r="52" spans="1:7" ht="12.75">
      <c r="A52" s="149" t="s">
        <v>275</v>
      </c>
      <c r="B52" s="150">
        <v>1</v>
      </c>
      <c r="C52" s="151">
        <f t="shared" si="5"/>
        <v>0.016059097478721696</v>
      </c>
      <c r="D52" s="152"/>
      <c r="E52" s="152" t="s">
        <v>276</v>
      </c>
      <c r="F52" s="150">
        <v>2286</v>
      </c>
      <c r="G52" s="153">
        <f>F52*100/F$51</f>
        <v>96.78238780694326</v>
      </c>
    </row>
    <row r="53" spans="1:7" ht="12.75">
      <c r="A53" s="149" t="s">
        <v>277</v>
      </c>
      <c r="B53" s="150">
        <v>2</v>
      </c>
      <c r="C53" s="151">
        <f t="shared" si="5"/>
        <v>0.03211819495744339</v>
      </c>
      <c r="D53" s="152"/>
      <c r="E53" s="152" t="s">
        <v>278</v>
      </c>
      <c r="F53" s="150">
        <v>76</v>
      </c>
      <c r="G53" s="153">
        <f>F53*100/F$51</f>
        <v>3.2176121930567314</v>
      </c>
    </row>
    <row r="54" spans="1:7" ht="14.25">
      <c r="A54" s="149" t="s">
        <v>279</v>
      </c>
      <c r="B54" s="150">
        <v>0</v>
      </c>
      <c r="C54" s="151">
        <f t="shared" si="5"/>
        <v>0</v>
      </c>
      <c r="D54" s="152"/>
      <c r="E54" s="152" t="s">
        <v>280</v>
      </c>
      <c r="F54" s="150">
        <v>4</v>
      </c>
      <c r="G54" s="153">
        <f>F54*100/F$51</f>
        <v>0.1693480101608806</v>
      </c>
    </row>
    <row r="55" spans="1:7" ht="12.75">
      <c r="A55" s="149" t="s">
        <v>281</v>
      </c>
      <c r="B55" s="150">
        <v>102</v>
      </c>
      <c r="C55" s="151">
        <f>B55*100/B$7</f>
        <v>1.638027942829613</v>
      </c>
      <c r="D55" s="152"/>
      <c r="E55" s="152"/>
      <c r="F55" s="145"/>
      <c r="G55" s="146"/>
    </row>
    <row r="56" spans="1:7" ht="12.75">
      <c r="A56" s="149" t="s">
        <v>282</v>
      </c>
      <c r="B56" s="165">
        <v>104</v>
      </c>
      <c r="C56" s="166">
        <f>B56*100/B$7</f>
        <v>1.6701461377870563</v>
      </c>
      <c r="D56" s="152"/>
      <c r="E56" s="152" t="s">
        <v>283</v>
      </c>
      <c r="F56" s="167">
        <v>1.4</v>
      </c>
      <c r="G56" s="164" t="s">
        <v>63</v>
      </c>
    </row>
    <row r="57" spans="1:7" ht="12.75">
      <c r="A57" s="149"/>
      <c r="B57" s="165"/>
      <c r="C57" s="166"/>
      <c r="D57" s="152"/>
      <c r="E57" s="152" t="s">
        <v>284</v>
      </c>
      <c r="F57" s="167">
        <v>1</v>
      </c>
      <c r="G57" s="164" t="s">
        <v>63</v>
      </c>
    </row>
    <row r="58" spans="1:7" ht="12.75">
      <c r="A58" s="168" t="s">
        <v>285</v>
      </c>
      <c r="B58" s="165"/>
      <c r="C58" s="166"/>
      <c r="D58" s="152"/>
      <c r="E58" s="152"/>
      <c r="F58" s="145"/>
      <c r="G58" s="146"/>
    </row>
    <row r="59" spans="1:7" ht="14.25">
      <c r="A59" s="169" t="s">
        <v>286</v>
      </c>
      <c r="B59" s="165"/>
      <c r="C59" s="166"/>
      <c r="D59" s="152"/>
      <c r="E59" s="143" t="s">
        <v>287</v>
      </c>
      <c r="F59" s="147"/>
      <c r="G59" s="159"/>
    </row>
    <row r="60" spans="1:7" ht="12.75">
      <c r="A60" s="149" t="s">
        <v>288</v>
      </c>
      <c r="B60" s="165">
        <v>5733</v>
      </c>
      <c r="C60" s="166">
        <f>B60*100/B7</f>
        <v>92.06680584551148</v>
      </c>
      <c r="D60" s="152"/>
      <c r="E60" s="143" t="s">
        <v>289</v>
      </c>
      <c r="F60" s="141">
        <v>2286</v>
      </c>
      <c r="G60" s="148">
        <v>100</v>
      </c>
    </row>
    <row r="61" spans="1:7" ht="12.75">
      <c r="A61" s="149" t="s">
        <v>290</v>
      </c>
      <c r="B61" s="165">
        <v>250</v>
      </c>
      <c r="C61" s="166">
        <f>B61*100/B7</f>
        <v>4.014774369680424</v>
      </c>
      <c r="D61" s="152"/>
      <c r="E61" s="152" t="s">
        <v>291</v>
      </c>
      <c r="F61" s="170">
        <v>1787</v>
      </c>
      <c r="G61" s="153">
        <f>F61*100/F$60</f>
        <v>78.17147856517936</v>
      </c>
    </row>
    <row r="62" spans="1:7" ht="12.75">
      <c r="A62" s="149" t="s">
        <v>292</v>
      </c>
      <c r="B62" s="165">
        <v>36</v>
      </c>
      <c r="C62" s="166">
        <f>B62*100/B7</f>
        <v>0.578127509233981</v>
      </c>
      <c r="D62" s="152"/>
      <c r="E62" s="152" t="s">
        <v>293</v>
      </c>
      <c r="F62" s="170">
        <v>499</v>
      </c>
      <c r="G62" s="153">
        <f>F62*100/F$60</f>
        <v>21.828521434820647</v>
      </c>
    </row>
    <row r="63" spans="1:7" ht="12.75">
      <c r="A63" s="149" t="s">
        <v>294</v>
      </c>
      <c r="B63" s="165">
        <v>164</v>
      </c>
      <c r="C63" s="166">
        <f>B63*100/B7</f>
        <v>2.633691986510358</v>
      </c>
      <c r="D63" s="152"/>
      <c r="E63" s="152"/>
      <c r="F63" s="145"/>
      <c r="G63" s="146"/>
    </row>
    <row r="64" spans="1:7" ht="12.75">
      <c r="A64" s="149" t="s">
        <v>295</v>
      </c>
      <c r="B64" s="165">
        <v>4</v>
      </c>
      <c r="C64" s="166">
        <f>B64*100/B7</f>
        <v>0.06423638991488678</v>
      </c>
      <c r="D64" s="152"/>
      <c r="E64" s="152" t="s">
        <v>296</v>
      </c>
      <c r="F64" s="163">
        <v>2.87</v>
      </c>
      <c r="G64" s="164" t="s">
        <v>63</v>
      </c>
    </row>
    <row r="65" spans="1:7" ht="13.5" thickBot="1">
      <c r="A65" s="171" t="s">
        <v>297</v>
      </c>
      <c r="B65" s="172">
        <v>150</v>
      </c>
      <c r="C65" s="173">
        <f>B65*100/B7</f>
        <v>2.4088646218082546</v>
      </c>
      <c r="D65" s="174"/>
      <c r="E65" s="174" t="s">
        <v>298</v>
      </c>
      <c r="F65" s="178">
        <v>2.22</v>
      </c>
      <c r="G65" s="175" t="s">
        <v>63</v>
      </c>
    </row>
    <row r="66" ht="13.5" thickTop="1"/>
    <row r="67" ht="12.75">
      <c r="A67" s="123" t="s">
        <v>299</v>
      </c>
    </row>
    <row r="68" ht="12.75">
      <c r="A68" s="123" t="s">
        <v>300</v>
      </c>
    </row>
    <row r="69" ht="12.75">
      <c r="A69" s="123" t="s">
        <v>301</v>
      </c>
    </row>
    <row r="70" ht="12.75">
      <c r="A70" s="123" t="s">
        <v>302</v>
      </c>
    </row>
    <row r="71" ht="12.75">
      <c r="A71" s="123" t="s">
        <v>303</v>
      </c>
    </row>
    <row r="73" ht="12.75">
      <c r="A73" s="123" t="s">
        <v>404</v>
      </c>
    </row>
    <row r="74" ht="12.75">
      <c r="A74" s="123" t="s">
        <v>304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65</v>
      </c>
      <c r="B1" s="17"/>
      <c r="C1" s="17"/>
      <c r="D1" s="2"/>
      <c r="E1" s="17"/>
      <c r="F1" s="17"/>
      <c r="G1" s="17"/>
    </row>
    <row r="2" spans="1:7" ht="12.75">
      <c r="A2" t="s">
        <v>198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66</v>
      </c>
      <c r="B8" s="30"/>
      <c r="C8" s="28"/>
      <c r="E8" s="31" t="s">
        <v>67</v>
      </c>
      <c r="F8" s="32"/>
      <c r="G8" s="28"/>
    </row>
    <row r="9" spans="1:7" ht="12.75">
      <c r="A9" s="29" t="s">
        <v>68</v>
      </c>
      <c r="B9" s="30"/>
      <c r="C9" s="28"/>
      <c r="E9" s="31" t="s">
        <v>70</v>
      </c>
      <c r="F9" s="93">
        <v>6227</v>
      </c>
      <c r="G9" s="33">
        <f>(F9/$F$9)*100</f>
        <v>100</v>
      </c>
    </row>
    <row r="10" spans="1:7" ht="12.75">
      <c r="A10" s="29" t="s">
        <v>71</v>
      </c>
      <c r="B10" s="93">
        <v>1693</v>
      </c>
      <c r="C10" s="33">
        <f aca="true" t="shared" si="0" ref="C10:C15">(B10/$B$10)*100</f>
        <v>100</v>
      </c>
      <c r="E10" s="34" t="s">
        <v>72</v>
      </c>
      <c r="F10" s="97">
        <v>5690</v>
      </c>
      <c r="G10" s="84">
        <f aca="true" t="shared" si="1" ref="G10:G16">(F10/$F$9)*100</f>
        <v>91.37626465392646</v>
      </c>
    </row>
    <row r="11" spans="1:8" ht="12.75">
      <c r="A11" s="36" t="s">
        <v>73</v>
      </c>
      <c r="B11" s="98">
        <v>145</v>
      </c>
      <c r="C11" s="35">
        <f t="shared" si="0"/>
        <v>8.564678086237448</v>
      </c>
      <c r="E11" s="34" t="s">
        <v>74</v>
      </c>
      <c r="F11" s="97">
        <v>5608</v>
      </c>
      <c r="G11" s="84">
        <f t="shared" si="1"/>
        <v>90.05941866067127</v>
      </c>
      <c r="H11" s="15" t="s">
        <v>52</v>
      </c>
    </row>
    <row r="12" spans="1:8" ht="12.75">
      <c r="A12" s="36" t="s">
        <v>75</v>
      </c>
      <c r="B12" s="98">
        <v>103</v>
      </c>
      <c r="C12" s="35">
        <f t="shared" si="0"/>
        <v>6.0838747784997045</v>
      </c>
      <c r="E12" s="34" t="s">
        <v>76</v>
      </c>
      <c r="F12" s="97">
        <v>4391</v>
      </c>
      <c r="G12" s="84">
        <f t="shared" si="1"/>
        <v>70.51549702906696</v>
      </c>
      <c r="H12" s="15" t="s">
        <v>52</v>
      </c>
    </row>
    <row r="13" spans="1:7" ht="12.75">
      <c r="A13" s="36" t="s">
        <v>77</v>
      </c>
      <c r="B13" s="98">
        <v>750</v>
      </c>
      <c r="C13" s="35">
        <f t="shared" si="0"/>
        <v>44.300059066745426</v>
      </c>
      <c r="E13" s="34" t="s">
        <v>78</v>
      </c>
      <c r="F13" s="97">
        <v>1217</v>
      </c>
      <c r="G13" s="84">
        <f t="shared" si="1"/>
        <v>19.543921631604306</v>
      </c>
    </row>
    <row r="14" spans="1:7" ht="12.75">
      <c r="A14" s="36" t="s">
        <v>79</v>
      </c>
      <c r="B14" s="98">
        <v>414</v>
      </c>
      <c r="C14" s="35">
        <f t="shared" si="0"/>
        <v>24.453632604843474</v>
      </c>
      <c r="E14" s="34" t="s">
        <v>405</v>
      </c>
      <c r="F14" s="97">
        <v>82</v>
      </c>
      <c r="G14" s="84">
        <f t="shared" si="1"/>
        <v>1.316845993255179</v>
      </c>
    </row>
    <row r="15" spans="1:7" ht="12.75">
      <c r="A15" s="36" t="s">
        <v>126</v>
      </c>
      <c r="B15" s="97">
        <v>281</v>
      </c>
      <c r="C15" s="35">
        <f t="shared" si="0"/>
        <v>16.597755463673952</v>
      </c>
      <c r="E15" s="34" t="s">
        <v>80</v>
      </c>
      <c r="F15" s="97">
        <v>537</v>
      </c>
      <c r="G15" s="84">
        <f t="shared" si="1"/>
        <v>8.62373534607355</v>
      </c>
    </row>
    <row r="16" spans="1:7" ht="12.75">
      <c r="A16" s="36"/>
      <c r="B16" s="93" t="s">
        <v>52</v>
      </c>
      <c r="C16" s="10"/>
      <c r="E16" s="34" t="s">
        <v>81</v>
      </c>
      <c r="F16" s="98">
        <v>195</v>
      </c>
      <c r="G16" s="84">
        <f t="shared" si="1"/>
        <v>3.1315240083507305</v>
      </c>
    </row>
    <row r="17" spans="1:7" ht="12.75">
      <c r="A17" s="29" t="s">
        <v>82</v>
      </c>
      <c r="B17" s="93" t="s">
        <v>52</v>
      </c>
      <c r="C17" s="35"/>
      <c r="E17" s="34" t="s">
        <v>83</v>
      </c>
      <c r="F17" s="97">
        <v>316</v>
      </c>
      <c r="G17" s="84">
        <f>(F17/$F$9)*100</f>
        <v>5.074674803276056</v>
      </c>
    </row>
    <row r="18" spans="1:7" ht="12.75">
      <c r="A18" s="29" t="s">
        <v>84</v>
      </c>
      <c r="B18" s="93">
        <v>4160</v>
      </c>
      <c r="C18" s="33">
        <f>(B18/$B$18)*100</f>
        <v>100</v>
      </c>
      <c r="E18" s="34" t="s">
        <v>85</v>
      </c>
      <c r="F18" s="97">
        <v>221</v>
      </c>
      <c r="G18" s="84">
        <f>(F18/$F$9)*100</f>
        <v>3.549060542797495</v>
      </c>
    </row>
    <row r="19" spans="1:7" ht="12.75">
      <c r="A19" s="36" t="s">
        <v>86</v>
      </c>
      <c r="B19" s="97">
        <v>147</v>
      </c>
      <c r="C19" s="84">
        <f aca="true" t="shared" si="2" ref="C19:C25">(B19/$B$18)*100</f>
        <v>3.5336538461538463</v>
      </c>
      <c r="E19" s="34"/>
      <c r="F19" s="97" t="s">
        <v>52</v>
      </c>
      <c r="G19" s="84"/>
    </row>
    <row r="20" spans="1:7" ht="12.75">
      <c r="A20" s="36" t="s">
        <v>87</v>
      </c>
      <c r="B20" s="97">
        <v>497</v>
      </c>
      <c r="C20" s="84">
        <f t="shared" si="2"/>
        <v>11.947115384615385</v>
      </c>
      <c r="E20" s="31" t="s">
        <v>88</v>
      </c>
      <c r="F20" s="97" t="s">
        <v>52</v>
      </c>
      <c r="G20" s="84"/>
    </row>
    <row r="21" spans="1:7" ht="12.75">
      <c r="A21" s="36" t="s">
        <v>89</v>
      </c>
      <c r="B21" s="97">
        <v>1996</v>
      </c>
      <c r="C21" s="84">
        <f t="shared" si="2"/>
        <v>47.98076923076923</v>
      </c>
      <c r="E21" s="38" t="s">
        <v>406</v>
      </c>
      <c r="F21" s="80">
        <v>537</v>
      </c>
      <c r="G21" s="33">
        <f>(F21/$F$21)*100</f>
        <v>100</v>
      </c>
    </row>
    <row r="22" spans="1:7" ht="12.75">
      <c r="A22" s="36" t="s">
        <v>104</v>
      </c>
      <c r="B22" s="97">
        <v>743</v>
      </c>
      <c r="C22" s="84">
        <f t="shared" si="2"/>
        <v>17.860576923076923</v>
      </c>
      <c r="E22" s="34" t="s">
        <v>105</v>
      </c>
      <c r="F22" s="97">
        <v>175</v>
      </c>
      <c r="G22" s="84">
        <f aca="true" t="shared" si="3" ref="G22:G27">(F22/$F$21)*100</f>
        <v>32.588454376163874</v>
      </c>
    </row>
    <row r="23" spans="1:7" ht="12.75">
      <c r="A23" s="36" t="s">
        <v>106</v>
      </c>
      <c r="B23" s="97">
        <v>159</v>
      </c>
      <c r="C23" s="84">
        <f t="shared" si="2"/>
        <v>3.822115384615385</v>
      </c>
      <c r="E23" s="34" t="s">
        <v>107</v>
      </c>
      <c r="F23" s="97">
        <v>215</v>
      </c>
      <c r="G23" s="84">
        <f t="shared" si="3"/>
        <v>40.03724394785848</v>
      </c>
    </row>
    <row r="24" spans="1:7" ht="12.75">
      <c r="A24" s="36" t="s">
        <v>108</v>
      </c>
      <c r="B24" s="97">
        <v>509</v>
      </c>
      <c r="C24" s="84">
        <f t="shared" si="2"/>
        <v>12.235576923076923</v>
      </c>
      <c r="E24" s="34" t="s">
        <v>109</v>
      </c>
      <c r="F24" s="97">
        <v>7</v>
      </c>
      <c r="G24" s="84">
        <f t="shared" si="3"/>
        <v>1.303538175046555</v>
      </c>
    </row>
    <row r="25" spans="1:7" ht="12.75">
      <c r="A25" s="36" t="s">
        <v>110</v>
      </c>
      <c r="B25" s="97">
        <v>109</v>
      </c>
      <c r="C25" s="84">
        <f t="shared" si="2"/>
        <v>2.620192307692308</v>
      </c>
      <c r="E25" s="34" t="s">
        <v>111</v>
      </c>
      <c r="F25" s="97">
        <v>0</v>
      </c>
      <c r="G25" s="84">
        <f t="shared" si="3"/>
        <v>0</v>
      </c>
    </row>
    <row r="26" spans="1:7" ht="12.75">
      <c r="A26" s="36"/>
      <c r="B26" s="93" t="s">
        <v>52</v>
      </c>
      <c r="C26" s="35"/>
      <c r="E26" s="34" t="s">
        <v>112</v>
      </c>
      <c r="F26" s="97">
        <v>125</v>
      </c>
      <c r="G26" s="84">
        <f t="shared" si="3"/>
        <v>23.277467411545626</v>
      </c>
    </row>
    <row r="27" spans="1:7" ht="12.75">
      <c r="A27" s="36" t="s">
        <v>113</v>
      </c>
      <c r="B27" s="108">
        <v>84.5</v>
      </c>
      <c r="C27" s="37" t="s">
        <v>63</v>
      </c>
      <c r="E27" s="34" t="s">
        <v>114</v>
      </c>
      <c r="F27" s="97">
        <v>15</v>
      </c>
      <c r="G27" s="84">
        <f t="shared" si="3"/>
        <v>2.793296089385475</v>
      </c>
    </row>
    <row r="28" spans="1:7" ht="12.75">
      <c r="A28" s="36" t="s">
        <v>115</v>
      </c>
      <c r="B28" s="108">
        <v>14.9</v>
      </c>
      <c r="C28" s="37" t="s">
        <v>63</v>
      </c>
      <c r="E28" s="34"/>
      <c r="F28" s="97" t="s">
        <v>52</v>
      </c>
      <c r="G28" s="84"/>
    </row>
    <row r="29" spans="1:7" ht="12.75">
      <c r="A29" s="36"/>
      <c r="B29" s="93" t="s">
        <v>52</v>
      </c>
      <c r="C29" s="35"/>
      <c r="E29" s="31" t="s">
        <v>116</v>
      </c>
      <c r="F29" s="97" t="s">
        <v>52</v>
      </c>
      <c r="G29" s="84"/>
    </row>
    <row r="30" spans="1:10" ht="12.75">
      <c r="A30" s="29" t="s">
        <v>117</v>
      </c>
      <c r="B30" s="93" t="s">
        <v>52</v>
      </c>
      <c r="C30" s="10"/>
      <c r="E30" s="31" t="s">
        <v>118</v>
      </c>
      <c r="F30" s="80">
        <v>5861</v>
      </c>
      <c r="G30" s="33">
        <f>(F30/$F$30)*100</f>
        <v>100</v>
      </c>
      <c r="J30" s="39"/>
    </row>
    <row r="31" spans="1:10" ht="12.75">
      <c r="A31" s="95" t="s">
        <v>98</v>
      </c>
      <c r="B31" s="93">
        <v>4950</v>
      </c>
      <c r="C31" s="33">
        <f>(B31/$B$31)*100</f>
        <v>100</v>
      </c>
      <c r="E31" s="34" t="s">
        <v>119</v>
      </c>
      <c r="F31" s="97">
        <v>4878</v>
      </c>
      <c r="G31" s="101">
        <f>(F31/$F$30)*100</f>
        <v>83.22811806858897</v>
      </c>
      <c r="J31" s="39"/>
    </row>
    <row r="32" spans="1:10" ht="12.75">
      <c r="A32" s="36" t="s">
        <v>120</v>
      </c>
      <c r="B32" s="97">
        <v>1352</v>
      </c>
      <c r="C32" s="10">
        <f>(B32/$B$31)*100</f>
        <v>27.31313131313131</v>
      </c>
      <c r="E32" s="34" t="s">
        <v>121</v>
      </c>
      <c r="F32" s="97">
        <v>983</v>
      </c>
      <c r="G32" s="101">
        <f aca="true" t="shared" si="4" ref="G32:G39">(F32/$F$30)*100</f>
        <v>16.771881931411023</v>
      </c>
      <c r="J32" s="39"/>
    </row>
    <row r="33" spans="1:10" ht="12.75">
      <c r="A33" s="36" t="s">
        <v>122</v>
      </c>
      <c r="B33" s="97">
        <v>2644</v>
      </c>
      <c r="C33" s="10">
        <f aca="true" t="shared" si="5" ref="C33:C38">(B33/$B$31)*100</f>
        <v>53.41414141414141</v>
      </c>
      <c r="E33" s="34" t="s">
        <v>123</v>
      </c>
      <c r="F33" s="97">
        <v>242</v>
      </c>
      <c r="G33" s="101">
        <f t="shared" si="4"/>
        <v>4.128988227264972</v>
      </c>
      <c r="J33" s="39"/>
    </row>
    <row r="34" spans="1:7" ht="12.75">
      <c r="A34" s="36" t="s">
        <v>124</v>
      </c>
      <c r="B34" s="97">
        <v>82</v>
      </c>
      <c r="C34" s="10">
        <f t="shared" si="5"/>
        <v>1.6565656565656566</v>
      </c>
      <c r="E34" s="34" t="s">
        <v>125</v>
      </c>
      <c r="F34" s="97">
        <v>418</v>
      </c>
      <c r="G34" s="101">
        <f t="shared" si="4"/>
        <v>7.131888756184951</v>
      </c>
    </row>
    <row r="35" spans="1:7" ht="12.75">
      <c r="A35" s="36" t="s">
        <v>127</v>
      </c>
      <c r="B35" s="97">
        <v>313</v>
      </c>
      <c r="C35" s="10">
        <f t="shared" si="5"/>
        <v>6.3232323232323235</v>
      </c>
      <c r="E35" s="34" t="s">
        <v>123</v>
      </c>
      <c r="F35" s="97">
        <v>83</v>
      </c>
      <c r="G35" s="101">
        <f t="shared" si="4"/>
        <v>1.416140590342945</v>
      </c>
    </row>
    <row r="36" spans="1:7" ht="12.75">
      <c r="A36" s="36" t="s">
        <v>99</v>
      </c>
      <c r="B36" s="97">
        <v>265</v>
      </c>
      <c r="C36" s="10">
        <f t="shared" si="5"/>
        <v>5.353535353535353</v>
      </c>
      <c r="E36" s="34" t="s">
        <v>129</v>
      </c>
      <c r="F36" s="97">
        <v>366</v>
      </c>
      <c r="G36" s="101">
        <f t="shared" si="4"/>
        <v>6.244668145367685</v>
      </c>
    </row>
    <row r="37" spans="1:7" ht="12.75">
      <c r="A37" s="36" t="s">
        <v>128</v>
      </c>
      <c r="B37" s="97">
        <v>559</v>
      </c>
      <c r="C37" s="10">
        <f t="shared" si="5"/>
        <v>11.292929292929294</v>
      </c>
      <c r="E37" s="34" t="s">
        <v>123</v>
      </c>
      <c r="F37" s="97">
        <v>89</v>
      </c>
      <c r="G37" s="101">
        <f t="shared" si="4"/>
        <v>1.5185121992833988</v>
      </c>
    </row>
    <row r="38" spans="1:7" ht="12.75">
      <c r="A38" s="36" t="s">
        <v>99</v>
      </c>
      <c r="B38" s="97">
        <v>302</v>
      </c>
      <c r="C38" s="10">
        <f t="shared" si="5"/>
        <v>6.1010101010101</v>
      </c>
      <c r="E38" s="34" t="s">
        <v>61</v>
      </c>
      <c r="F38" s="97">
        <v>170</v>
      </c>
      <c r="G38" s="101">
        <f t="shared" si="4"/>
        <v>2.900528919979526</v>
      </c>
    </row>
    <row r="39" spans="1:7" ht="12.75">
      <c r="A39" s="36"/>
      <c r="B39" s="97" t="s">
        <v>52</v>
      </c>
      <c r="C39" s="10"/>
      <c r="E39" s="34" t="s">
        <v>123</v>
      </c>
      <c r="F39" s="97">
        <v>70</v>
      </c>
      <c r="G39" s="101">
        <f t="shared" si="4"/>
        <v>1.1943354376386284</v>
      </c>
    </row>
    <row r="40" spans="1:7" ht="12.75">
      <c r="A40" s="96" t="s">
        <v>100</v>
      </c>
      <c r="B40" s="93" t="s">
        <v>52</v>
      </c>
      <c r="C40" s="10"/>
      <c r="E40" s="1"/>
      <c r="F40" s="97" t="s">
        <v>52</v>
      </c>
      <c r="G40" s="84"/>
    </row>
    <row r="41" spans="1:7" ht="12.75">
      <c r="A41" s="77" t="s">
        <v>101</v>
      </c>
      <c r="B41" s="100"/>
      <c r="C41" s="99"/>
      <c r="E41" s="14" t="s">
        <v>130</v>
      </c>
      <c r="F41" s="97" t="s">
        <v>52</v>
      </c>
      <c r="G41" s="101"/>
    </row>
    <row r="42" spans="1:9" ht="12.75">
      <c r="A42" s="96" t="s">
        <v>102</v>
      </c>
      <c r="B42" s="100">
        <v>107</v>
      </c>
      <c r="C42" s="33">
        <f>(B42/$B$42)*100</f>
        <v>100</v>
      </c>
      <c r="E42" s="31" t="s">
        <v>70</v>
      </c>
      <c r="F42" s="80">
        <v>6227</v>
      </c>
      <c r="G42" s="99">
        <f>(F42/$F$42)*100</f>
        <v>100</v>
      </c>
      <c r="I42" s="39"/>
    </row>
    <row r="43" spans="1:7" ht="12.75">
      <c r="A43" s="36" t="s">
        <v>103</v>
      </c>
      <c r="B43" s="98">
        <v>40</v>
      </c>
      <c r="C43" s="102">
        <f>(B43/$B$42)*100</f>
        <v>37.38317757009346</v>
      </c>
      <c r="E43" s="60" t="s">
        <v>407</v>
      </c>
      <c r="F43" s="106">
        <v>8030</v>
      </c>
      <c r="G43" s="107">
        <f aca="true" t="shared" si="6" ref="G43:G71">(F43/$F$42)*100</f>
        <v>128.95455275413522</v>
      </c>
    </row>
    <row r="44" spans="1:7" ht="12.75">
      <c r="A44" s="36"/>
      <c r="B44" s="93" t="s">
        <v>52</v>
      </c>
      <c r="C44" s="10"/>
      <c r="E44" s="1" t="s">
        <v>131</v>
      </c>
      <c r="F44" s="97">
        <v>34</v>
      </c>
      <c r="G44" s="101">
        <f t="shared" si="6"/>
        <v>0.5460093142765376</v>
      </c>
    </row>
    <row r="45" spans="1:7" ht="14.25">
      <c r="A45" s="29" t="s">
        <v>132</v>
      </c>
      <c r="B45" s="93" t="s">
        <v>52</v>
      </c>
      <c r="C45" s="10"/>
      <c r="E45" s="1" t="s">
        <v>0</v>
      </c>
      <c r="F45" s="97">
        <v>40</v>
      </c>
      <c r="G45" s="101">
        <f t="shared" si="6"/>
        <v>0.6423638991488678</v>
      </c>
    </row>
    <row r="46" spans="1:7" ht="12.75">
      <c r="A46" s="29" t="s">
        <v>133</v>
      </c>
      <c r="B46" s="93">
        <v>4619</v>
      </c>
      <c r="C46" s="33">
        <f>(B46/$B$46)*100</f>
        <v>100</v>
      </c>
      <c r="E46" s="1" t="s">
        <v>134</v>
      </c>
      <c r="F46" s="97">
        <v>7</v>
      </c>
      <c r="G46" s="101">
        <f t="shared" si="6"/>
        <v>0.11241368235105187</v>
      </c>
    </row>
    <row r="47" spans="1:7" ht="12.75">
      <c r="A47" s="36" t="s">
        <v>135</v>
      </c>
      <c r="B47" s="97">
        <v>562</v>
      </c>
      <c r="C47" s="10">
        <f>(B47/$B$46)*100</f>
        <v>12.16713574366746</v>
      </c>
      <c r="E47" s="1" t="s">
        <v>136</v>
      </c>
      <c r="F47" s="97">
        <v>56</v>
      </c>
      <c r="G47" s="101">
        <f t="shared" si="6"/>
        <v>0.899309458808415</v>
      </c>
    </row>
    <row r="48" spans="1:7" ht="12.75">
      <c r="A48" s="36"/>
      <c r="B48" s="93" t="s">
        <v>52</v>
      </c>
      <c r="C48" s="10"/>
      <c r="E48" s="1" t="s">
        <v>137</v>
      </c>
      <c r="F48" s="97">
        <v>448</v>
      </c>
      <c r="G48" s="101">
        <f t="shared" si="6"/>
        <v>7.19447567046732</v>
      </c>
    </row>
    <row r="49" spans="1:7" ht="14.25">
      <c r="A49" s="29" t="s">
        <v>138</v>
      </c>
      <c r="B49" s="93" t="s">
        <v>52</v>
      </c>
      <c r="C49" s="10"/>
      <c r="E49" s="1" t="s">
        <v>1</v>
      </c>
      <c r="F49" s="97">
        <v>206</v>
      </c>
      <c r="G49" s="101">
        <f t="shared" si="6"/>
        <v>3.3081740806166695</v>
      </c>
    </row>
    <row r="50" spans="1:7" ht="14.25">
      <c r="A50" s="29" t="s">
        <v>139</v>
      </c>
      <c r="B50" s="93" t="s">
        <v>52</v>
      </c>
      <c r="C50" s="10"/>
      <c r="E50" s="1" t="s">
        <v>2</v>
      </c>
      <c r="F50" s="97">
        <v>48</v>
      </c>
      <c r="G50" s="101">
        <f t="shared" si="6"/>
        <v>0.7708366789786414</v>
      </c>
    </row>
    <row r="51" spans="1:7" ht="12.75">
      <c r="A51" s="5" t="s">
        <v>140</v>
      </c>
      <c r="B51" s="93">
        <v>1418</v>
      </c>
      <c r="C51" s="33">
        <f>(B51/$B$51)*100</f>
        <v>100</v>
      </c>
      <c r="E51" s="1" t="s">
        <v>141</v>
      </c>
      <c r="F51" s="97">
        <v>1080</v>
      </c>
      <c r="G51" s="101">
        <f t="shared" si="6"/>
        <v>17.34382527701943</v>
      </c>
    </row>
    <row r="52" spans="1:7" ht="12.75">
      <c r="A52" s="4" t="s">
        <v>142</v>
      </c>
      <c r="B52" s="98">
        <v>158</v>
      </c>
      <c r="C52" s="10">
        <f>(B52/$B$51)*100</f>
        <v>11.142454160789844</v>
      </c>
      <c r="E52" s="1" t="s">
        <v>143</v>
      </c>
      <c r="F52" s="97">
        <v>61</v>
      </c>
      <c r="G52" s="101">
        <f t="shared" si="6"/>
        <v>0.9796049462020234</v>
      </c>
    </row>
    <row r="53" spans="1:7" ht="12.75">
      <c r="A53" s="4"/>
      <c r="B53" s="93" t="s">
        <v>52</v>
      </c>
      <c r="C53" s="10"/>
      <c r="E53" s="1" t="s">
        <v>144</v>
      </c>
      <c r="F53" s="97">
        <v>146</v>
      </c>
      <c r="G53" s="101">
        <f t="shared" si="6"/>
        <v>2.3446282318933678</v>
      </c>
    </row>
    <row r="54" spans="1:7" ht="14.25">
      <c r="A54" s="5" t="s">
        <v>145</v>
      </c>
      <c r="B54" s="93">
        <v>3965</v>
      </c>
      <c r="C54" s="33">
        <f>(B54/$B$54)*100</f>
        <v>100</v>
      </c>
      <c r="E54" s="1" t="s">
        <v>3</v>
      </c>
      <c r="F54" s="97">
        <v>1611</v>
      </c>
      <c r="G54" s="101">
        <f t="shared" si="6"/>
        <v>25.871206038220652</v>
      </c>
    </row>
    <row r="55" spans="1:7" ht="12.75">
      <c r="A55" s="4" t="s">
        <v>142</v>
      </c>
      <c r="B55" s="98">
        <v>824</v>
      </c>
      <c r="C55" s="10">
        <f>(B55/$B$54)*100</f>
        <v>20.781841109709962</v>
      </c>
      <c r="E55" s="1" t="s">
        <v>146</v>
      </c>
      <c r="F55" s="97">
        <v>1424</v>
      </c>
      <c r="G55" s="101">
        <f t="shared" si="6"/>
        <v>22.868154809699696</v>
      </c>
    </row>
    <row r="56" spans="1:7" ht="12.75">
      <c r="A56" s="4" t="s">
        <v>147</v>
      </c>
      <c r="B56" s="176">
        <v>61.4</v>
      </c>
      <c r="C56" s="37" t="s">
        <v>63</v>
      </c>
      <c r="E56" s="1" t="s">
        <v>148</v>
      </c>
      <c r="F56" s="97">
        <v>14</v>
      </c>
      <c r="G56" s="101">
        <f t="shared" si="6"/>
        <v>0.22482736470210374</v>
      </c>
    </row>
    <row r="57" spans="1:7" ht="12.75">
      <c r="A57" s="4" t="s">
        <v>149</v>
      </c>
      <c r="B57" s="98">
        <v>3141</v>
      </c>
      <c r="C57" s="10">
        <f>(B57/$B$54)*100</f>
        <v>79.21815889029004</v>
      </c>
      <c r="E57" s="1" t="s">
        <v>150</v>
      </c>
      <c r="F57" s="97">
        <v>6</v>
      </c>
      <c r="G57" s="101">
        <f t="shared" si="6"/>
        <v>0.09635458487233017</v>
      </c>
    </row>
    <row r="58" spans="1:7" ht="12.75">
      <c r="A58" s="4" t="s">
        <v>147</v>
      </c>
      <c r="B58" s="176">
        <v>78.6</v>
      </c>
      <c r="C58" s="37" t="s">
        <v>63</v>
      </c>
      <c r="E58" s="1" t="s">
        <v>151</v>
      </c>
      <c r="F58" s="97">
        <v>874</v>
      </c>
      <c r="G58" s="101">
        <f t="shared" si="6"/>
        <v>14.035651196402762</v>
      </c>
    </row>
    <row r="59" spans="1:7" ht="12.75">
      <c r="A59" s="4"/>
      <c r="B59" s="93" t="s">
        <v>52</v>
      </c>
      <c r="C59" s="10"/>
      <c r="E59" s="1" t="s">
        <v>152</v>
      </c>
      <c r="F59" s="97">
        <v>115</v>
      </c>
      <c r="G59" s="101">
        <f t="shared" si="6"/>
        <v>1.8467962100529949</v>
      </c>
    </row>
    <row r="60" spans="1:7" ht="12.75">
      <c r="A60" s="5" t="s">
        <v>153</v>
      </c>
      <c r="B60" s="93">
        <v>471</v>
      </c>
      <c r="C60" s="33">
        <f>(B60/$B$60)*100</f>
        <v>100</v>
      </c>
      <c r="E60" s="1" t="s">
        <v>154</v>
      </c>
      <c r="F60" s="97">
        <v>69</v>
      </c>
      <c r="G60" s="101">
        <f t="shared" si="6"/>
        <v>1.108077726031797</v>
      </c>
    </row>
    <row r="61" spans="1:7" ht="12.75">
      <c r="A61" s="4" t="s">
        <v>142</v>
      </c>
      <c r="B61" s="97">
        <v>204</v>
      </c>
      <c r="C61" s="10">
        <f>(B61/$B$60)*100</f>
        <v>43.31210191082803</v>
      </c>
      <c r="E61" s="1" t="s">
        <v>155</v>
      </c>
      <c r="F61" s="97">
        <v>75</v>
      </c>
      <c r="G61" s="101">
        <f t="shared" si="6"/>
        <v>1.204432310904127</v>
      </c>
    </row>
    <row r="62" spans="1:7" ht="12.75">
      <c r="A62" s="4"/>
      <c r="B62" s="93" t="s">
        <v>52</v>
      </c>
      <c r="C62" s="10"/>
      <c r="E62" s="1" t="s">
        <v>156</v>
      </c>
      <c r="F62" s="97">
        <v>87</v>
      </c>
      <c r="G62" s="101">
        <f t="shared" si="6"/>
        <v>1.3971414806487876</v>
      </c>
    </row>
    <row r="63" spans="1:7" ht="12.75">
      <c r="A63" s="5" t="s">
        <v>157</v>
      </c>
      <c r="B63" s="93" t="s">
        <v>52</v>
      </c>
      <c r="C63" s="10"/>
      <c r="E63" s="1" t="s">
        <v>158</v>
      </c>
      <c r="F63" s="97">
        <v>48</v>
      </c>
      <c r="G63" s="101">
        <f t="shared" si="6"/>
        <v>0.7708366789786414</v>
      </c>
    </row>
    <row r="64" spans="1:7" ht="12.75">
      <c r="A64" s="29" t="s">
        <v>159</v>
      </c>
      <c r="B64" s="93">
        <v>5861</v>
      </c>
      <c r="C64" s="33">
        <f>(B64/$B$64)*100</f>
        <v>100</v>
      </c>
      <c r="E64" s="1" t="s">
        <v>160</v>
      </c>
      <c r="F64" s="97">
        <v>0</v>
      </c>
      <c r="G64" s="101">
        <f t="shared" si="6"/>
        <v>0</v>
      </c>
    </row>
    <row r="65" spans="1:7" ht="12.75">
      <c r="A65" s="4" t="s">
        <v>58</v>
      </c>
      <c r="B65" s="97">
        <v>4081</v>
      </c>
      <c r="C65" s="10">
        <f>(B65/$B$64)*100</f>
        <v>69.62975601433202</v>
      </c>
      <c r="E65" s="1" t="s">
        <v>161</v>
      </c>
      <c r="F65" s="97">
        <v>50</v>
      </c>
      <c r="G65" s="101">
        <f t="shared" si="6"/>
        <v>0.8029548739360848</v>
      </c>
    </row>
    <row r="66" spans="1:7" ht="12.75">
      <c r="A66" s="4" t="s">
        <v>59</v>
      </c>
      <c r="B66" s="97">
        <v>1673</v>
      </c>
      <c r="C66" s="10">
        <f aca="true" t="shared" si="7" ref="C66:C71">(B66/$B$64)*100</f>
        <v>28.544616959563214</v>
      </c>
      <c r="E66" s="1" t="s">
        <v>162</v>
      </c>
      <c r="F66" s="97">
        <v>0</v>
      </c>
      <c r="G66" s="101">
        <f t="shared" si="6"/>
        <v>0</v>
      </c>
    </row>
    <row r="67" spans="1:7" ht="12.75">
      <c r="A67" s="4" t="s">
        <v>163</v>
      </c>
      <c r="B67" s="97">
        <v>891</v>
      </c>
      <c r="C67" s="10">
        <f t="shared" si="7"/>
        <v>15.202183927657394</v>
      </c>
      <c r="E67" s="1" t="s">
        <v>164</v>
      </c>
      <c r="F67" s="97">
        <v>45</v>
      </c>
      <c r="G67" s="101">
        <f t="shared" si="6"/>
        <v>0.7226593865424763</v>
      </c>
    </row>
    <row r="68" spans="1:7" ht="12.75">
      <c r="A68" s="4" t="s">
        <v>165</v>
      </c>
      <c r="B68" s="97">
        <v>782</v>
      </c>
      <c r="C68" s="10">
        <f t="shared" si="7"/>
        <v>13.342433031905818</v>
      </c>
      <c r="E68" s="1" t="s">
        <v>166</v>
      </c>
      <c r="F68" s="97">
        <v>213</v>
      </c>
      <c r="G68" s="101">
        <f t="shared" si="6"/>
        <v>3.420587762967721</v>
      </c>
    </row>
    <row r="69" spans="1:7" ht="12.75">
      <c r="A69" s="4" t="s">
        <v>167</v>
      </c>
      <c r="B69" s="97">
        <v>568</v>
      </c>
      <c r="C69" s="10">
        <f t="shared" si="7"/>
        <v>9.691178979696298</v>
      </c>
      <c r="E69" s="1" t="s">
        <v>168</v>
      </c>
      <c r="F69" s="97">
        <v>37</v>
      </c>
      <c r="G69" s="101">
        <f t="shared" si="6"/>
        <v>0.5941866067127027</v>
      </c>
    </row>
    <row r="70" spans="1:7" ht="12.75">
      <c r="A70" s="4" t="s">
        <v>169</v>
      </c>
      <c r="B70" s="97">
        <v>214</v>
      </c>
      <c r="C70" s="10">
        <f t="shared" si="7"/>
        <v>3.6512540522095205</v>
      </c>
      <c r="E70" s="1" t="s">
        <v>170</v>
      </c>
      <c r="F70" s="97">
        <v>38</v>
      </c>
      <c r="G70" s="101">
        <f t="shared" si="6"/>
        <v>0.6102457041914244</v>
      </c>
    </row>
    <row r="71" spans="1:7" ht="12.75">
      <c r="A71" s="7" t="s">
        <v>60</v>
      </c>
      <c r="B71" s="103">
        <v>107</v>
      </c>
      <c r="C71" s="40">
        <f t="shared" si="7"/>
        <v>1.8256270261047602</v>
      </c>
      <c r="D71" s="41"/>
      <c r="E71" s="9" t="s">
        <v>171</v>
      </c>
      <c r="F71" s="103">
        <v>1198</v>
      </c>
      <c r="G71" s="104">
        <f t="shared" si="6"/>
        <v>19.238798779508592</v>
      </c>
    </row>
    <row r="72" spans="5:6" ht="12.75">
      <c r="E72" s="6"/>
      <c r="F72"/>
    </row>
    <row r="73" ht="12.75">
      <c r="A73" s="15" t="s">
        <v>96</v>
      </c>
    </row>
    <row r="74" ht="14.25">
      <c r="A74" s="15" t="s">
        <v>4</v>
      </c>
    </row>
    <row r="75" ht="12.75">
      <c r="A75" s="15" t="s">
        <v>5</v>
      </c>
    </row>
    <row r="76" ht="12.75">
      <c r="A76" s="15" t="s">
        <v>404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179</v>
      </c>
      <c r="B1" s="63"/>
      <c r="C1" s="63"/>
      <c r="D1" s="64"/>
      <c r="E1" s="63"/>
      <c r="F1" s="62"/>
      <c r="G1" s="62"/>
    </row>
    <row r="2" spans="1:7" ht="12.75">
      <c r="A2" t="s">
        <v>198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69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180</v>
      </c>
      <c r="B8" s="78"/>
      <c r="C8" s="76"/>
      <c r="D8" s="65"/>
      <c r="E8" s="79" t="s">
        <v>181</v>
      </c>
      <c r="F8" s="78"/>
      <c r="G8" s="76"/>
    </row>
    <row r="9" spans="1:7" ht="12.75">
      <c r="A9" s="77" t="s">
        <v>182</v>
      </c>
      <c r="B9" s="80">
        <v>4856</v>
      </c>
      <c r="C9" s="81">
        <f>(B9/$B$9)*100</f>
        <v>100</v>
      </c>
      <c r="D9" s="65"/>
      <c r="E9" s="79" t="s">
        <v>183</v>
      </c>
      <c r="F9" s="80">
        <v>2285</v>
      </c>
      <c r="G9" s="81">
        <f>(F9/$F$9)*100</f>
        <v>100</v>
      </c>
    </row>
    <row r="10" spans="1:7" ht="12.75">
      <c r="A10" s="82" t="s">
        <v>184</v>
      </c>
      <c r="B10" s="97">
        <v>3474</v>
      </c>
      <c r="C10" s="105">
        <f>(B10/$B$9)*100</f>
        <v>71.54036243822077</v>
      </c>
      <c r="D10" s="65"/>
      <c r="E10" s="78" t="s">
        <v>185</v>
      </c>
      <c r="F10" s="97">
        <v>105</v>
      </c>
      <c r="G10" s="105">
        <f aca="true" t="shared" si="0" ref="G10:G19">(F10/$F$9)*100</f>
        <v>4.595185995623632</v>
      </c>
    </row>
    <row r="11" spans="1:7" ht="12.75">
      <c r="A11" s="82" t="s">
        <v>186</v>
      </c>
      <c r="B11" s="97">
        <v>3467</v>
      </c>
      <c r="C11" s="105">
        <f aca="true" t="shared" si="1" ref="C11:C16">(B11/$B$9)*100</f>
        <v>71.39621087314663</v>
      </c>
      <c r="D11" s="65"/>
      <c r="E11" s="78" t="s">
        <v>187</v>
      </c>
      <c r="F11" s="97">
        <v>75</v>
      </c>
      <c r="G11" s="105">
        <f t="shared" si="0"/>
        <v>3.282275711159737</v>
      </c>
    </row>
    <row r="12" spans="1:7" ht="12.75">
      <c r="A12" s="82" t="s">
        <v>188</v>
      </c>
      <c r="B12" s="97">
        <v>3293</v>
      </c>
      <c r="C12" s="105">
        <f>(B12/$B$9)*100</f>
        <v>67.81301482701812</v>
      </c>
      <c r="D12" s="65"/>
      <c r="E12" s="78" t="s">
        <v>189</v>
      </c>
      <c r="F12" s="97">
        <v>172</v>
      </c>
      <c r="G12" s="105">
        <f t="shared" si="0"/>
        <v>7.527352297592997</v>
      </c>
    </row>
    <row r="13" spans="1:7" ht="12.75">
      <c r="A13" s="82" t="s">
        <v>190</v>
      </c>
      <c r="B13" s="97">
        <v>174</v>
      </c>
      <c r="C13" s="105">
        <f>(B13/$B$9)*100</f>
        <v>3.5831960461285006</v>
      </c>
      <c r="D13" s="65"/>
      <c r="E13" s="78" t="s">
        <v>191</v>
      </c>
      <c r="F13" s="97">
        <v>227</v>
      </c>
      <c r="G13" s="105">
        <f t="shared" si="0"/>
        <v>9.934354485776806</v>
      </c>
    </row>
    <row r="14" spans="1:7" ht="12.75">
      <c r="A14" s="82" t="s">
        <v>192</v>
      </c>
      <c r="B14" s="177">
        <v>5</v>
      </c>
      <c r="C14" s="112" t="s">
        <v>63</v>
      </c>
      <c r="D14" s="65"/>
      <c r="E14" s="78" t="s">
        <v>193</v>
      </c>
      <c r="F14" s="97">
        <v>380</v>
      </c>
      <c r="G14" s="105">
        <f t="shared" si="0"/>
        <v>16.630196936542667</v>
      </c>
    </row>
    <row r="15" spans="1:7" ht="12.75">
      <c r="A15" s="82" t="s">
        <v>194</v>
      </c>
      <c r="B15" s="109">
        <v>7</v>
      </c>
      <c r="C15" s="105">
        <f t="shared" si="1"/>
        <v>0.1441515650741351</v>
      </c>
      <c r="D15" s="65"/>
      <c r="E15" s="78" t="s">
        <v>195</v>
      </c>
      <c r="F15" s="97">
        <v>598</v>
      </c>
      <c r="G15" s="105">
        <f t="shared" si="0"/>
        <v>26.17067833698031</v>
      </c>
    </row>
    <row r="16" spans="1:7" ht="12.75">
      <c r="A16" s="82" t="s">
        <v>306</v>
      </c>
      <c r="B16" s="97">
        <v>1382</v>
      </c>
      <c r="C16" s="105">
        <f t="shared" si="1"/>
        <v>28.459637561779243</v>
      </c>
      <c r="D16" s="65"/>
      <c r="E16" s="78" t="s">
        <v>307</v>
      </c>
      <c r="F16" s="97">
        <v>415</v>
      </c>
      <c r="G16" s="105">
        <f t="shared" si="0"/>
        <v>18.161925601750546</v>
      </c>
    </row>
    <row r="17" spans="1:7" ht="12.75">
      <c r="A17" s="82"/>
      <c r="B17" s="97" t="s">
        <v>52</v>
      </c>
      <c r="C17" s="105" t="s">
        <v>52</v>
      </c>
      <c r="D17" s="65"/>
      <c r="E17" s="78" t="s">
        <v>308</v>
      </c>
      <c r="F17" s="97">
        <v>243</v>
      </c>
      <c r="G17" s="105">
        <f t="shared" si="0"/>
        <v>10.634573304157549</v>
      </c>
    </row>
    <row r="18" spans="1:7" ht="12.75">
      <c r="A18" s="77" t="s">
        <v>309</v>
      </c>
      <c r="B18" s="80">
        <v>2463</v>
      </c>
      <c r="C18" s="81">
        <f>(B18/$B$18)*100</f>
        <v>100</v>
      </c>
      <c r="D18" s="65"/>
      <c r="E18" s="78" t="s">
        <v>409</v>
      </c>
      <c r="F18" s="97">
        <v>49</v>
      </c>
      <c r="G18" s="105">
        <f t="shared" si="0"/>
        <v>2.1444201312910285</v>
      </c>
    </row>
    <row r="19" spans="1:9" ht="12.75">
      <c r="A19" s="82" t="s">
        <v>184</v>
      </c>
      <c r="B19" s="97">
        <v>1576</v>
      </c>
      <c r="C19" s="105">
        <f>(B19/$B$18)*100</f>
        <v>63.98700771416971</v>
      </c>
      <c r="D19" s="65"/>
      <c r="E19" s="78" t="s">
        <v>408</v>
      </c>
      <c r="F19" s="98">
        <v>21</v>
      </c>
      <c r="G19" s="105">
        <f t="shared" si="0"/>
        <v>0.9190371991247264</v>
      </c>
      <c r="I19" s="118"/>
    </row>
    <row r="20" spans="1:7" ht="12.75">
      <c r="A20" s="82" t="s">
        <v>186</v>
      </c>
      <c r="B20" s="97">
        <v>1576</v>
      </c>
      <c r="C20" s="105">
        <f>(B20/$B$18)*100</f>
        <v>63.98700771416971</v>
      </c>
      <c r="D20" s="65"/>
      <c r="E20" s="78" t="s">
        <v>310</v>
      </c>
      <c r="F20" s="97">
        <v>57997</v>
      </c>
      <c r="G20" s="112" t="s">
        <v>63</v>
      </c>
    </row>
    <row r="21" spans="1:7" ht="12.75">
      <c r="A21" s="82" t="s">
        <v>188</v>
      </c>
      <c r="B21" s="97">
        <v>1485</v>
      </c>
      <c r="C21" s="105">
        <f>(B21/$B$18)*100</f>
        <v>60.292326431181486</v>
      </c>
      <c r="D21" s="65"/>
      <c r="E21" s="78"/>
      <c r="F21" s="97" t="s">
        <v>52</v>
      </c>
      <c r="G21" s="105" t="s">
        <v>52</v>
      </c>
    </row>
    <row r="22" spans="1:7" ht="12.75">
      <c r="A22" s="82"/>
      <c r="B22" s="97" t="s">
        <v>52</v>
      </c>
      <c r="C22" s="105" t="s">
        <v>52</v>
      </c>
      <c r="D22" s="65"/>
      <c r="E22" s="78" t="s">
        <v>311</v>
      </c>
      <c r="F22" s="97">
        <v>2018</v>
      </c>
      <c r="G22" s="105">
        <f>(F22/$F$9)*100</f>
        <v>88.31509846827133</v>
      </c>
    </row>
    <row r="23" spans="1:7" ht="12.75">
      <c r="A23" s="77" t="s">
        <v>312</v>
      </c>
      <c r="B23" s="80">
        <v>434</v>
      </c>
      <c r="C23" s="81">
        <f>(B23/$B$23)*100</f>
        <v>100</v>
      </c>
      <c r="D23" s="65"/>
      <c r="E23" s="78" t="s">
        <v>313</v>
      </c>
      <c r="F23" s="97">
        <v>62367</v>
      </c>
      <c r="G23" s="112" t="s">
        <v>63</v>
      </c>
    </row>
    <row r="24" spans="1:7" ht="12.75">
      <c r="A24" s="82" t="s">
        <v>314</v>
      </c>
      <c r="B24" s="97">
        <v>240</v>
      </c>
      <c r="C24" s="105">
        <f>(B24/$B$23)*100</f>
        <v>55.29953917050692</v>
      </c>
      <c r="D24" s="65"/>
      <c r="E24" s="78" t="s">
        <v>315</v>
      </c>
      <c r="F24" s="97">
        <v>470</v>
      </c>
      <c r="G24" s="105">
        <f>(F24/$F$9)*100</f>
        <v>20.568927789934357</v>
      </c>
    </row>
    <row r="25" spans="1:7" ht="12.75">
      <c r="A25" s="82"/>
      <c r="B25" s="97" t="s">
        <v>52</v>
      </c>
      <c r="C25" s="105" t="s">
        <v>52</v>
      </c>
      <c r="D25" s="65"/>
      <c r="E25" s="78" t="s">
        <v>316</v>
      </c>
      <c r="F25" s="97">
        <v>11384</v>
      </c>
      <c r="G25" s="112" t="s">
        <v>63</v>
      </c>
    </row>
    <row r="26" spans="1:7" ht="12.75">
      <c r="A26" s="77" t="s">
        <v>322</v>
      </c>
      <c r="B26" s="97" t="s">
        <v>52</v>
      </c>
      <c r="C26" s="105" t="s">
        <v>52</v>
      </c>
      <c r="D26" s="65"/>
      <c r="E26" s="78" t="s">
        <v>349</v>
      </c>
      <c r="F26" s="98">
        <v>66</v>
      </c>
      <c r="G26" s="105">
        <f>(F26/$F$9)*100</f>
        <v>2.888402625820569</v>
      </c>
    </row>
    <row r="27" spans="1:7" ht="12.75">
      <c r="A27" s="77" t="s">
        <v>324</v>
      </c>
      <c r="B27" s="80">
        <v>3218</v>
      </c>
      <c r="C27" s="81">
        <f>(B27/$B$27)*100</f>
        <v>100</v>
      </c>
      <c r="D27" s="65"/>
      <c r="E27" s="78" t="s">
        <v>317</v>
      </c>
      <c r="F27" s="98">
        <v>7327</v>
      </c>
      <c r="G27" s="112" t="s">
        <v>63</v>
      </c>
    </row>
    <row r="28" spans="1:7" ht="12.75">
      <c r="A28" s="82" t="s">
        <v>325</v>
      </c>
      <c r="B28" s="97">
        <v>2614</v>
      </c>
      <c r="C28" s="105">
        <f aca="true" t="shared" si="2" ref="C28:C33">(B28/$B$27)*100</f>
        <v>81.23057799875698</v>
      </c>
      <c r="D28" s="65"/>
      <c r="E28" s="78" t="s">
        <v>318</v>
      </c>
      <c r="F28" s="97">
        <v>21</v>
      </c>
      <c r="G28" s="105">
        <f>(F28/$F$9)*100</f>
        <v>0.9190371991247264</v>
      </c>
    </row>
    <row r="29" spans="1:7" ht="12.75">
      <c r="A29" s="82" t="s">
        <v>326</v>
      </c>
      <c r="B29" s="97">
        <v>292</v>
      </c>
      <c r="C29" s="105">
        <f t="shared" si="2"/>
        <v>9.073958980733375</v>
      </c>
      <c r="D29" s="65"/>
      <c r="E29" s="78" t="s">
        <v>319</v>
      </c>
      <c r="F29" s="97">
        <v>2005</v>
      </c>
      <c r="G29" s="112" t="s">
        <v>63</v>
      </c>
    </row>
    <row r="30" spans="1:7" ht="12.75">
      <c r="A30" s="82" t="s">
        <v>327</v>
      </c>
      <c r="B30" s="97">
        <v>135</v>
      </c>
      <c r="C30" s="105">
        <f t="shared" si="2"/>
        <v>4.195152268489745</v>
      </c>
      <c r="D30" s="65"/>
      <c r="E30" s="78" t="s">
        <v>320</v>
      </c>
      <c r="F30" s="97">
        <v>346</v>
      </c>
      <c r="G30" s="105">
        <f>(F30/$F$9)*100</f>
        <v>15.14223194748359</v>
      </c>
    </row>
    <row r="31" spans="1:7" ht="12.75">
      <c r="A31" s="82" t="s">
        <v>354</v>
      </c>
      <c r="B31" s="97">
        <v>56</v>
      </c>
      <c r="C31" s="105">
        <f t="shared" si="2"/>
        <v>1.740211311373524</v>
      </c>
      <c r="D31" s="65"/>
      <c r="E31" s="78" t="s">
        <v>321</v>
      </c>
      <c r="F31" s="97">
        <v>16838</v>
      </c>
      <c r="G31" s="112" t="s">
        <v>63</v>
      </c>
    </row>
    <row r="32" spans="1:7" ht="12.75">
      <c r="A32" s="82" t="s">
        <v>328</v>
      </c>
      <c r="B32" s="97">
        <v>46</v>
      </c>
      <c r="C32" s="105">
        <f t="shared" si="2"/>
        <v>1.4294592914853945</v>
      </c>
      <c r="D32" s="65"/>
      <c r="E32" s="79"/>
      <c r="F32" s="97" t="s">
        <v>52</v>
      </c>
      <c r="G32" s="105" t="s">
        <v>52</v>
      </c>
    </row>
    <row r="33" spans="1:7" ht="12.75">
      <c r="A33" s="82" t="s">
        <v>329</v>
      </c>
      <c r="B33" s="97">
        <v>75</v>
      </c>
      <c r="C33" s="105">
        <f t="shared" si="2"/>
        <v>2.3306401491609696</v>
      </c>
      <c r="D33" s="65"/>
      <c r="E33" s="79" t="s">
        <v>323</v>
      </c>
      <c r="F33" s="80">
        <v>1679</v>
      </c>
      <c r="G33" s="81">
        <f>(F33/$F$33)*100</f>
        <v>100</v>
      </c>
    </row>
    <row r="34" spans="1:7" ht="12.75">
      <c r="A34" s="82" t="s">
        <v>330</v>
      </c>
      <c r="B34" s="109">
        <v>35.3</v>
      </c>
      <c r="C34" s="112" t="s">
        <v>63</v>
      </c>
      <c r="D34" s="65"/>
      <c r="E34" s="78" t="s">
        <v>185</v>
      </c>
      <c r="F34" s="97">
        <v>41</v>
      </c>
      <c r="G34" s="105">
        <f aca="true" t="shared" si="3" ref="G34:G43">(F34/$F$33)*100</f>
        <v>2.4419297200714714</v>
      </c>
    </row>
    <row r="35" spans="1:7" ht="12.75">
      <c r="A35" s="82"/>
      <c r="B35" s="97" t="s">
        <v>52</v>
      </c>
      <c r="C35" s="105" t="s">
        <v>52</v>
      </c>
      <c r="D35" s="65"/>
      <c r="E35" s="78" t="s">
        <v>187</v>
      </c>
      <c r="F35" s="97">
        <v>28</v>
      </c>
      <c r="G35" s="105">
        <f t="shared" si="3"/>
        <v>1.6676593210244193</v>
      </c>
    </row>
    <row r="36" spans="1:7" ht="12.75">
      <c r="A36" s="77" t="s">
        <v>331</v>
      </c>
      <c r="B36" s="97"/>
      <c r="C36" s="105" t="s">
        <v>52</v>
      </c>
      <c r="D36" s="65"/>
      <c r="E36" s="78" t="s">
        <v>189</v>
      </c>
      <c r="F36" s="97">
        <v>106</v>
      </c>
      <c r="G36" s="105">
        <f t="shared" si="3"/>
        <v>6.31328171530673</v>
      </c>
    </row>
    <row r="37" spans="1:7" ht="12.75">
      <c r="A37" s="77" t="s">
        <v>333</v>
      </c>
      <c r="B37" s="80">
        <v>3293</v>
      </c>
      <c r="C37" s="81">
        <f>(B37/$B$37)*100</f>
        <v>100</v>
      </c>
      <c r="D37" s="65"/>
      <c r="E37" s="78" t="s">
        <v>191</v>
      </c>
      <c r="F37" s="97">
        <v>159</v>
      </c>
      <c r="G37" s="105">
        <f t="shared" si="3"/>
        <v>9.469922572960094</v>
      </c>
    </row>
    <row r="38" spans="1:7" ht="12.75">
      <c r="A38" s="77" t="s">
        <v>334</v>
      </c>
      <c r="B38" s="97" t="s">
        <v>52</v>
      </c>
      <c r="C38" s="105" t="s">
        <v>52</v>
      </c>
      <c r="D38" s="65"/>
      <c r="E38" s="78" t="s">
        <v>193</v>
      </c>
      <c r="F38" s="97">
        <v>271</v>
      </c>
      <c r="G38" s="105">
        <f t="shared" si="3"/>
        <v>16.140559857057774</v>
      </c>
    </row>
    <row r="39" spans="1:7" ht="12.75">
      <c r="A39" s="82" t="s">
        <v>336</v>
      </c>
      <c r="B39" s="98">
        <v>791</v>
      </c>
      <c r="C39" s="105">
        <f>(B39/$B$37)*100</f>
        <v>24.020649863346495</v>
      </c>
      <c r="D39" s="65"/>
      <c r="E39" s="78" t="s">
        <v>195</v>
      </c>
      <c r="F39" s="97">
        <v>483</v>
      </c>
      <c r="G39" s="105">
        <f t="shared" si="3"/>
        <v>28.767123287671232</v>
      </c>
    </row>
    <row r="40" spans="1:7" ht="12.75">
      <c r="A40" s="82" t="s">
        <v>337</v>
      </c>
      <c r="B40" s="98">
        <v>491</v>
      </c>
      <c r="C40" s="105">
        <f>(B40/$B$37)*100</f>
        <v>14.91041603401154</v>
      </c>
      <c r="D40" s="65"/>
      <c r="E40" s="78" t="s">
        <v>307</v>
      </c>
      <c r="F40" s="97">
        <v>301</v>
      </c>
      <c r="G40" s="105">
        <f t="shared" si="3"/>
        <v>17.927337701012508</v>
      </c>
    </row>
    <row r="41" spans="1:7" ht="12.75">
      <c r="A41" s="82" t="s">
        <v>339</v>
      </c>
      <c r="B41" s="98">
        <v>1060</v>
      </c>
      <c r="C41" s="105">
        <f>(B41/$B$37)*100</f>
        <v>32.189492863650166</v>
      </c>
      <c r="D41" s="65"/>
      <c r="E41" s="78" t="s">
        <v>308</v>
      </c>
      <c r="F41" s="97">
        <v>226</v>
      </c>
      <c r="G41" s="105">
        <f t="shared" si="3"/>
        <v>13.460393091125669</v>
      </c>
    </row>
    <row r="42" spans="1:7" ht="12.75">
      <c r="A42" s="82" t="s">
        <v>62</v>
      </c>
      <c r="B42" s="98">
        <v>0</v>
      </c>
      <c r="C42" s="105">
        <f>(B42/$B$37)*100</f>
        <v>0</v>
      </c>
      <c r="D42" s="65"/>
      <c r="E42" s="78" t="s">
        <v>409</v>
      </c>
      <c r="F42" s="97">
        <v>43</v>
      </c>
      <c r="G42" s="105">
        <f t="shared" si="3"/>
        <v>2.5610482430017867</v>
      </c>
    </row>
    <row r="43" spans="1:7" ht="12.75">
      <c r="A43" s="82" t="s">
        <v>92</v>
      </c>
      <c r="B43" s="97" t="s">
        <v>52</v>
      </c>
      <c r="C43" s="105" t="s">
        <v>52</v>
      </c>
      <c r="D43" s="65"/>
      <c r="E43" s="78" t="s">
        <v>408</v>
      </c>
      <c r="F43" s="98">
        <v>21</v>
      </c>
      <c r="G43" s="105">
        <f t="shared" si="3"/>
        <v>1.2507444907683145</v>
      </c>
    </row>
    <row r="44" spans="1:7" ht="12.75">
      <c r="A44" s="82" t="s">
        <v>93</v>
      </c>
      <c r="B44" s="98">
        <v>408</v>
      </c>
      <c r="C44" s="105">
        <f>(B44/$B$37)*100</f>
        <v>12.389918007895535</v>
      </c>
      <c r="D44" s="65"/>
      <c r="E44" s="78" t="s">
        <v>332</v>
      </c>
      <c r="F44" s="97">
        <v>61470</v>
      </c>
      <c r="G44" s="112" t="s">
        <v>63</v>
      </c>
    </row>
    <row r="45" spans="1:7" ht="12.75">
      <c r="A45" s="82" t="s">
        <v>342</v>
      </c>
      <c r="B45" s="97" t="s">
        <v>52</v>
      </c>
      <c r="C45" s="105" t="s">
        <v>52</v>
      </c>
      <c r="D45" s="65"/>
      <c r="E45" s="78"/>
      <c r="F45" s="97" t="s">
        <v>52</v>
      </c>
      <c r="G45" s="105" t="s">
        <v>52</v>
      </c>
    </row>
    <row r="46" spans="1:7" ht="12.75">
      <c r="A46" s="82" t="s">
        <v>343</v>
      </c>
      <c r="B46" s="98">
        <v>543</v>
      </c>
      <c r="C46" s="105">
        <f>(B46/$B$37)*100</f>
        <v>16.489523231096264</v>
      </c>
      <c r="D46" s="65"/>
      <c r="E46" s="78" t="s">
        <v>335</v>
      </c>
      <c r="F46" s="97">
        <v>23619</v>
      </c>
      <c r="G46" s="112" t="s">
        <v>63</v>
      </c>
    </row>
    <row r="47" spans="1:7" ht="12.75">
      <c r="A47" s="77"/>
      <c r="B47" s="97" t="s">
        <v>52</v>
      </c>
      <c r="C47" s="105" t="s">
        <v>52</v>
      </c>
      <c r="D47" s="65"/>
      <c r="E47" s="43" t="s">
        <v>338</v>
      </c>
      <c r="F47" s="97" t="s">
        <v>52</v>
      </c>
      <c r="G47" s="105" t="s">
        <v>52</v>
      </c>
    </row>
    <row r="48" spans="1:7" ht="12.75">
      <c r="A48" s="77" t="s">
        <v>346</v>
      </c>
      <c r="B48" s="97" t="s">
        <v>52</v>
      </c>
      <c r="C48" s="105" t="s">
        <v>52</v>
      </c>
      <c r="D48" s="65"/>
      <c r="E48" s="78" t="s">
        <v>340</v>
      </c>
      <c r="F48" s="98">
        <v>46439</v>
      </c>
      <c r="G48" s="112" t="s">
        <v>63</v>
      </c>
    </row>
    <row r="49" spans="1:7" ht="13.5" thickBot="1">
      <c r="A49" s="82" t="s">
        <v>94</v>
      </c>
      <c r="B49" s="98">
        <v>0</v>
      </c>
      <c r="C49" s="105">
        <f aca="true" t="shared" si="4" ref="C49:C55">(B49/$B$37)*100</f>
        <v>0</v>
      </c>
      <c r="D49" s="87"/>
      <c r="E49" s="88" t="s">
        <v>341</v>
      </c>
      <c r="F49" s="113">
        <v>30918</v>
      </c>
      <c r="G49" s="114" t="s">
        <v>63</v>
      </c>
    </row>
    <row r="50" spans="1:7" ht="13.5" thickTop="1">
      <c r="A50" s="82" t="s">
        <v>355</v>
      </c>
      <c r="B50" s="98">
        <v>235</v>
      </c>
      <c r="C50" s="105">
        <f t="shared" si="4"/>
        <v>7.136349832979047</v>
      </c>
      <c r="D50" s="65"/>
      <c r="E50" s="78"/>
      <c r="F50" s="86"/>
      <c r="G50" s="85"/>
    </row>
    <row r="51" spans="1:7" ht="12.75">
      <c r="A51" s="82" t="s">
        <v>356</v>
      </c>
      <c r="B51" s="98">
        <v>364</v>
      </c>
      <c r="C51" s="105">
        <f t="shared" si="4"/>
        <v>11.053750379593076</v>
      </c>
      <c r="D51" s="65"/>
      <c r="E51" s="45"/>
      <c r="F51" s="46" t="s">
        <v>56</v>
      </c>
      <c r="G51" s="47" t="s">
        <v>57</v>
      </c>
    </row>
    <row r="52" spans="1:7" ht="12.75">
      <c r="A52" s="82" t="s">
        <v>358</v>
      </c>
      <c r="B52" s="98">
        <v>131</v>
      </c>
      <c r="C52" s="105">
        <f t="shared" si="4"/>
        <v>3.978135438809596</v>
      </c>
      <c r="D52" s="65"/>
      <c r="E52" s="45"/>
      <c r="F52" s="46" t="s">
        <v>344</v>
      </c>
      <c r="G52" s="47" t="s">
        <v>344</v>
      </c>
    </row>
    <row r="53" spans="1:7" ht="12.75">
      <c r="A53" s="82" t="s">
        <v>360</v>
      </c>
      <c r="B53" s="98">
        <v>453</v>
      </c>
      <c r="C53" s="105">
        <f t="shared" si="4"/>
        <v>13.756453082295778</v>
      </c>
      <c r="D53" s="65"/>
      <c r="E53" s="45"/>
      <c r="F53" s="46" t="s">
        <v>345</v>
      </c>
      <c r="G53" s="48" t="s">
        <v>345</v>
      </c>
    </row>
    <row r="54" spans="1:7" ht="12.75">
      <c r="A54" s="82" t="s">
        <v>172</v>
      </c>
      <c r="B54" s="98">
        <v>406</v>
      </c>
      <c r="C54" s="105">
        <f t="shared" si="4"/>
        <v>12.32918311569997</v>
      </c>
      <c r="D54" s="67"/>
      <c r="E54" s="49" t="s">
        <v>55</v>
      </c>
      <c r="F54" s="50" t="s">
        <v>347</v>
      </c>
      <c r="G54" s="51" t="s">
        <v>347</v>
      </c>
    </row>
    <row r="55" spans="1:7" ht="12.75">
      <c r="A55" s="82" t="s">
        <v>350</v>
      </c>
      <c r="B55" s="98">
        <v>140</v>
      </c>
      <c r="C55" s="105">
        <f t="shared" si="4"/>
        <v>4.251442453689645</v>
      </c>
      <c r="D55" s="65"/>
      <c r="E55" s="78"/>
      <c r="F55" s="89"/>
      <c r="G55" s="84"/>
    </row>
    <row r="56" spans="1:8" ht="12.75">
      <c r="A56" s="82" t="s">
        <v>91</v>
      </c>
      <c r="B56" s="97" t="s">
        <v>52</v>
      </c>
      <c r="C56" s="105" t="s">
        <v>52</v>
      </c>
      <c r="D56" s="65"/>
      <c r="E56" s="79" t="s">
        <v>348</v>
      </c>
      <c r="F56" s="83"/>
      <c r="G56" s="84"/>
      <c r="H56" s="117" t="s">
        <v>197</v>
      </c>
    </row>
    <row r="57" spans="1:12" ht="12.75">
      <c r="A57" s="82" t="s">
        <v>174</v>
      </c>
      <c r="B57" s="98">
        <v>312</v>
      </c>
      <c r="C57" s="105">
        <f>(B57/$B$37)*100</f>
        <v>9.47464318250835</v>
      </c>
      <c r="D57" s="65"/>
      <c r="E57" s="79" t="s">
        <v>323</v>
      </c>
      <c r="F57" s="80">
        <v>72</v>
      </c>
      <c r="G57" s="81">
        <f>(F57/L57)*100</f>
        <v>4.288266825491363</v>
      </c>
      <c r="H57" s="79" t="s">
        <v>323</v>
      </c>
      <c r="L57" s="15">
        <v>1679</v>
      </c>
    </row>
    <row r="58" spans="1:12" ht="12.75">
      <c r="A58" s="82" t="s">
        <v>90</v>
      </c>
      <c r="B58" s="97" t="s">
        <v>52</v>
      </c>
      <c r="C58" s="105" t="s">
        <v>52</v>
      </c>
      <c r="D58" s="65"/>
      <c r="E58" s="78" t="s">
        <v>357</v>
      </c>
      <c r="F58" s="97">
        <v>72</v>
      </c>
      <c r="G58" s="105">
        <f>(F58/L58)*100</f>
        <v>8.098987626546682</v>
      </c>
      <c r="H58" s="78" t="s">
        <v>357</v>
      </c>
      <c r="L58" s="15">
        <v>889</v>
      </c>
    </row>
    <row r="59" spans="1:12" ht="12.75">
      <c r="A59" s="82" t="s">
        <v>351</v>
      </c>
      <c r="B59" s="98">
        <v>401</v>
      </c>
      <c r="C59" s="105">
        <f>(B59/$B$37)*100</f>
        <v>12.177345885211054</v>
      </c>
      <c r="D59" s="65"/>
      <c r="E59" s="78" t="s">
        <v>359</v>
      </c>
      <c r="F59" s="97">
        <v>16</v>
      </c>
      <c r="G59" s="105">
        <f>(F59/L59)*100</f>
        <v>5.904059040590406</v>
      </c>
      <c r="H59" s="78" t="s">
        <v>359</v>
      </c>
      <c r="L59" s="15">
        <v>271</v>
      </c>
    </row>
    <row r="60" spans="1:7" ht="12.75">
      <c r="A60" s="82" t="s">
        <v>352</v>
      </c>
      <c r="B60" s="98">
        <v>370</v>
      </c>
      <c r="C60" s="105">
        <f>(B60/$B$37)*100</f>
        <v>11.235955056179774</v>
      </c>
      <c r="D60" s="65"/>
      <c r="E60" s="79"/>
      <c r="F60" s="97" t="s">
        <v>52</v>
      </c>
      <c r="G60" s="105" t="s">
        <v>52</v>
      </c>
    </row>
    <row r="61" spans="1:13" ht="12.75">
      <c r="A61" s="82" t="s">
        <v>175</v>
      </c>
      <c r="B61" s="97" t="s">
        <v>52</v>
      </c>
      <c r="C61" s="105" t="s">
        <v>52</v>
      </c>
      <c r="D61" s="65"/>
      <c r="E61" s="79" t="s">
        <v>361</v>
      </c>
      <c r="F61" s="97" t="s">
        <v>52</v>
      </c>
      <c r="G61" s="105" t="s">
        <v>52</v>
      </c>
      <c r="M61" s="15" t="s">
        <v>52</v>
      </c>
    </row>
    <row r="62" spans="1:12" ht="12.75">
      <c r="A62" s="82" t="s">
        <v>176</v>
      </c>
      <c r="B62" s="98">
        <v>221</v>
      </c>
      <c r="C62" s="105">
        <f>(B62/$B$37)*100</f>
        <v>6.711205587610082</v>
      </c>
      <c r="D62" s="65"/>
      <c r="E62" s="79" t="s">
        <v>362</v>
      </c>
      <c r="F62" s="80">
        <v>53</v>
      </c>
      <c r="G62" s="81">
        <f>(F62/L62)*100</f>
        <v>15.915915915915916</v>
      </c>
      <c r="H62" s="79" t="s">
        <v>196</v>
      </c>
      <c r="L62" s="15">
        <v>333</v>
      </c>
    </row>
    <row r="63" spans="1:12" ht="12.75">
      <c r="A63" s="61" t="s">
        <v>95</v>
      </c>
      <c r="B63" s="98">
        <v>152</v>
      </c>
      <c r="C63" s="105">
        <f>(B63/$B$37)*100</f>
        <v>4.615851806863043</v>
      </c>
      <c r="D63" s="65"/>
      <c r="E63" s="78" t="s">
        <v>357</v>
      </c>
      <c r="F63" s="97">
        <v>53</v>
      </c>
      <c r="G63" s="105">
        <f>(F63/L63)*100</f>
        <v>23.144104803493452</v>
      </c>
      <c r="H63" s="78" t="s">
        <v>357</v>
      </c>
      <c r="L63" s="15">
        <v>229</v>
      </c>
    </row>
    <row r="64" spans="1:12" ht="12.75">
      <c r="A64" s="82" t="s">
        <v>353</v>
      </c>
      <c r="B64" s="98">
        <v>108</v>
      </c>
      <c r="C64" s="105">
        <f>(B64/$B$37)*100</f>
        <v>3.2796841785605833</v>
      </c>
      <c r="D64" s="65"/>
      <c r="E64" s="78" t="s">
        <v>359</v>
      </c>
      <c r="F64" s="97">
        <v>10</v>
      </c>
      <c r="G64" s="105">
        <f>(F64/L64)*100</f>
        <v>34.48275862068966</v>
      </c>
      <c r="H64" s="78" t="s">
        <v>359</v>
      </c>
      <c r="L64" s="15">
        <v>29</v>
      </c>
    </row>
    <row r="65" spans="1:8" ht="12.75">
      <c r="A65" s="82"/>
      <c r="B65" s="97" t="s">
        <v>52</v>
      </c>
      <c r="C65" s="105" t="s">
        <v>52</v>
      </c>
      <c r="D65" s="65"/>
      <c r="E65" s="79"/>
      <c r="F65" s="97" t="s">
        <v>52</v>
      </c>
      <c r="G65" s="105" t="s">
        <v>52</v>
      </c>
      <c r="H65" s="79"/>
    </row>
    <row r="66" spans="1:12" ht="12.75">
      <c r="A66" s="77" t="s">
        <v>364</v>
      </c>
      <c r="B66" s="97" t="s">
        <v>52</v>
      </c>
      <c r="C66" s="105" t="s">
        <v>52</v>
      </c>
      <c r="D66" s="65"/>
      <c r="E66" s="79" t="s">
        <v>363</v>
      </c>
      <c r="F66" s="80">
        <v>351</v>
      </c>
      <c r="G66" s="81">
        <f aca="true" t="shared" si="5" ref="G66:G71">(F66/L66)*100</f>
        <v>5.646718146718147</v>
      </c>
      <c r="H66" s="79" t="s">
        <v>363</v>
      </c>
      <c r="L66" s="15">
        <v>6216</v>
      </c>
    </row>
    <row r="67" spans="1:12" ht="12.75">
      <c r="A67" s="82" t="s">
        <v>365</v>
      </c>
      <c r="B67" s="97">
        <v>2792</v>
      </c>
      <c r="C67" s="105">
        <f>(B67/$B$37)*100</f>
        <v>84.78590950501062</v>
      </c>
      <c r="D67" s="65"/>
      <c r="E67" s="78" t="s">
        <v>64</v>
      </c>
      <c r="F67" s="97">
        <v>217</v>
      </c>
      <c r="G67" s="105">
        <f t="shared" si="5"/>
        <v>4.690877648076092</v>
      </c>
      <c r="H67" s="78" t="s">
        <v>64</v>
      </c>
      <c r="L67" s="15">
        <v>4626</v>
      </c>
    </row>
    <row r="68" spans="1:12" ht="12.75">
      <c r="A68" s="82" t="s">
        <v>367</v>
      </c>
      <c r="B68" s="97">
        <v>430</v>
      </c>
      <c r="C68" s="105">
        <f>(B68/$B$37)*100</f>
        <v>13.058001822046766</v>
      </c>
      <c r="D68" s="65"/>
      <c r="E68" s="78" t="s">
        <v>366</v>
      </c>
      <c r="F68" s="97">
        <v>51</v>
      </c>
      <c r="G68" s="105">
        <f t="shared" si="5"/>
        <v>10.828025477707007</v>
      </c>
      <c r="H68" s="78" t="s">
        <v>366</v>
      </c>
      <c r="L68" s="15">
        <v>471</v>
      </c>
    </row>
    <row r="69" spans="1:12" ht="12.75">
      <c r="A69" s="82" t="s">
        <v>177</v>
      </c>
      <c r="B69" s="97" t="s">
        <v>52</v>
      </c>
      <c r="C69" s="105" t="s">
        <v>52</v>
      </c>
      <c r="D69" s="65"/>
      <c r="E69" s="78" t="s">
        <v>368</v>
      </c>
      <c r="F69" s="97">
        <v>113</v>
      </c>
      <c r="G69" s="105">
        <f t="shared" si="5"/>
        <v>7.202039515615041</v>
      </c>
      <c r="H69" s="78" t="s">
        <v>368</v>
      </c>
      <c r="L69" s="15">
        <v>1569</v>
      </c>
    </row>
    <row r="70" spans="1:12" ht="12.75">
      <c r="A70" s="82" t="s">
        <v>178</v>
      </c>
      <c r="B70" s="97">
        <v>64</v>
      </c>
      <c r="C70" s="105">
        <f>(B70/$B$37)*100</f>
        <v>1.9435165502581235</v>
      </c>
      <c r="D70" s="65"/>
      <c r="E70" s="78" t="s">
        <v>369</v>
      </c>
      <c r="F70" s="97">
        <v>94</v>
      </c>
      <c r="G70" s="105">
        <f t="shared" si="5"/>
        <v>7.813798836242726</v>
      </c>
      <c r="H70" s="78" t="s">
        <v>369</v>
      </c>
      <c r="L70" s="15">
        <v>1203</v>
      </c>
    </row>
    <row r="71" spans="1:12" ht="13.5" thickBot="1">
      <c r="A71" s="90" t="s">
        <v>173</v>
      </c>
      <c r="B71" s="110">
        <v>7</v>
      </c>
      <c r="C71" s="111">
        <f>(B71/$B$37)*100</f>
        <v>0.21257212268448225</v>
      </c>
      <c r="D71" s="91"/>
      <c r="E71" s="92" t="s">
        <v>370</v>
      </c>
      <c r="F71" s="110">
        <v>110</v>
      </c>
      <c r="G71" s="119">
        <f t="shared" si="5"/>
        <v>13.431013431013431</v>
      </c>
      <c r="H71" s="92" t="s">
        <v>370</v>
      </c>
      <c r="L71" s="15">
        <v>819</v>
      </c>
    </row>
    <row r="72" ht="13.5" thickTop="1"/>
    <row r="73" ht="12.75">
      <c r="A73" s="15" t="s">
        <v>96</v>
      </c>
    </row>
    <row r="75" ht="12.75">
      <c r="A75" s="15" t="s">
        <v>97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371</v>
      </c>
      <c r="B1" s="17"/>
      <c r="C1" s="17"/>
      <c r="D1" s="2"/>
      <c r="E1" s="17"/>
    </row>
    <row r="2" spans="1:5" ht="12.75">
      <c r="A2" t="s">
        <v>198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55</v>
      </c>
      <c r="B6" s="24" t="s">
        <v>56</v>
      </c>
      <c r="C6" s="12" t="s">
        <v>57</v>
      </c>
      <c r="D6" s="52"/>
      <c r="E6" s="13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372</v>
      </c>
      <c r="B8" s="93">
        <v>2362</v>
      </c>
      <c r="C8" s="94">
        <f>(B8/$B$8)*100</f>
        <v>100</v>
      </c>
      <c r="E8" s="42" t="s">
        <v>373</v>
      </c>
      <c r="F8" s="93" t="s">
        <v>52</v>
      </c>
      <c r="G8" s="94" t="s">
        <v>52</v>
      </c>
    </row>
    <row r="9" spans="1:9" ht="12.75">
      <c r="A9" s="29" t="s">
        <v>374</v>
      </c>
      <c r="B9" s="97" t="s">
        <v>52</v>
      </c>
      <c r="C9" s="105" t="s">
        <v>52</v>
      </c>
      <c r="E9" s="42" t="s">
        <v>375</v>
      </c>
      <c r="F9" s="80">
        <v>2286</v>
      </c>
      <c r="G9" s="81">
        <f>(F9/$F$9)*100</f>
        <v>100</v>
      </c>
      <c r="I9" s="53"/>
    </row>
    <row r="10" spans="1:7" ht="12.75">
      <c r="A10" s="36" t="s">
        <v>376</v>
      </c>
      <c r="B10" s="97">
        <v>1973</v>
      </c>
      <c r="C10" s="105">
        <f aca="true" t="shared" si="0" ref="C10:C18">(B10/$B$8)*100</f>
        <v>83.53090601185436</v>
      </c>
      <c r="E10" s="32" t="s">
        <v>377</v>
      </c>
      <c r="F10" s="97">
        <v>2245</v>
      </c>
      <c r="G10" s="105">
        <f>(F10/$F$9)*100</f>
        <v>98.20647419072615</v>
      </c>
    </row>
    <row r="11" spans="1:7" ht="12.75">
      <c r="A11" s="36" t="s">
        <v>378</v>
      </c>
      <c r="B11" s="97">
        <v>116</v>
      </c>
      <c r="C11" s="105">
        <f t="shared" si="0"/>
        <v>4.911092294665537</v>
      </c>
      <c r="E11" s="32" t="s">
        <v>379</v>
      </c>
      <c r="F11" s="97">
        <v>41</v>
      </c>
      <c r="G11" s="105">
        <f>(F11/$F$9)*100</f>
        <v>1.7935258092738406</v>
      </c>
    </row>
    <row r="12" spans="1:7" ht="12.75">
      <c r="A12" s="36" t="s">
        <v>380</v>
      </c>
      <c r="B12" s="97">
        <v>29</v>
      </c>
      <c r="C12" s="105">
        <f t="shared" si="0"/>
        <v>1.2277730736663843</v>
      </c>
      <c r="E12" s="32" t="s">
        <v>381</v>
      </c>
      <c r="F12" s="97">
        <v>0</v>
      </c>
      <c r="G12" s="105">
        <f>(F12/$F$9)*100</f>
        <v>0</v>
      </c>
    </row>
    <row r="13" spans="1:7" ht="12.75">
      <c r="A13" s="36" t="s">
        <v>382</v>
      </c>
      <c r="B13" s="97">
        <v>14</v>
      </c>
      <c r="C13" s="105">
        <f t="shared" si="0"/>
        <v>0.5927180355630821</v>
      </c>
      <c r="E13" s="1"/>
      <c r="F13" s="97" t="s">
        <v>52</v>
      </c>
      <c r="G13" s="105" t="s">
        <v>52</v>
      </c>
    </row>
    <row r="14" spans="1:7" ht="12.75">
      <c r="A14" s="36" t="s">
        <v>383</v>
      </c>
      <c r="B14" s="97">
        <v>66</v>
      </c>
      <c r="C14" s="105">
        <f t="shared" si="0"/>
        <v>2.79424216765453</v>
      </c>
      <c r="E14" s="42" t="s">
        <v>384</v>
      </c>
      <c r="F14" s="80">
        <v>1769</v>
      </c>
      <c r="G14" s="81">
        <f>(F14/$F$14)*100</f>
        <v>100</v>
      </c>
    </row>
    <row r="15" spans="1:7" ht="12.75">
      <c r="A15" s="36" t="s">
        <v>385</v>
      </c>
      <c r="B15" s="97">
        <v>27</v>
      </c>
      <c r="C15" s="105">
        <f t="shared" si="0"/>
        <v>1.1430990685859441</v>
      </c>
      <c r="E15" s="42" t="s">
        <v>386</v>
      </c>
      <c r="F15" s="97" t="s">
        <v>52</v>
      </c>
      <c r="G15" s="105" t="s">
        <v>52</v>
      </c>
    </row>
    <row r="16" spans="1:7" ht="12.75">
      <c r="A16" s="36" t="s">
        <v>387</v>
      </c>
      <c r="B16" s="97">
        <v>137</v>
      </c>
      <c r="C16" s="105">
        <f t="shared" si="0"/>
        <v>5.8001693480101615</v>
      </c>
      <c r="E16" s="1" t="s">
        <v>388</v>
      </c>
      <c r="F16" s="97">
        <v>7</v>
      </c>
      <c r="G16" s="105">
        <f>(F16/$F$14)*100</f>
        <v>0.395703787450537</v>
      </c>
    </row>
    <row r="17" spans="1:7" ht="12.75">
      <c r="A17" s="36" t="s">
        <v>389</v>
      </c>
      <c r="B17" s="97">
        <v>0</v>
      </c>
      <c r="C17" s="105">
        <f t="shared" si="0"/>
        <v>0</v>
      </c>
      <c r="E17" s="1" t="s">
        <v>390</v>
      </c>
      <c r="F17" s="97">
        <v>510</v>
      </c>
      <c r="G17" s="105">
        <f aca="true" t="shared" si="1" ref="G17:G23">(F17/$F$14)*100</f>
        <v>28.829847371396266</v>
      </c>
    </row>
    <row r="18" spans="1:7" ht="12.75">
      <c r="A18" s="36" t="s">
        <v>391</v>
      </c>
      <c r="B18" s="97">
        <v>0</v>
      </c>
      <c r="C18" s="105">
        <f t="shared" si="0"/>
        <v>0</v>
      </c>
      <c r="E18" s="1" t="s">
        <v>308</v>
      </c>
      <c r="F18" s="97">
        <v>884</v>
      </c>
      <c r="G18" s="105">
        <f t="shared" si="1"/>
        <v>49.97173544375354</v>
      </c>
    </row>
    <row r="19" spans="1:7" ht="12.75">
      <c r="A19" s="29"/>
      <c r="B19" s="97" t="s">
        <v>52</v>
      </c>
      <c r="C19" s="105" t="s">
        <v>52</v>
      </c>
      <c r="E19" s="1" t="s">
        <v>392</v>
      </c>
      <c r="F19" s="97">
        <v>287</v>
      </c>
      <c r="G19" s="105">
        <f t="shared" si="1"/>
        <v>16.22385528547202</v>
      </c>
    </row>
    <row r="20" spans="1:7" ht="12.75">
      <c r="A20" s="29" t="s">
        <v>393</v>
      </c>
      <c r="B20" s="97"/>
      <c r="C20" s="105" t="s">
        <v>52</v>
      </c>
      <c r="E20" s="1" t="s">
        <v>394</v>
      </c>
      <c r="F20" s="97">
        <v>73</v>
      </c>
      <c r="G20" s="105">
        <f t="shared" si="1"/>
        <v>4.126625211984171</v>
      </c>
    </row>
    <row r="21" spans="1:7" ht="12.75">
      <c r="A21" s="36" t="s">
        <v>395</v>
      </c>
      <c r="B21" s="98">
        <v>8</v>
      </c>
      <c r="C21" s="105">
        <f aca="true" t="shared" si="2" ref="C21:C28">(B21/$B$8)*100</f>
        <v>0.3386960203217612</v>
      </c>
      <c r="E21" s="1" t="s">
        <v>396</v>
      </c>
      <c r="F21" s="97">
        <v>8</v>
      </c>
      <c r="G21" s="105">
        <f t="shared" si="1"/>
        <v>0.4522328999434709</v>
      </c>
    </row>
    <row r="22" spans="1:7" ht="12.75">
      <c r="A22" s="36" t="s">
        <v>397</v>
      </c>
      <c r="B22" s="98">
        <v>6</v>
      </c>
      <c r="C22" s="105">
        <f t="shared" si="2"/>
        <v>0.2540220152413209</v>
      </c>
      <c r="E22" s="1" t="s">
        <v>398</v>
      </c>
      <c r="F22" s="97">
        <v>0</v>
      </c>
      <c r="G22" s="105">
        <f t="shared" si="1"/>
        <v>0</v>
      </c>
    </row>
    <row r="23" spans="1:7" ht="12.75">
      <c r="A23" s="36" t="s">
        <v>399</v>
      </c>
      <c r="B23" s="98">
        <v>115</v>
      </c>
      <c r="C23" s="105">
        <f t="shared" si="2"/>
        <v>4.868755292125317</v>
      </c>
      <c r="E23" s="1" t="s">
        <v>400</v>
      </c>
      <c r="F23" s="98">
        <v>0</v>
      </c>
      <c r="G23" s="105">
        <f t="shared" si="1"/>
        <v>0</v>
      </c>
    </row>
    <row r="24" spans="1:7" ht="12.75">
      <c r="A24" s="36" t="s">
        <v>401</v>
      </c>
      <c r="B24" s="97">
        <v>207</v>
      </c>
      <c r="C24" s="105">
        <f t="shared" si="2"/>
        <v>8.763759525825572</v>
      </c>
      <c r="E24" s="1" t="s">
        <v>402</v>
      </c>
      <c r="F24" s="97">
        <v>120000</v>
      </c>
      <c r="G24" s="112" t="s">
        <v>63</v>
      </c>
    </row>
    <row r="25" spans="1:7" ht="12.75">
      <c r="A25" s="36" t="s">
        <v>403</v>
      </c>
      <c r="B25" s="97">
        <v>245</v>
      </c>
      <c r="C25" s="105">
        <f t="shared" si="2"/>
        <v>10.372565622353937</v>
      </c>
      <c r="E25" s="32"/>
      <c r="F25" s="97" t="s">
        <v>52</v>
      </c>
      <c r="G25" s="105" t="s">
        <v>52</v>
      </c>
    </row>
    <row r="26" spans="1:7" ht="12.75">
      <c r="A26" s="36" t="s">
        <v>410</v>
      </c>
      <c r="B26" s="97">
        <v>433</v>
      </c>
      <c r="C26" s="105">
        <f t="shared" si="2"/>
        <v>18.331922099915328</v>
      </c>
      <c r="E26" s="42" t="s">
        <v>411</v>
      </c>
      <c r="F26" s="97" t="s">
        <v>52</v>
      </c>
      <c r="G26" s="105" t="s">
        <v>52</v>
      </c>
    </row>
    <row r="27" spans="1:7" ht="12.75">
      <c r="A27" s="36" t="s">
        <v>412</v>
      </c>
      <c r="B27" s="97">
        <v>978</v>
      </c>
      <c r="C27" s="105">
        <f t="shared" si="2"/>
        <v>41.40558848433531</v>
      </c>
      <c r="E27" s="42" t="s">
        <v>413</v>
      </c>
      <c r="F27" s="97" t="s">
        <v>52</v>
      </c>
      <c r="G27" s="105" t="s">
        <v>52</v>
      </c>
    </row>
    <row r="28" spans="1:7" ht="12.75">
      <c r="A28" s="36" t="s">
        <v>414</v>
      </c>
      <c r="B28" s="97">
        <v>370</v>
      </c>
      <c r="C28" s="105">
        <f t="shared" si="2"/>
        <v>15.664690939881456</v>
      </c>
      <c r="E28" s="32" t="s">
        <v>415</v>
      </c>
      <c r="F28" s="97">
        <v>1379</v>
      </c>
      <c r="G28" s="105">
        <f aca="true" t="shared" si="3" ref="G28:G35">(F28/$F$14)*100</f>
        <v>77.95364612775579</v>
      </c>
    </row>
    <row r="29" spans="1:7" ht="12.75">
      <c r="A29" s="36"/>
      <c r="B29" s="97" t="s">
        <v>52</v>
      </c>
      <c r="C29" s="105" t="s">
        <v>52</v>
      </c>
      <c r="E29" s="32" t="s">
        <v>416</v>
      </c>
      <c r="F29" s="97">
        <v>0</v>
      </c>
      <c r="G29" s="105">
        <f t="shared" si="3"/>
        <v>0</v>
      </c>
    </row>
    <row r="30" spans="1:7" ht="12.75">
      <c r="A30" s="29" t="s">
        <v>417</v>
      </c>
      <c r="B30" s="97" t="s">
        <v>52</v>
      </c>
      <c r="C30" s="105" t="s">
        <v>52</v>
      </c>
      <c r="E30" s="32" t="s">
        <v>418</v>
      </c>
      <c r="F30" s="97">
        <v>18</v>
      </c>
      <c r="G30" s="105">
        <f t="shared" si="3"/>
        <v>1.0175240248728095</v>
      </c>
    </row>
    <row r="31" spans="1:7" ht="12.75">
      <c r="A31" s="36" t="s">
        <v>419</v>
      </c>
      <c r="B31" s="97">
        <v>5</v>
      </c>
      <c r="C31" s="105">
        <f aca="true" t="shared" si="4" ref="C31:C39">(B31/$B$8)*100</f>
        <v>0.21168501270110077</v>
      </c>
      <c r="E31" s="32" t="s">
        <v>420</v>
      </c>
      <c r="F31" s="97">
        <v>85</v>
      </c>
      <c r="G31" s="105">
        <f t="shared" si="3"/>
        <v>4.804974561899378</v>
      </c>
    </row>
    <row r="32" spans="1:7" ht="12.75">
      <c r="A32" s="36" t="s">
        <v>421</v>
      </c>
      <c r="B32" s="97">
        <v>79</v>
      </c>
      <c r="C32" s="105">
        <f t="shared" si="4"/>
        <v>3.344623200677392</v>
      </c>
      <c r="E32" s="32" t="s">
        <v>422</v>
      </c>
      <c r="F32" s="97">
        <v>285</v>
      </c>
      <c r="G32" s="105">
        <f t="shared" si="3"/>
        <v>16.110797060486153</v>
      </c>
    </row>
    <row r="33" spans="1:7" ht="12.75">
      <c r="A33" s="36" t="s">
        <v>423</v>
      </c>
      <c r="B33" s="97">
        <v>220</v>
      </c>
      <c r="C33" s="105">
        <f t="shared" si="4"/>
        <v>9.314140558848434</v>
      </c>
      <c r="E33" s="32" t="s">
        <v>424</v>
      </c>
      <c r="F33" s="97">
        <v>570</v>
      </c>
      <c r="G33" s="105">
        <f t="shared" si="3"/>
        <v>32.221594120972306</v>
      </c>
    </row>
    <row r="34" spans="1:7" ht="12.75">
      <c r="A34" s="36" t="s">
        <v>425</v>
      </c>
      <c r="B34" s="97">
        <v>443</v>
      </c>
      <c r="C34" s="105">
        <f t="shared" si="4"/>
        <v>18.755292125317528</v>
      </c>
      <c r="E34" s="32" t="s">
        <v>426</v>
      </c>
      <c r="F34" s="97">
        <v>340</v>
      </c>
      <c r="G34" s="105">
        <f t="shared" si="3"/>
        <v>19.219898247597513</v>
      </c>
    </row>
    <row r="35" spans="1:7" ht="12.75">
      <c r="A35" s="36" t="s">
        <v>427</v>
      </c>
      <c r="B35" s="97">
        <v>463</v>
      </c>
      <c r="C35" s="105">
        <f t="shared" si="4"/>
        <v>19.60203217612193</v>
      </c>
      <c r="E35" s="32" t="s">
        <v>428</v>
      </c>
      <c r="F35" s="97">
        <v>81</v>
      </c>
      <c r="G35" s="105">
        <f t="shared" si="3"/>
        <v>4.5788581119276435</v>
      </c>
    </row>
    <row r="36" spans="1:7" ht="12.75">
      <c r="A36" s="36" t="s">
        <v>429</v>
      </c>
      <c r="B36" s="97">
        <v>600</v>
      </c>
      <c r="C36" s="105">
        <f t="shared" si="4"/>
        <v>25.40220152413209</v>
      </c>
      <c r="E36" s="32" t="s">
        <v>430</v>
      </c>
      <c r="F36" s="97">
        <v>1278</v>
      </c>
      <c r="G36" s="112" t="s">
        <v>63</v>
      </c>
    </row>
    <row r="37" spans="1:7" ht="12.75">
      <c r="A37" s="36" t="s">
        <v>431</v>
      </c>
      <c r="B37" s="97">
        <v>358</v>
      </c>
      <c r="C37" s="105">
        <f t="shared" si="4"/>
        <v>15.156646909398813</v>
      </c>
      <c r="E37" s="32" t="s">
        <v>432</v>
      </c>
      <c r="F37" s="97">
        <v>390</v>
      </c>
      <c r="G37" s="105">
        <f>(F37/$F$14)*100</f>
        <v>22.046353872244207</v>
      </c>
    </row>
    <row r="38" spans="1:7" ht="12.75">
      <c r="A38" s="36" t="s">
        <v>433</v>
      </c>
      <c r="B38" s="97">
        <v>134</v>
      </c>
      <c r="C38" s="105">
        <f t="shared" si="4"/>
        <v>5.6731583403895005</v>
      </c>
      <c r="E38" s="32" t="s">
        <v>430</v>
      </c>
      <c r="F38" s="97">
        <v>478</v>
      </c>
      <c r="G38" s="112" t="s">
        <v>63</v>
      </c>
    </row>
    <row r="39" spans="1:7" ht="12.75">
      <c r="A39" s="36" t="s">
        <v>434</v>
      </c>
      <c r="B39" s="97">
        <v>60</v>
      </c>
      <c r="C39" s="105">
        <f t="shared" si="4"/>
        <v>2.5402201524132093</v>
      </c>
      <c r="E39" s="32"/>
      <c r="F39" s="97" t="s">
        <v>52</v>
      </c>
      <c r="G39" s="105" t="s">
        <v>52</v>
      </c>
    </row>
    <row r="40" spans="1:7" ht="12.75">
      <c r="A40" s="36" t="s">
        <v>435</v>
      </c>
      <c r="B40" s="116">
        <v>5.4</v>
      </c>
      <c r="C40" s="112" t="s">
        <v>63</v>
      </c>
      <c r="E40" s="42" t="s">
        <v>436</v>
      </c>
      <c r="F40" s="97" t="s">
        <v>52</v>
      </c>
      <c r="G40" s="105" t="s">
        <v>52</v>
      </c>
    </row>
    <row r="41" spans="1:7" ht="12.75">
      <c r="A41" s="36"/>
      <c r="B41" s="97" t="s">
        <v>52</v>
      </c>
      <c r="C41" s="105" t="s">
        <v>52</v>
      </c>
      <c r="E41" s="42" t="s">
        <v>6</v>
      </c>
      <c r="F41" s="97" t="s">
        <v>52</v>
      </c>
      <c r="G41" s="105" t="s">
        <v>52</v>
      </c>
    </row>
    <row r="42" spans="1:7" ht="12.75">
      <c r="A42" s="29" t="s">
        <v>7</v>
      </c>
      <c r="B42" s="80">
        <v>2286</v>
      </c>
      <c r="C42" s="81">
        <f>(B42/$B$42)*100</f>
        <v>100</v>
      </c>
      <c r="E42" s="42" t="s">
        <v>8</v>
      </c>
      <c r="F42" s="97" t="s">
        <v>52</v>
      </c>
      <c r="G42" s="105" t="s">
        <v>52</v>
      </c>
    </row>
    <row r="43" spans="1:7" ht="12.75">
      <c r="A43" s="29" t="s">
        <v>9</v>
      </c>
      <c r="B43" s="97" t="s">
        <v>52</v>
      </c>
      <c r="C43" s="105" t="s">
        <v>52</v>
      </c>
      <c r="E43" s="32" t="s">
        <v>10</v>
      </c>
      <c r="F43" s="97">
        <v>434</v>
      </c>
      <c r="G43" s="105">
        <f aca="true" t="shared" si="5" ref="G43:G48">(F43/$F$14)*100</f>
        <v>24.533634821933294</v>
      </c>
    </row>
    <row r="44" spans="1:7" ht="12.75">
      <c r="A44" s="36" t="s">
        <v>11</v>
      </c>
      <c r="B44" s="98">
        <v>264</v>
      </c>
      <c r="C44" s="105">
        <f aca="true" t="shared" si="6" ref="C44:C49">(B44/$B$42)*100</f>
        <v>11.548556430446194</v>
      </c>
      <c r="E44" s="32" t="s">
        <v>12</v>
      </c>
      <c r="F44" s="97">
        <v>326</v>
      </c>
      <c r="G44" s="105">
        <f t="shared" si="5"/>
        <v>18.428490672696437</v>
      </c>
    </row>
    <row r="45" spans="1:7" ht="12.75">
      <c r="A45" s="36" t="s">
        <v>13</v>
      </c>
      <c r="B45" s="98">
        <v>536</v>
      </c>
      <c r="C45" s="105">
        <f t="shared" si="6"/>
        <v>23.447069116360456</v>
      </c>
      <c r="E45" s="32" t="s">
        <v>14</v>
      </c>
      <c r="F45" s="97">
        <v>294</v>
      </c>
      <c r="G45" s="105">
        <f t="shared" si="5"/>
        <v>16.619559072922556</v>
      </c>
    </row>
    <row r="46" spans="1:7" ht="12.75">
      <c r="A46" s="36" t="s">
        <v>15</v>
      </c>
      <c r="B46" s="98">
        <v>449</v>
      </c>
      <c r="C46" s="105">
        <f t="shared" si="6"/>
        <v>19.64129483814523</v>
      </c>
      <c r="E46" s="32" t="s">
        <v>16</v>
      </c>
      <c r="F46" s="97">
        <v>198</v>
      </c>
      <c r="G46" s="105">
        <f t="shared" si="5"/>
        <v>11.192764273600904</v>
      </c>
    </row>
    <row r="47" spans="1:7" ht="12.75">
      <c r="A47" s="36" t="s">
        <v>17</v>
      </c>
      <c r="B47" s="97">
        <v>478</v>
      </c>
      <c r="C47" s="105">
        <f t="shared" si="6"/>
        <v>20.909886264216972</v>
      </c>
      <c r="E47" s="32" t="s">
        <v>18</v>
      </c>
      <c r="F47" s="97">
        <v>105</v>
      </c>
      <c r="G47" s="105">
        <f t="shared" si="5"/>
        <v>5.9355568117580555</v>
      </c>
    </row>
    <row r="48" spans="1:7" ht="12.75">
      <c r="A48" s="36" t="s">
        <v>19</v>
      </c>
      <c r="B48" s="97">
        <v>300</v>
      </c>
      <c r="C48" s="105">
        <f t="shared" si="6"/>
        <v>13.123359580052494</v>
      </c>
      <c r="E48" s="32" t="s">
        <v>20</v>
      </c>
      <c r="F48" s="97">
        <v>386</v>
      </c>
      <c r="G48" s="105">
        <f t="shared" si="5"/>
        <v>21.82023742227247</v>
      </c>
    </row>
    <row r="49" spans="1:7" ht="12.75">
      <c r="A49" s="36" t="s">
        <v>21</v>
      </c>
      <c r="B49" s="97">
        <v>259</v>
      </c>
      <c r="C49" s="105">
        <f t="shared" si="6"/>
        <v>11.329833770778652</v>
      </c>
      <c r="E49" s="32" t="s">
        <v>22</v>
      </c>
      <c r="F49" s="97">
        <v>26</v>
      </c>
      <c r="G49" s="105">
        <f>(F49/$F$14)*100</f>
        <v>1.4697569248162803</v>
      </c>
    </row>
    <row r="50" spans="1:7" ht="12.75">
      <c r="A50" s="36"/>
      <c r="B50" s="97" t="s">
        <v>52</v>
      </c>
      <c r="C50" s="105" t="s">
        <v>52</v>
      </c>
      <c r="E50" s="42"/>
      <c r="F50" s="97" t="s">
        <v>52</v>
      </c>
      <c r="G50" s="105" t="s">
        <v>52</v>
      </c>
    </row>
    <row r="51" spans="1:7" ht="12.75">
      <c r="A51" s="29" t="s">
        <v>23</v>
      </c>
      <c r="B51" s="97" t="s">
        <v>52</v>
      </c>
      <c r="C51" s="105" t="s">
        <v>52</v>
      </c>
      <c r="E51" s="42" t="s">
        <v>24</v>
      </c>
      <c r="F51" s="80">
        <v>500</v>
      </c>
      <c r="G51" s="81">
        <f>(F51/F$51)*100</f>
        <v>100</v>
      </c>
    </row>
    <row r="52" spans="1:7" ht="12.75">
      <c r="A52" s="4" t="s">
        <v>25</v>
      </c>
      <c r="B52" s="97">
        <v>113</v>
      </c>
      <c r="C52" s="105">
        <f>(B52/$B$42)*100</f>
        <v>4.94313210848644</v>
      </c>
      <c r="E52" s="42" t="s">
        <v>26</v>
      </c>
      <c r="F52" s="97" t="s">
        <v>52</v>
      </c>
      <c r="G52" s="105" t="s">
        <v>52</v>
      </c>
    </row>
    <row r="53" spans="1:7" ht="12.75">
      <c r="A53" s="4" t="s">
        <v>27</v>
      </c>
      <c r="B53" s="97">
        <v>775</v>
      </c>
      <c r="C53" s="105">
        <f>(B53/$B$42)*100</f>
        <v>33.90201224846894</v>
      </c>
      <c r="E53" s="32" t="s">
        <v>28</v>
      </c>
      <c r="F53" s="97">
        <v>0</v>
      </c>
      <c r="G53" s="105">
        <f>(F53/F$51)*100</f>
        <v>0</v>
      </c>
    </row>
    <row r="54" spans="1:7" ht="12.75">
      <c r="A54" s="4" t="s">
        <v>29</v>
      </c>
      <c r="B54" s="97">
        <v>1000</v>
      </c>
      <c r="C54" s="105">
        <f>(B54/$B$42)*100</f>
        <v>43.74453193350831</v>
      </c>
      <c r="E54" s="32" t="s">
        <v>30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31</v>
      </c>
      <c r="B55" s="97">
        <v>398</v>
      </c>
      <c r="C55" s="105">
        <f>(B55/$B$42)*100</f>
        <v>17.410323709536307</v>
      </c>
      <c r="E55" s="32" t="s">
        <v>32</v>
      </c>
      <c r="F55" s="97">
        <v>0</v>
      </c>
      <c r="G55" s="105">
        <f t="shared" si="7"/>
        <v>0</v>
      </c>
    </row>
    <row r="56" spans="1:7" ht="12.75">
      <c r="A56" s="36"/>
      <c r="B56" s="97" t="s">
        <v>52</v>
      </c>
      <c r="C56" s="105" t="s">
        <v>52</v>
      </c>
      <c r="E56" s="32" t="s">
        <v>33</v>
      </c>
      <c r="F56" s="97">
        <v>134</v>
      </c>
      <c r="G56" s="105">
        <f t="shared" si="7"/>
        <v>26.8</v>
      </c>
    </row>
    <row r="57" spans="1:7" ht="12.75">
      <c r="A57" s="29" t="s">
        <v>34</v>
      </c>
      <c r="B57" s="97" t="s">
        <v>52</v>
      </c>
      <c r="C57" s="105" t="s">
        <v>52</v>
      </c>
      <c r="E57" s="32" t="s">
        <v>35</v>
      </c>
      <c r="F57" s="97">
        <v>220</v>
      </c>
      <c r="G57" s="105">
        <f t="shared" si="7"/>
        <v>44</v>
      </c>
    </row>
    <row r="58" spans="1:7" ht="12.75">
      <c r="A58" s="36" t="s">
        <v>36</v>
      </c>
      <c r="B58" s="97">
        <v>1827</v>
      </c>
      <c r="C58" s="105">
        <f aca="true" t="shared" si="8" ref="C58:C66">(B58/$B$42)*100</f>
        <v>79.92125984251969</v>
      </c>
      <c r="E58" s="32" t="s">
        <v>37</v>
      </c>
      <c r="F58" s="97">
        <v>98</v>
      </c>
      <c r="G58" s="105">
        <f t="shared" si="7"/>
        <v>19.6</v>
      </c>
    </row>
    <row r="59" spans="1:7" ht="12.75">
      <c r="A59" s="36" t="s">
        <v>38</v>
      </c>
      <c r="B59" s="97">
        <v>52</v>
      </c>
      <c r="C59" s="105">
        <f t="shared" si="8"/>
        <v>2.2747156605424323</v>
      </c>
      <c r="E59" s="32" t="s">
        <v>39</v>
      </c>
      <c r="F59" s="98">
        <v>6</v>
      </c>
      <c r="G59" s="105">
        <f t="shared" si="7"/>
        <v>1.2</v>
      </c>
    </row>
    <row r="60" spans="1:7" ht="12.75">
      <c r="A60" s="36" t="s">
        <v>40</v>
      </c>
      <c r="B60" s="97">
        <v>79</v>
      </c>
      <c r="C60" s="105">
        <f t="shared" si="8"/>
        <v>3.4558180227471564</v>
      </c>
      <c r="E60" s="32" t="s">
        <v>41</v>
      </c>
      <c r="F60" s="97">
        <v>42</v>
      </c>
      <c r="G60" s="105">
        <f t="shared" si="7"/>
        <v>8.4</v>
      </c>
    </row>
    <row r="61" spans="1:7" ht="12.75">
      <c r="A61" s="36" t="s">
        <v>42</v>
      </c>
      <c r="B61" s="97">
        <v>308</v>
      </c>
      <c r="C61" s="105">
        <f t="shared" si="8"/>
        <v>13.47331583552056</v>
      </c>
      <c r="E61" s="32" t="s">
        <v>402</v>
      </c>
      <c r="F61" s="97">
        <v>801</v>
      </c>
      <c r="G61" s="112" t="s">
        <v>63</v>
      </c>
    </row>
    <row r="62" spans="1:7" ht="12.75">
      <c r="A62" s="36" t="s">
        <v>43</v>
      </c>
      <c r="B62" s="97">
        <v>0</v>
      </c>
      <c r="C62" s="105">
        <f t="shared" si="8"/>
        <v>0</v>
      </c>
      <c r="E62" s="32"/>
      <c r="F62" s="97" t="s">
        <v>52</v>
      </c>
      <c r="G62" s="105" t="s">
        <v>52</v>
      </c>
    </row>
    <row r="63" spans="1:7" ht="12.75">
      <c r="A63" s="36" t="s">
        <v>44</v>
      </c>
      <c r="B63" s="97">
        <v>8</v>
      </c>
      <c r="C63" s="105">
        <f t="shared" si="8"/>
        <v>0.3499562554680665</v>
      </c>
      <c r="E63" s="42" t="s">
        <v>45</v>
      </c>
      <c r="F63" s="97" t="s">
        <v>52</v>
      </c>
      <c r="G63" s="105" t="s">
        <v>52</v>
      </c>
    </row>
    <row r="64" spans="1:7" ht="12.75">
      <c r="A64" s="36" t="s">
        <v>46</v>
      </c>
      <c r="B64" s="97">
        <v>0</v>
      </c>
      <c r="C64" s="105">
        <f t="shared" si="8"/>
        <v>0</v>
      </c>
      <c r="E64" s="42" t="s">
        <v>47</v>
      </c>
      <c r="F64" s="97" t="s">
        <v>52</v>
      </c>
      <c r="G64" s="105" t="s">
        <v>52</v>
      </c>
    </row>
    <row r="65" spans="1:7" ht="12.75">
      <c r="A65" s="36" t="s">
        <v>48</v>
      </c>
      <c r="B65" s="97">
        <v>12</v>
      </c>
      <c r="C65" s="105">
        <f t="shared" si="8"/>
        <v>0.5249343832020997</v>
      </c>
      <c r="E65" s="32" t="s">
        <v>10</v>
      </c>
      <c r="F65" s="97">
        <v>106</v>
      </c>
      <c r="G65" s="105">
        <f aca="true" t="shared" si="9" ref="G65:G71">(F65/F$51)*100</f>
        <v>21.2</v>
      </c>
    </row>
    <row r="66" spans="1:7" ht="12.75">
      <c r="A66" s="36" t="s">
        <v>49</v>
      </c>
      <c r="B66" s="97">
        <v>0</v>
      </c>
      <c r="C66" s="105">
        <f t="shared" si="8"/>
        <v>0</v>
      </c>
      <c r="E66" s="32" t="s">
        <v>12</v>
      </c>
      <c r="F66" s="97">
        <v>74</v>
      </c>
      <c r="G66" s="105">
        <f t="shared" si="9"/>
        <v>14.799999999999999</v>
      </c>
    </row>
    <row r="67" spans="1:7" ht="12.75">
      <c r="A67" s="36"/>
      <c r="B67" s="97" t="s">
        <v>52</v>
      </c>
      <c r="C67" s="105" t="s">
        <v>52</v>
      </c>
      <c r="E67" s="32" t="s">
        <v>14</v>
      </c>
      <c r="F67" s="97">
        <v>33</v>
      </c>
      <c r="G67" s="105">
        <f t="shared" si="9"/>
        <v>6.6000000000000005</v>
      </c>
    </row>
    <row r="68" spans="1:7" ht="12.75">
      <c r="A68" s="29" t="s">
        <v>50</v>
      </c>
      <c r="B68" s="97" t="s">
        <v>52</v>
      </c>
      <c r="C68" s="105" t="s">
        <v>52</v>
      </c>
      <c r="E68" s="32" t="s">
        <v>16</v>
      </c>
      <c r="F68" s="97">
        <v>38</v>
      </c>
      <c r="G68" s="105">
        <f t="shared" si="9"/>
        <v>7.6</v>
      </c>
    </row>
    <row r="69" spans="1:7" ht="12.75">
      <c r="A69" s="36" t="s">
        <v>51</v>
      </c>
      <c r="B69" s="97">
        <v>0</v>
      </c>
      <c r="C69" s="105">
        <f>(B69/$B$42)*100</f>
        <v>0</v>
      </c>
      <c r="E69" s="32" t="s">
        <v>18</v>
      </c>
      <c r="F69" s="97">
        <v>37</v>
      </c>
      <c r="G69" s="105">
        <f t="shared" si="9"/>
        <v>7.3999999999999995</v>
      </c>
    </row>
    <row r="70" spans="1:7" ht="12.75">
      <c r="A70" s="36" t="s">
        <v>53</v>
      </c>
      <c r="B70" s="97">
        <v>7</v>
      </c>
      <c r="C70" s="105">
        <f>(B70/$B$42)*100</f>
        <v>0.30621172353455817</v>
      </c>
      <c r="E70" s="32" t="s">
        <v>20</v>
      </c>
      <c r="F70" s="97">
        <v>170</v>
      </c>
      <c r="G70" s="105">
        <f t="shared" si="9"/>
        <v>34</v>
      </c>
    </row>
    <row r="71" spans="1:7" ht="12.75">
      <c r="A71" s="54" t="s">
        <v>54</v>
      </c>
      <c r="B71" s="103">
        <v>28</v>
      </c>
      <c r="C71" s="115">
        <f>(B71/$B$42)*100</f>
        <v>1.2248468941382327</v>
      </c>
      <c r="D71" s="41"/>
      <c r="E71" s="44" t="s">
        <v>22</v>
      </c>
      <c r="F71" s="103">
        <v>42</v>
      </c>
      <c r="G71" s="115">
        <f t="shared" si="9"/>
        <v>8.4</v>
      </c>
    </row>
    <row r="73" spans="1:4" ht="12.75">
      <c r="A73" s="15" t="s">
        <v>96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97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2002-06-20T15:09:54Z</cp:lastPrinted>
  <dcterms:created xsi:type="dcterms:W3CDTF">2001-10-15T13:22:32Z</dcterms:created>
  <dcterms:modified xsi:type="dcterms:W3CDTF">2002-06-20T15:09:59Z</dcterms:modified>
  <cp:category/>
  <cp:version/>
  <cp:contentType/>
  <cp:contentStatus/>
</cp:coreProperties>
</file>