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<sst xmlns="http://schemas.openxmlformats.org/spreadsheetml/2006/main" count="676" uniqueCount="437">
  <si>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</si>
  <si>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</si>
  <si>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</si>
  <si>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</si>
  <si>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</si>
  <si>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</si>
  <si>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</si>
  <si>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</si>
  <si>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</si>
  <si>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</si>
  <si>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</si>
  <si>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</si>
  <si>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</si>
  <si>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</si>
  <si>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</si>
  <si>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</si>
  <si>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</si>
  <si>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</si>
  <si>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</si>
  <si>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</si>
  <si>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</si>
  <si>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</si>
  <si>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</si>
  <si>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</si>
  <si>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</si>
  <si>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</si>
  <si>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</si>
  <si>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</si>
  <si>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</si>
  <si>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</si>
  <si>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</si>
  <si>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</si>
  <si>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</si>
  <si>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</si>
  <si>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</si>
  <si>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</si>
  <si>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</si>
  <si>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</si>
  <si>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</si>
  <si>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</si>
  <si>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</si>
  <si>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</si>
  <si>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</si>
  <si>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</si>
  <si>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</si>
  <si>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</si>
  <si>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</si>
  <si>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</si>
  <si>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</si>
  <si>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</si>
  <si>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</si>
  <si>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</si>
  <si>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</si>
  <si>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</si>
  <si>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</si>
  <si>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</si>
  <si>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</si>
  <si>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</si>
  <si>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</si>
  <si>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</si>
  <si>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</si>
  <si>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</si>
  <si>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</si>
  <si>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</si>
  <si>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</si>
  <si>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</si>
  <si>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</si>
  <si>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</si>
  <si>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</si>
  <si>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</si>
  <si>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</si>
  <si>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</si>
  <si>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</si>
  <si>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</si>
  <si>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</si>
  <si>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</si>
  <si>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</si>
  <si>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</si>
  <si>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</si>
  <si>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</si>
  <si>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</si>
  <si>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</si>
  <si>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</si>
  <si>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</si>
  <si>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</si>
  <si>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</si>
  <si>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</si>
  <si>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</si>
  <si>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</si>
  <si>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</si>
  <si>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</si>
  <si>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</si>
  <si>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</si>
  <si>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</si>
  <si>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</si>
  <si>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</si>
  <si>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</si>
  <si>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</si>
  <si>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</si>
  <si>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</si>
  <si>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</si>
  <si>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</si>
  <si>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</si>
  <si>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</si>
  <si>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</si>
  <si>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</si>
  <si>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</si>
  <si>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</si>
  <si>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</si>
  <si>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</si>
  <si>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</si>
  <si>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</si>
  <si>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</si>
  <si>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</si>
  <si>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</si>
  <si>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</si>
  <si>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</si>
  <si>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</si>
  <si>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</si>
  <si>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</si>
  <si>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</si>
  <si>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</si>
  <si>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</si>
  <si>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</si>
  <si>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</si>
  <si>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</si>
  <si>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</si>
  <si>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</si>
  <si>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</si>
  <si>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</si>
  <si>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</si>
  <si>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</si>
  <si>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</si>
  <si>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</si>
  <si>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</si>
  <si>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</si>
  <si>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</si>
  <si>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</si>
  <si>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</si>
  <si>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</si>
  <si>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</si>
  <si>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</si>
  <si>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</si>
  <si>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</si>
  <si>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</si>
  <si>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</si>
  <si>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</si>
  <si>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</si>
  <si>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</si>
  <si>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</si>
  <si>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</si>
  <si>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</si>
  <si>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</si>
  <si>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</si>
  <si>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</si>
  <si>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</si>
  <si>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</si>
  <si>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</si>
  <si>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</si>
  <si>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</si>
  <si>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</si>
  <si>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</si>
  <si>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</si>
  <si>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</si>
  <si>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</si>
  <si>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</si>
  <si>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</si>
  <si>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</si>
  <si>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</si>
  <si>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</si>
  <si>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</si>
  <si>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</si>
  <si>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</si>
  <si>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</si>
  <si>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</si>
  <si>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</si>
  <si>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</si>
  <si>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</si>
  <si>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</si>
  <si>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</si>
  <si>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</si>
  <si>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</si>
  <si>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</si>
  <si>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</si>
  <si>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</si>
  <si>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</si>
  <si>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</si>
  <si>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</si>
  <si>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</si>
  <si>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</si>
  <si>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</si>
  <si>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</si>
  <si>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</si>
  <si>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</si>
  <si>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</si>
  <si>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</si>
  <si>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</si>
  <si>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</si>
  <si>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Monmouth Junction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</si>
  <si>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</si>
  <si>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</si>
  <si>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</si>
  <si>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</si>
  <si>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</si>
  <si>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</si>
  <si>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</si>
  <si>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</si>
  <si>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</si>
  <si>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</si>
  <si>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</si>
  <si>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</si>
  <si>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</si>
  <si>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</si>
  <si>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</si>
  <si>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</si>
  <si>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</si>
  <si>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</si>
  <si>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</si>
  <si>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</si>
  <si>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</si>
  <si>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</si>
  <si>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</si>
  <si>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</si>
  <si>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</si>
  <si>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</si>
  <si>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</si>
  <si>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</si>
  <si>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</si>
  <si>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</si>
  <si>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</si>
  <si>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</si>
  <si>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</si>
  <si>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</si>
  <si>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</si>
  <si>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</si>
  <si>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</si>
  <si>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</si>
  <si>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</si>
  <si>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</si>
  <si>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</si>
  <si>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</si>
  <si>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</si>
  <si>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</si>
  <si>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</si>
  <si>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</si>
  <si>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</si>
  <si>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</si>
  <si>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</si>
  <si>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</si>
  <si>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</si>
  <si>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</si>
  <si>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</si>
  <si>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</si>
  <si>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</si>
  <si>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</si>
  <si>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</si>
  <si>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</si>
  <si>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</si>
  <si>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</si>
  <si>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</si>
  <si>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</si>
  <si>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</si>
  <si>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</si>
  <si>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</si>
  <si>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</si>
  <si>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</si>
  <si>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</si>
  <si>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</si>
  <si>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</si>
  <si>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</si>
  <si>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</si>
  <si>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</si>
  <si>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</si>
  <si>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</si>
  <si>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</si>
  <si>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</si>
  <si>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</si>
  <si>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</si>
  <si>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</si>
  <si>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</si>
  <si>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</si>
  <si>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</si>
  <si>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</si>
  <si>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</si>
  <si>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</si>
  <si>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</si>
  <si>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</si>
  <si>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</si>
  <si>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</si>
  <si>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</si>
  <si>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</si>
  <si>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</si>
  <si>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</si>
  <si>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</si>
  <si>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</si>
  <si>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</si>
  <si>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</si>
  <si>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</si>
  <si>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</si>
  <si>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</si>
  <si>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</si>
  <si>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</si>
  <si>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</si>
  <si>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</si>
  <si>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</si>
  <si>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Monmouth Junction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</si>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</sst>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2721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2721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1343</v>
      </c>
      <c r="C9" s="151">
        <f>(B9/$B$7)*100</f>
        <v>49.35685409775818</v>
      </c>
      <c r="D9" s="152"/>
      <c r="E9" s="152" t="s">
        <v>204</v>
      </c>
      <c r="F9" s="150">
        <v>113</v>
      </c>
      <c r="G9" s="153">
        <f t="shared" si="0"/>
        <v>4.152884968761485</v>
      </c>
    </row>
    <row r="10" spans="1:7" ht="12.75">
      <c r="A10" s="149" t="s">
        <v>205</v>
      </c>
      <c r="B10" s="150">
        <v>1378</v>
      </c>
      <c r="C10" s="151">
        <f>(B10/$B$7)*100</f>
        <v>50.64314590224183</v>
      </c>
      <c r="D10" s="152"/>
      <c r="E10" s="152" t="s">
        <v>206</v>
      </c>
      <c r="F10" s="150">
        <v>7</v>
      </c>
      <c r="G10" s="153">
        <f t="shared" si="0"/>
        <v>0.25725836089672915</v>
      </c>
    </row>
    <row r="11" spans="1:7" ht="12.75">
      <c r="A11" s="149"/>
      <c r="B11" s="150"/>
      <c r="C11" s="151"/>
      <c r="D11" s="152"/>
      <c r="E11" s="152" t="s">
        <v>207</v>
      </c>
      <c r="F11" s="150">
        <v>55</v>
      </c>
      <c r="G11" s="153">
        <f t="shared" si="0"/>
        <v>2.0213156927600147</v>
      </c>
    </row>
    <row r="12" spans="1:7" ht="12.75">
      <c r="A12" s="149" t="s">
        <v>208</v>
      </c>
      <c r="B12" s="150">
        <v>239</v>
      </c>
      <c r="C12" s="151">
        <f aca="true" t="shared" si="1" ref="C12:C24">B12*100/B$7</f>
        <v>8.78353546490261</v>
      </c>
      <c r="D12" s="152"/>
      <c r="E12" s="152" t="s">
        <v>209</v>
      </c>
      <c r="F12" s="150">
        <v>7</v>
      </c>
      <c r="G12" s="153">
        <f t="shared" si="0"/>
        <v>0.25725836089672915</v>
      </c>
    </row>
    <row r="13" spans="1:7" ht="12.75">
      <c r="A13" s="149" t="s">
        <v>210</v>
      </c>
      <c r="B13" s="150">
        <v>246</v>
      </c>
      <c r="C13" s="151">
        <f t="shared" si="1"/>
        <v>9.040793825799339</v>
      </c>
      <c r="D13" s="152"/>
      <c r="E13" s="152" t="s">
        <v>211</v>
      </c>
      <c r="F13" s="150">
        <v>44</v>
      </c>
      <c r="G13" s="153">
        <f t="shared" si="0"/>
        <v>1.6170525542080119</v>
      </c>
    </row>
    <row r="14" spans="1:7" ht="12.75">
      <c r="A14" s="149" t="s">
        <v>212</v>
      </c>
      <c r="B14" s="150">
        <v>247</v>
      </c>
      <c r="C14" s="151">
        <f t="shared" si="1"/>
        <v>9.077545020213156</v>
      </c>
      <c r="D14" s="152"/>
      <c r="E14" s="152" t="s">
        <v>213</v>
      </c>
      <c r="F14" s="150">
        <v>2608</v>
      </c>
      <c r="G14" s="153">
        <f t="shared" si="0"/>
        <v>95.84711503123852</v>
      </c>
    </row>
    <row r="15" spans="1:7" ht="12.75">
      <c r="A15" s="149" t="s">
        <v>214</v>
      </c>
      <c r="B15" s="150">
        <v>183</v>
      </c>
      <c r="C15" s="151">
        <f t="shared" si="1"/>
        <v>6.725468577728776</v>
      </c>
      <c r="D15" s="152"/>
      <c r="E15" s="152" t="s">
        <v>215</v>
      </c>
      <c r="F15" s="150">
        <v>1972</v>
      </c>
      <c r="G15" s="153">
        <f t="shared" si="0"/>
        <v>72.47335538404998</v>
      </c>
    </row>
    <row r="16" spans="1:7" ht="12.75">
      <c r="A16" s="149" t="s">
        <v>216</v>
      </c>
      <c r="B16" s="150">
        <v>97</v>
      </c>
      <c r="C16" s="151">
        <f t="shared" si="1"/>
        <v>3.5648658581403896</v>
      </c>
      <c r="D16" s="152"/>
      <c r="E16" s="152"/>
      <c r="F16" s="145"/>
      <c r="G16" s="146"/>
    </row>
    <row r="17" spans="1:7" ht="12.75">
      <c r="A17" s="149" t="s">
        <v>217</v>
      </c>
      <c r="B17" s="150">
        <v>347</v>
      </c>
      <c r="C17" s="151">
        <f t="shared" si="1"/>
        <v>12.752664461595002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600</v>
      </c>
      <c r="C18" s="151">
        <f t="shared" si="1"/>
        <v>22.05071664829107</v>
      </c>
      <c r="D18" s="152"/>
      <c r="E18" s="143" t="s">
        <v>220</v>
      </c>
      <c r="F18" s="141">
        <v>2721</v>
      </c>
      <c r="G18" s="148">
        <v>100</v>
      </c>
    </row>
    <row r="19" spans="1:7" ht="12.75">
      <c r="A19" s="149" t="s">
        <v>221</v>
      </c>
      <c r="B19" s="150">
        <v>453</v>
      </c>
      <c r="C19" s="151">
        <f t="shared" si="1"/>
        <v>16.648291069459756</v>
      </c>
      <c r="D19" s="152"/>
      <c r="E19" s="152" t="s">
        <v>222</v>
      </c>
      <c r="F19" s="150">
        <v>2718</v>
      </c>
      <c r="G19" s="153">
        <f aca="true" t="shared" si="2" ref="G19:G30">F19*100/F$18</f>
        <v>99.88974641675854</v>
      </c>
    </row>
    <row r="20" spans="1:7" ht="12.75">
      <c r="A20" s="149" t="s">
        <v>223</v>
      </c>
      <c r="B20" s="150">
        <v>118</v>
      </c>
      <c r="C20" s="151">
        <f t="shared" si="1"/>
        <v>4.336640940830577</v>
      </c>
      <c r="D20" s="152"/>
      <c r="E20" s="152" t="s">
        <v>224</v>
      </c>
      <c r="F20" s="150">
        <v>870</v>
      </c>
      <c r="G20" s="153">
        <f t="shared" si="2"/>
        <v>31.97353914002205</v>
      </c>
    </row>
    <row r="21" spans="1:7" ht="12.75">
      <c r="A21" s="149" t="s">
        <v>225</v>
      </c>
      <c r="B21" s="150">
        <v>76</v>
      </c>
      <c r="C21" s="151">
        <f t="shared" si="1"/>
        <v>2.793090775450202</v>
      </c>
      <c r="D21" s="152"/>
      <c r="E21" s="152" t="s">
        <v>226</v>
      </c>
      <c r="F21" s="150">
        <v>639</v>
      </c>
      <c r="G21" s="153">
        <f t="shared" si="2"/>
        <v>23.48401323042999</v>
      </c>
    </row>
    <row r="22" spans="1:7" ht="12.75">
      <c r="A22" s="149" t="s">
        <v>227</v>
      </c>
      <c r="B22" s="150">
        <v>72</v>
      </c>
      <c r="C22" s="151">
        <f t="shared" si="1"/>
        <v>2.6460859977949283</v>
      </c>
      <c r="D22" s="152"/>
      <c r="E22" s="152" t="s">
        <v>228</v>
      </c>
      <c r="F22" s="150">
        <v>1038</v>
      </c>
      <c r="G22" s="153">
        <f t="shared" si="2"/>
        <v>38.14773980154355</v>
      </c>
    </row>
    <row r="23" spans="1:7" ht="12.75">
      <c r="A23" s="149" t="s">
        <v>229</v>
      </c>
      <c r="B23" s="150">
        <v>31</v>
      </c>
      <c r="C23" s="151">
        <f t="shared" si="1"/>
        <v>1.139287026828372</v>
      </c>
      <c r="D23" s="152"/>
      <c r="E23" s="152" t="s">
        <v>230</v>
      </c>
      <c r="F23" s="150">
        <v>832</v>
      </c>
      <c r="G23" s="153">
        <f t="shared" si="2"/>
        <v>30.57699375229695</v>
      </c>
    </row>
    <row r="24" spans="1:7" ht="12.75">
      <c r="A24" s="149" t="s">
        <v>231</v>
      </c>
      <c r="B24" s="150">
        <v>12</v>
      </c>
      <c r="C24" s="151">
        <f t="shared" si="1"/>
        <v>0.4410143329658214</v>
      </c>
      <c r="D24" s="152"/>
      <c r="E24" s="152" t="s">
        <v>232</v>
      </c>
      <c r="F24" s="150">
        <v>109</v>
      </c>
      <c r="G24" s="153">
        <f t="shared" si="2"/>
        <v>4.005880191106211</v>
      </c>
    </row>
    <row r="25" spans="1:7" ht="12.75">
      <c r="A25" s="149"/>
      <c r="B25" s="145"/>
      <c r="C25" s="154"/>
      <c r="D25" s="152"/>
      <c r="E25" s="152" t="s">
        <v>233</v>
      </c>
      <c r="F25" s="150">
        <v>23</v>
      </c>
      <c r="G25" s="153">
        <f t="shared" si="2"/>
        <v>0.8452774715178243</v>
      </c>
    </row>
    <row r="26" spans="1:7" ht="12.75">
      <c r="A26" s="149" t="s">
        <v>234</v>
      </c>
      <c r="B26" s="155">
        <v>35</v>
      </c>
      <c r="C26" s="156" t="s">
        <v>63</v>
      </c>
      <c r="D26" s="152"/>
      <c r="E26" s="157" t="s">
        <v>235</v>
      </c>
      <c r="F26" s="150">
        <v>62</v>
      </c>
      <c r="G26" s="153">
        <f t="shared" si="2"/>
        <v>2.278574053656744</v>
      </c>
    </row>
    <row r="27" spans="1:7" ht="12.75">
      <c r="A27" s="149"/>
      <c r="B27" s="145"/>
      <c r="C27" s="154"/>
      <c r="D27" s="152"/>
      <c r="E27" s="158" t="s">
        <v>236</v>
      </c>
      <c r="F27" s="150">
        <v>28</v>
      </c>
      <c r="G27" s="153">
        <f t="shared" si="2"/>
        <v>1.0290334435869166</v>
      </c>
    </row>
    <row r="28" spans="1:7" ht="12.75">
      <c r="A28" s="149" t="s">
        <v>64</v>
      </c>
      <c r="B28" s="150">
        <v>1863</v>
      </c>
      <c r="C28" s="151">
        <f aca="true" t="shared" si="3" ref="C28:C35">B28*100/B$7</f>
        <v>68.46747519294377</v>
      </c>
      <c r="D28" s="152"/>
      <c r="E28" s="152" t="s">
        <v>237</v>
      </c>
      <c r="F28" s="150">
        <v>3</v>
      </c>
      <c r="G28" s="153">
        <f t="shared" si="2"/>
        <v>0.11025358324145534</v>
      </c>
    </row>
    <row r="29" spans="1:7" ht="12.75">
      <c r="A29" s="149" t="s">
        <v>238</v>
      </c>
      <c r="B29" s="150">
        <v>916</v>
      </c>
      <c r="C29" s="151">
        <f t="shared" si="3"/>
        <v>33.6640940830577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947</v>
      </c>
      <c r="C30" s="151">
        <f t="shared" si="3"/>
        <v>34.80338110988607</v>
      </c>
      <c r="D30" s="152"/>
      <c r="E30" s="152" t="s">
        <v>241</v>
      </c>
      <c r="F30" s="150">
        <v>3</v>
      </c>
      <c r="G30" s="153">
        <f t="shared" si="2"/>
        <v>0.11025358324145534</v>
      </c>
    </row>
    <row r="31" spans="1:7" ht="12.75">
      <c r="A31" s="149" t="s">
        <v>242</v>
      </c>
      <c r="B31" s="150">
        <v>1785</v>
      </c>
      <c r="C31" s="151">
        <f t="shared" si="3"/>
        <v>65.60088202866594</v>
      </c>
      <c r="D31" s="152"/>
      <c r="E31" s="152"/>
      <c r="F31" s="145"/>
      <c r="G31" s="146"/>
    </row>
    <row r="32" spans="1:7" ht="12.75">
      <c r="A32" s="149" t="s">
        <v>243</v>
      </c>
      <c r="B32" s="150">
        <v>153</v>
      </c>
      <c r="C32" s="151">
        <f t="shared" si="3"/>
        <v>5.622932745314222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115</v>
      </c>
      <c r="C33" s="151">
        <f t="shared" si="3"/>
        <v>4.226387357589122</v>
      </c>
      <c r="D33" s="152"/>
      <c r="E33" s="143" t="s">
        <v>246</v>
      </c>
      <c r="F33" s="141">
        <v>870</v>
      </c>
      <c r="G33" s="148">
        <v>100</v>
      </c>
    </row>
    <row r="34" spans="1:7" ht="12.75">
      <c r="A34" s="149" t="s">
        <v>238</v>
      </c>
      <c r="B34" s="150">
        <v>51</v>
      </c>
      <c r="C34" s="151">
        <f t="shared" si="3"/>
        <v>1.8743109151047408</v>
      </c>
      <c r="D34" s="152"/>
      <c r="E34" s="152" t="s">
        <v>247</v>
      </c>
      <c r="F34" s="150">
        <v>737</v>
      </c>
      <c r="G34" s="153">
        <f aca="true" t="shared" si="4" ref="G34:G42">F34*100/F$33</f>
        <v>84.71264367816092</v>
      </c>
    </row>
    <row r="35" spans="1:7" ht="12.75">
      <c r="A35" s="149" t="s">
        <v>240</v>
      </c>
      <c r="B35" s="150">
        <v>64</v>
      </c>
      <c r="C35" s="151">
        <f t="shared" si="3"/>
        <v>2.3520764424843805</v>
      </c>
      <c r="D35" s="152"/>
      <c r="E35" s="152" t="s">
        <v>248</v>
      </c>
      <c r="F35" s="150">
        <v>465</v>
      </c>
      <c r="G35" s="153">
        <f t="shared" si="4"/>
        <v>53.44827586206897</v>
      </c>
    </row>
    <row r="36" spans="1:7" ht="12.75">
      <c r="A36" s="149"/>
      <c r="B36" s="145"/>
      <c r="C36" s="154"/>
      <c r="D36" s="152"/>
      <c r="E36" s="152" t="s">
        <v>249</v>
      </c>
      <c r="F36" s="150">
        <v>639</v>
      </c>
      <c r="G36" s="153">
        <f t="shared" si="4"/>
        <v>73.44827586206897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402</v>
      </c>
      <c r="G37" s="153">
        <f t="shared" si="4"/>
        <v>46.206896551724135</v>
      </c>
    </row>
    <row r="38" spans="1:7" ht="12.75">
      <c r="A38" s="161" t="s">
        <v>251</v>
      </c>
      <c r="B38" s="150">
        <v>2669</v>
      </c>
      <c r="C38" s="151">
        <f aca="true" t="shared" si="5" ref="C38:C54">B38*100/B$7</f>
        <v>98.08893789048145</v>
      </c>
      <c r="D38" s="152"/>
      <c r="E38" s="152" t="s">
        <v>252</v>
      </c>
      <c r="F38" s="150">
        <v>79</v>
      </c>
      <c r="G38" s="153">
        <f t="shared" si="4"/>
        <v>9.080459770114942</v>
      </c>
    </row>
    <row r="39" spans="1:7" ht="12.75">
      <c r="A39" s="149" t="s">
        <v>253</v>
      </c>
      <c r="B39" s="150">
        <v>2040</v>
      </c>
      <c r="C39" s="151">
        <f t="shared" si="5"/>
        <v>74.97243660418964</v>
      </c>
      <c r="D39" s="152"/>
      <c r="E39" s="152" t="s">
        <v>248</v>
      </c>
      <c r="F39" s="150">
        <v>52</v>
      </c>
      <c r="G39" s="153">
        <f t="shared" si="4"/>
        <v>5.977011494252873</v>
      </c>
    </row>
    <row r="40" spans="1:7" ht="12.75">
      <c r="A40" s="149" t="s">
        <v>254</v>
      </c>
      <c r="B40" s="150">
        <v>193</v>
      </c>
      <c r="C40" s="151">
        <f t="shared" si="5"/>
        <v>7.092980521866961</v>
      </c>
      <c r="D40" s="152"/>
      <c r="E40" s="152" t="s">
        <v>255</v>
      </c>
      <c r="F40" s="150">
        <v>133</v>
      </c>
      <c r="G40" s="153">
        <f t="shared" si="4"/>
        <v>15.28735632183908</v>
      </c>
    </row>
    <row r="41" spans="1:7" ht="12.75">
      <c r="A41" s="149" t="s">
        <v>256</v>
      </c>
      <c r="B41" s="150">
        <v>10</v>
      </c>
      <c r="C41" s="151">
        <f t="shared" si="5"/>
        <v>0.3675119441381845</v>
      </c>
      <c r="D41" s="152"/>
      <c r="E41" s="152" t="s">
        <v>257</v>
      </c>
      <c r="F41" s="150">
        <v>103</v>
      </c>
      <c r="G41" s="153">
        <f t="shared" si="4"/>
        <v>11.839080459770114</v>
      </c>
    </row>
    <row r="42" spans="1:7" ht="12.75">
      <c r="A42" s="149" t="s">
        <v>258</v>
      </c>
      <c r="B42" s="150">
        <v>394</v>
      </c>
      <c r="C42" s="151">
        <f t="shared" si="5"/>
        <v>14.479970599044469</v>
      </c>
      <c r="D42" s="152"/>
      <c r="E42" s="152" t="s">
        <v>259</v>
      </c>
      <c r="F42" s="150">
        <v>16</v>
      </c>
      <c r="G42" s="153">
        <f t="shared" si="4"/>
        <v>1.839080459770115</v>
      </c>
    </row>
    <row r="43" spans="1:7" ht="12.75">
      <c r="A43" s="149" t="s">
        <v>260</v>
      </c>
      <c r="B43" s="150">
        <v>214</v>
      </c>
      <c r="C43" s="151">
        <f t="shared" si="5"/>
        <v>7.864755604557148</v>
      </c>
      <c r="D43" s="152"/>
      <c r="E43" s="152"/>
      <c r="F43" s="145"/>
      <c r="G43" s="146"/>
    </row>
    <row r="44" spans="1:7" ht="12.75">
      <c r="A44" s="149" t="s">
        <v>261</v>
      </c>
      <c r="B44" s="150">
        <v>80</v>
      </c>
      <c r="C44" s="151">
        <f t="shared" si="5"/>
        <v>2.940095553105476</v>
      </c>
      <c r="D44" s="152"/>
      <c r="E44" s="152" t="s">
        <v>262</v>
      </c>
      <c r="F44" s="150">
        <v>479</v>
      </c>
      <c r="G44" s="162">
        <f>F44*100/F33</f>
        <v>55.05747126436781</v>
      </c>
    </row>
    <row r="45" spans="1:7" ht="12.75">
      <c r="A45" s="149" t="s">
        <v>263</v>
      </c>
      <c r="B45" s="150">
        <v>36</v>
      </c>
      <c r="C45" s="151">
        <f t="shared" si="5"/>
        <v>1.3230429988974641</v>
      </c>
      <c r="D45" s="152"/>
      <c r="E45" s="152" t="s">
        <v>264</v>
      </c>
      <c r="F45" s="150">
        <v>87</v>
      </c>
      <c r="G45" s="162">
        <f>F45*100/F33</f>
        <v>10</v>
      </c>
    </row>
    <row r="46" spans="1:7" ht="12.75">
      <c r="A46" s="149" t="s">
        <v>265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266</v>
      </c>
      <c r="B47" s="150">
        <v>19</v>
      </c>
      <c r="C47" s="151">
        <f t="shared" si="5"/>
        <v>0.6982726938625505</v>
      </c>
      <c r="D47" s="152"/>
      <c r="E47" s="152" t="s">
        <v>267</v>
      </c>
      <c r="F47" s="163">
        <v>3.12</v>
      </c>
      <c r="G47" s="164" t="s">
        <v>63</v>
      </c>
    </row>
    <row r="48" spans="1:7" ht="12.75">
      <c r="A48" s="149" t="s">
        <v>268</v>
      </c>
      <c r="B48" s="150">
        <v>0</v>
      </c>
      <c r="C48" s="151">
        <f t="shared" si="5"/>
        <v>0</v>
      </c>
      <c r="D48" s="152"/>
      <c r="E48" s="152" t="s">
        <v>269</v>
      </c>
      <c r="F48" s="163">
        <v>3.42</v>
      </c>
      <c r="G48" s="164" t="s">
        <v>63</v>
      </c>
    </row>
    <row r="49" spans="1:7" ht="14.25">
      <c r="A49" s="149" t="s">
        <v>270</v>
      </c>
      <c r="B49" s="150">
        <v>45</v>
      </c>
      <c r="C49" s="151">
        <f t="shared" si="5"/>
        <v>1.6538037486218302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881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870</v>
      </c>
      <c r="G52" s="153">
        <f>F52*100/F$51</f>
        <v>98.75141884222475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11</v>
      </c>
      <c r="G53" s="153">
        <f>F53*100/F$51</f>
        <v>1.2485811577752555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2</v>
      </c>
      <c r="G54" s="153">
        <f>F54*100/F$51</f>
        <v>0.22701475595913734</v>
      </c>
    </row>
    <row r="55" spans="1:7" ht="12.75">
      <c r="A55" s="149" t="s">
        <v>281</v>
      </c>
      <c r="B55" s="150">
        <v>32</v>
      </c>
      <c r="C55" s="151">
        <f>B55*100/B$7</f>
        <v>1.1760382212421903</v>
      </c>
      <c r="D55" s="152"/>
      <c r="E55" s="152"/>
      <c r="F55" s="145"/>
      <c r="G55" s="146"/>
    </row>
    <row r="56" spans="1:7" ht="12.75">
      <c r="A56" s="149" t="s">
        <v>282</v>
      </c>
      <c r="B56" s="165">
        <v>52</v>
      </c>
      <c r="C56" s="166">
        <f>B56*100/B$7</f>
        <v>1.9110621095185594</v>
      </c>
      <c r="D56" s="152"/>
      <c r="E56" s="152" t="s">
        <v>283</v>
      </c>
      <c r="F56" s="167">
        <v>0.1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2.4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2088</v>
      </c>
      <c r="C60" s="166">
        <f>B60*100/B7</f>
        <v>76.73649393605292</v>
      </c>
      <c r="D60" s="152"/>
      <c r="E60" s="143" t="s">
        <v>289</v>
      </c>
      <c r="F60" s="141">
        <v>870</v>
      </c>
      <c r="G60" s="148">
        <v>100</v>
      </c>
    </row>
    <row r="61" spans="1:7" ht="12.75">
      <c r="A61" s="149" t="s">
        <v>290</v>
      </c>
      <c r="B61" s="165">
        <v>208</v>
      </c>
      <c r="C61" s="166">
        <f>B61*100/B7</f>
        <v>7.6442484380742375</v>
      </c>
      <c r="D61" s="152"/>
      <c r="E61" s="152" t="s">
        <v>291</v>
      </c>
      <c r="F61" s="170">
        <v>829</v>
      </c>
      <c r="G61" s="153">
        <f>F61*100/F$60</f>
        <v>95.28735632183908</v>
      </c>
    </row>
    <row r="62" spans="1:7" ht="12.75">
      <c r="A62" s="149" t="s">
        <v>292</v>
      </c>
      <c r="B62" s="165">
        <v>16</v>
      </c>
      <c r="C62" s="166">
        <f>B62*100/B7</f>
        <v>0.5880191106210951</v>
      </c>
      <c r="D62" s="152"/>
      <c r="E62" s="152" t="s">
        <v>293</v>
      </c>
      <c r="F62" s="170">
        <v>41</v>
      </c>
      <c r="G62" s="153">
        <f>F62*100/F$60</f>
        <v>4.712643678160919</v>
      </c>
    </row>
    <row r="63" spans="1:7" ht="12.75">
      <c r="A63" s="149" t="s">
        <v>294</v>
      </c>
      <c r="B63" s="165">
        <v>420</v>
      </c>
      <c r="C63" s="166">
        <f>B63*100/B7</f>
        <v>15.43550165380375</v>
      </c>
      <c r="D63" s="152"/>
      <c r="E63" s="152"/>
      <c r="F63" s="145"/>
      <c r="G63" s="146"/>
    </row>
    <row r="64" spans="1:7" ht="12.75">
      <c r="A64" s="149" t="s">
        <v>295</v>
      </c>
      <c r="B64" s="165">
        <v>2</v>
      </c>
      <c r="C64" s="166">
        <f>B64*100/B7</f>
        <v>0.07350238882763689</v>
      </c>
      <c r="D64" s="152"/>
      <c r="E64" s="152" t="s">
        <v>296</v>
      </c>
      <c r="F64" s="163">
        <v>3.14</v>
      </c>
      <c r="G64" s="164" t="s">
        <v>63</v>
      </c>
    </row>
    <row r="65" spans="1:7" ht="13.5" thickBot="1">
      <c r="A65" s="171" t="s">
        <v>297</v>
      </c>
      <c r="B65" s="172">
        <v>45</v>
      </c>
      <c r="C65" s="173">
        <f>B65*100/B7</f>
        <v>1.6538037486218302</v>
      </c>
      <c r="D65" s="174"/>
      <c r="E65" s="174" t="s">
        <v>298</v>
      </c>
      <c r="F65" s="177">
        <v>2.88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2421</v>
      </c>
      <c r="G9" s="33">
        <f>(F9/$F$9)*100</f>
        <v>100</v>
      </c>
    </row>
    <row r="10" spans="1:7" ht="12.75">
      <c r="A10" s="29" t="s">
        <v>71</v>
      </c>
      <c r="B10" s="93">
        <v>687</v>
      </c>
      <c r="C10" s="33">
        <f aca="true" t="shared" si="0" ref="C10:C15">(B10/$B$10)*100</f>
        <v>100</v>
      </c>
      <c r="E10" s="34" t="s">
        <v>72</v>
      </c>
      <c r="F10" s="97">
        <v>2115</v>
      </c>
      <c r="G10" s="84">
        <f aca="true" t="shared" si="1" ref="G10:G16">(F10/$F$9)*100</f>
        <v>87.36059479553904</v>
      </c>
    </row>
    <row r="11" spans="1:8" ht="12.75">
      <c r="A11" s="36" t="s">
        <v>73</v>
      </c>
      <c r="B11" s="98">
        <v>81</v>
      </c>
      <c r="C11" s="35">
        <f t="shared" si="0"/>
        <v>11.790393013100436</v>
      </c>
      <c r="E11" s="34" t="s">
        <v>74</v>
      </c>
      <c r="F11" s="97">
        <v>2083</v>
      </c>
      <c r="G11" s="84">
        <f t="shared" si="1"/>
        <v>86.03882693102024</v>
      </c>
      <c r="H11" s="15" t="s">
        <v>52</v>
      </c>
    </row>
    <row r="12" spans="1:8" ht="12.75">
      <c r="A12" s="36" t="s">
        <v>75</v>
      </c>
      <c r="B12" s="98">
        <v>48</v>
      </c>
      <c r="C12" s="35">
        <f t="shared" si="0"/>
        <v>6.986899563318777</v>
      </c>
      <c r="E12" s="34" t="s">
        <v>76</v>
      </c>
      <c r="F12" s="97">
        <v>1454</v>
      </c>
      <c r="G12" s="84">
        <f t="shared" si="1"/>
        <v>60.0578273440727</v>
      </c>
      <c r="H12" s="15" t="s">
        <v>52</v>
      </c>
    </row>
    <row r="13" spans="1:7" ht="12.75">
      <c r="A13" s="36" t="s">
        <v>77</v>
      </c>
      <c r="B13" s="98">
        <v>294</v>
      </c>
      <c r="C13" s="35">
        <f t="shared" si="0"/>
        <v>42.79475982532751</v>
      </c>
      <c r="E13" s="34" t="s">
        <v>78</v>
      </c>
      <c r="F13" s="97">
        <v>629</v>
      </c>
      <c r="G13" s="84">
        <f t="shared" si="1"/>
        <v>25.98099958694754</v>
      </c>
    </row>
    <row r="14" spans="1:7" ht="12.75">
      <c r="A14" s="36" t="s">
        <v>79</v>
      </c>
      <c r="B14" s="98">
        <v>140</v>
      </c>
      <c r="C14" s="35">
        <f t="shared" si="0"/>
        <v>20.378457059679768</v>
      </c>
      <c r="E14" s="34" t="s">
        <v>405</v>
      </c>
      <c r="F14" s="97">
        <v>32</v>
      </c>
      <c r="G14" s="84">
        <f t="shared" si="1"/>
        <v>1.321767864518794</v>
      </c>
    </row>
    <row r="15" spans="1:7" ht="12.75">
      <c r="A15" s="36" t="s">
        <v>126</v>
      </c>
      <c r="B15" s="97">
        <v>124</v>
      </c>
      <c r="C15" s="35">
        <f t="shared" si="0"/>
        <v>18.049490538573508</v>
      </c>
      <c r="E15" s="34" t="s">
        <v>80</v>
      </c>
      <c r="F15" s="97">
        <v>306</v>
      </c>
      <c r="G15" s="84">
        <f t="shared" si="1"/>
        <v>12.639405204460965</v>
      </c>
    </row>
    <row r="16" spans="1:7" ht="12.75">
      <c r="A16" s="36"/>
      <c r="B16" s="93" t="s">
        <v>52</v>
      </c>
      <c r="C16" s="10"/>
      <c r="E16" s="34" t="s">
        <v>81</v>
      </c>
      <c r="F16" s="98">
        <v>48</v>
      </c>
      <c r="G16" s="84">
        <f t="shared" si="1"/>
        <v>1.982651796778191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189</v>
      </c>
      <c r="G17" s="84">
        <f>(F17/$F$9)*100</f>
        <v>7.806691449814126</v>
      </c>
    </row>
    <row r="18" spans="1:7" ht="12.75">
      <c r="A18" s="29" t="s">
        <v>84</v>
      </c>
      <c r="B18" s="93">
        <v>1622</v>
      </c>
      <c r="C18" s="33">
        <f>(B18/$B$18)*100</f>
        <v>100</v>
      </c>
      <c r="E18" s="34" t="s">
        <v>85</v>
      </c>
      <c r="F18" s="97">
        <v>117</v>
      </c>
      <c r="G18" s="84">
        <f>(F18/$F$9)*100</f>
        <v>4.83271375464684</v>
      </c>
    </row>
    <row r="19" spans="1:7" ht="12.75">
      <c r="A19" s="36" t="s">
        <v>86</v>
      </c>
      <c r="B19" s="97">
        <v>37</v>
      </c>
      <c r="C19" s="84">
        <f aca="true" t="shared" si="2" ref="C19:C25">(B19/$B$18)*100</f>
        <v>2.281134401972873</v>
      </c>
      <c r="E19" s="34"/>
      <c r="F19" s="97" t="s">
        <v>52</v>
      </c>
      <c r="G19" s="84"/>
    </row>
    <row r="20" spans="1:7" ht="12.75">
      <c r="A20" s="36" t="s">
        <v>87</v>
      </c>
      <c r="B20" s="97">
        <v>69</v>
      </c>
      <c r="C20" s="84">
        <f t="shared" si="2"/>
        <v>4.254007398273736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397</v>
      </c>
      <c r="C21" s="84">
        <f t="shared" si="2"/>
        <v>24.475955610357584</v>
      </c>
      <c r="E21" s="38" t="s">
        <v>406</v>
      </c>
      <c r="F21" s="80">
        <v>306</v>
      </c>
      <c r="G21" s="33">
        <f>(F21/$F$21)*100</f>
        <v>100</v>
      </c>
    </row>
    <row r="22" spans="1:7" ht="12.75">
      <c r="A22" s="36" t="s">
        <v>104</v>
      </c>
      <c r="B22" s="97">
        <v>206</v>
      </c>
      <c r="C22" s="84">
        <f t="shared" si="2"/>
        <v>12.700369913686806</v>
      </c>
      <c r="E22" s="34" t="s">
        <v>105</v>
      </c>
      <c r="F22" s="97">
        <v>54</v>
      </c>
      <c r="G22" s="84">
        <f aca="true" t="shared" si="3" ref="G22:G27">(F22/$F$21)*100</f>
        <v>17.647058823529413</v>
      </c>
    </row>
    <row r="23" spans="1:7" ht="12.75">
      <c r="A23" s="36" t="s">
        <v>106</v>
      </c>
      <c r="B23" s="97">
        <v>99</v>
      </c>
      <c r="C23" s="84">
        <f t="shared" si="2"/>
        <v>6.103575832305795</v>
      </c>
      <c r="E23" s="34" t="s">
        <v>107</v>
      </c>
      <c r="F23" s="97">
        <v>162</v>
      </c>
      <c r="G23" s="84">
        <f t="shared" si="3"/>
        <v>52.94117647058824</v>
      </c>
    </row>
    <row r="24" spans="1:7" ht="12.75">
      <c r="A24" s="36" t="s">
        <v>108</v>
      </c>
      <c r="B24" s="97">
        <v>493</v>
      </c>
      <c r="C24" s="84">
        <f t="shared" si="2"/>
        <v>30.39457459926017</v>
      </c>
      <c r="E24" s="34" t="s">
        <v>109</v>
      </c>
      <c r="F24" s="97">
        <v>75</v>
      </c>
      <c r="G24" s="84">
        <f t="shared" si="3"/>
        <v>24.509803921568626</v>
      </c>
    </row>
    <row r="25" spans="1:7" ht="12.75">
      <c r="A25" s="36" t="s">
        <v>110</v>
      </c>
      <c r="B25" s="97">
        <v>321</v>
      </c>
      <c r="C25" s="84">
        <f t="shared" si="2"/>
        <v>19.790382244143036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15</v>
      </c>
      <c r="G26" s="84">
        <f t="shared" si="3"/>
        <v>4.901960784313726</v>
      </c>
    </row>
    <row r="27" spans="1:7" ht="12.75">
      <c r="A27" s="36" t="s">
        <v>113</v>
      </c>
      <c r="B27" s="108">
        <v>93.5</v>
      </c>
      <c r="C27" s="37" t="s">
        <v>63</v>
      </c>
      <c r="E27" s="34" t="s">
        <v>114</v>
      </c>
      <c r="F27" s="97">
        <v>0</v>
      </c>
      <c r="G27" s="84">
        <f t="shared" si="3"/>
        <v>0</v>
      </c>
    </row>
    <row r="28" spans="1:7" ht="12.75">
      <c r="A28" s="36" t="s">
        <v>115</v>
      </c>
      <c r="B28" s="108">
        <v>50.2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2240</v>
      </c>
      <c r="G30" s="33">
        <f>(F30/$F$30)*100</f>
        <v>100</v>
      </c>
      <c r="J30" s="39"/>
    </row>
    <row r="31" spans="1:10" ht="12.75">
      <c r="A31" s="95" t="s">
        <v>98</v>
      </c>
      <c r="B31" s="93">
        <v>1857</v>
      </c>
      <c r="C31" s="33">
        <f>(B31/$B$31)*100</f>
        <v>100</v>
      </c>
      <c r="E31" s="34" t="s">
        <v>119</v>
      </c>
      <c r="F31" s="97">
        <v>1925</v>
      </c>
      <c r="G31" s="101">
        <f>(F31/$F$30)*100</f>
        <v>85.9375</v>
      </c>
      <c r="J31" s="39"/>
    </row>
    <row r="32" spans="1:10" ht="12.75">
      <c r="A32" s="36" t="s">
        <v>120</v>
      </c>
      <c r="B32" s="97">
        <v>417</v>
      </c>
      <c r="C32" s="10">
        <f>(B32/$B$31)*100</f>
        <v>22.45557350565428</v>
      </c>
      <c r="E32" s="34" t="s">
        <v>121</v>
      </c>
      <c r="F32" s="97">
        <v>315</v>
      </c>
      <c r="G32" s="101">
        <f aca="true" t="shared" si="4" ref="G32:G39">(F32/$F$30)*100</f>
        <v>14.0625</v>
      </c>
      <c r="J32" s="39"/>
    </row>
    <row r="33" spans="1:10" ht="12.75">
      <c r="A33" s="36" t="s">
        <v>122</v>
      </c>
      <c r="B33" s="97">
        <v>1192</v>
      </c>
      <c r="C33" s="10">
        <f aca="true" t="shared" si="5" ref="C33:C38">(B33/$B$31)*100</f>
        <v>64.18955304254173</v>
      </c>
      <c r="E33" s="34" t="s">
        <v>123</v>
      </c>
      <c r="F33" s="97">
        <v>117</v>
      </c>
      <c r="G33" s="101">
        <f t="shared" si="4"/>
        <v>5.223214285714286</v>
      </c>
      <c r="J33" s="39"/>
    </row>
    <row r="34" spans="1:7" ht="12.75">
      <c r="A34" s="36" t="s">
        <v>124</v>
      </c>
      <c r="B34" s="97">
        <v>24</v>
      </c>
      <c r="C34" s="10">
        <f t="shared" si="5"/>
        <v>1.2924071082390953</v>
      </c>
      <c r="E34" s="34" t="s">
        <v>125</v>
      </c>
      <c r="F34" s="97">
        <v>55</v>
      </c>
      <c r="G34" s="101">
        <f t="shared" si="4"/>
        <v>2.455357142857143</v>
      </c>
    </row>
    <row r="35" spans="1:7" ht="12.75">
      <c r="A35" s="36" t="s">
        <v>127</v>
      </c>
      <c r="B35" s="97">
        <v>54</v>
      </c>
      <c r="C35" s="10">
        <f t="shared" si="5"/>
        <v>2.9079159935379644</v>
      </c>
      <c r="E35" s="34" t="s">
        <v>123</v>
      </c>
      <c r="F35" s="97">
        <v>8</v>
      </c>
      <c r="G35" s="101">
        <f t="shared" si="4"/>
        <v>0.35714285714285715</v>
      </c>
    </row>
    <row r="36" spans="1:7" ht="12.75">
      <c r="A36" s="36" t="s">
        <v>99</v>
      </c>
      <c r="B36" s="97">
        <v>32</v>
      </c>
      <c r="C36" s="10">
        <f t="shared" si="5"/>
        <v>1.7232094776521272</v>
      </c>
      <c r="E36" s="34" t="s">
        <v>129</v>
      </c>
      <c r="F36" s="97">
        <v>90</v>
      </c>
      <c r="G36" s="101">
        <f t="shared" si="4"/>
        <v>4.017857142857143</v>
      </c>
    </row>
    <row r="37" spans="1:7" ht="12.75">
      <c r="A37" s="36" t="s">
        <v>128</v>
      </c>
      <c r="B37" s="97">
        <v>170</v>
      </c>
      <c r="C37" s="10">
        <f t="shared" si="5"/>
        <v>9.154550350026925</v>
      </c>
      <c r="E37" s="34" t="s">
        <v>123</v>
      </c>
      <c r="F37" s="97">
        <v>26</v>
      </c>
      <c r="G37" s="101">
        <f t="shared" si="4"/>
        <v>1.1607142857142858</v>
      </c>
    </row>
    <row r="38" spans="1:7" ht="12.75">
      <c r="A38" s="36" t="s">
        <v>99</v>
      </c>
      <c r="B38" s="97">
        <v>101</v>
      </c>
      <c r="C38" s="10">
        <f t="shared" si="5"/>
        <v>5.438879913839526</v>
      </c>
      <c r="E38" s="34" t="s">
        <v>61</v>
      </c>
      <c r="F38" s="97">
        <v>91</v>
      </c>
      <c r="G38" s="101">
        <f t="shared" si="4"/>
        <v>4.0625</v>
      </c>
    </row>
    <row r="39" spans="1:7" ht="12.75">
      <c r="A39" s="36"/>
      <c r="B39" s="97" t="s">
        <v>52</v>
      </c>
      <c r="C39" s="10"/>
      <c r="E39" s="34" t="s">
        <v>123</v>
      </c>
      <c r="F39" s="97">
        <v>66</v>
      </c>
      <c r="G39" s="101">
        <f t="shared" si="4"/>
        <v>2.946428571428571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31</v>
      </c>
      <c r="C42" s="33">
        <f>(B42/$B$42)*100</f>
        <v>100</v>
      </c>
      <c r="E42" s="31" t="s">
        <v>70</v>
      </c>
      <c r="F42" s="80">
        <v>2421</v>
      </c>
      <c r="G42" s="99">
        <f>(F42/$F$42)*100</f>
        <v>100</v>
      </c>
      <c r="I42" s="39"/>
    </row>
    <row r="43" spans="1:7" ht="12.75">
      <c r="A43" s="36" t="s">
        <v>103</v>
      </c>
      <c r="B43" s="98">
        <v>0</v>
      </c>
      <c r="C43" s="102">
        <f>(B43/$B$42)*100</f>
        <v>0</v>
      </c>
      <c r="E43" s="60" t="s">
        <v>407</v>
      </c>
      <c r="F43" s="106">
        <v>3053</v>
      </c>
      <c r="G43" s="107">
        <f aca="true" t="shared" si="6" ref="G43:G71">(F43/$F$42)*100</f>
        <v>126.10491532424616</v>
      </c>
    </row>
    <row r="44" spans="1:7" ht="12.75">
      <c r="A44" s="36"/>
      <c r="B44" s="93" t="s">
        <v>52</v>
      </c>
      <c r="C44" s="10"/>
      <c r="E44" s="1" t="s">
        <v>131</v>
      </c>
      <c r="F44" s="97">
        <v>72</v>
      </c>
      <c r="G44" s="101">
        <f t="shared" si="6"/>
        <v>2.973977695167286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29</v>
      </c>
      <c r="G45" s="101">
        <f t="shared" si="6"/>
        <v>1.197852127220157</v>
      </c>
    </row>
    <row r="46" spans="1:7" ht="12.75">
      <c r="A46" s="29" t="s">
        <v>133</v>
      </c>
      <c r="B46" s="93">
        <v>1744</v>
      </c>
      <c r="C46" s="33">
        <f>(B46/$B$46)*100</f>
        <v>100</v>
      </c>
      <c r="E46" s="1" t="s">
        <v>134</v>
      </c>
      <c r="F46" s="97">
        <v>6</v>
      </c>
      <c r="G46" s="101">
        <f t="shared" si="6"/>
        <v>0.24783147459727387</v>
      </c>
    </row>
    <row r="47" spans="1:7" ht="12.75">
      <c r="A47" s="36" t="s">
        <v>135</v>
      </c>
      <c r="B47" s="97">
        <v>169</v>
      </c>
      <c r="C47" s="10">
        <f>(B47/$B$46)*100</f>
        <v>9.690366972477065</v>
      </c>
      <c r="E47" s="1" t="s">
        <v>136</v>
      </c>
      <c r="F47" s="97">
        <v>76</v>
      </c>
      <c r="G47" s="101">
        <f t="shared" si="6"/>
        <v>3.1391986782321357</v>
      </c>
    </row>
    <row r="48" spans="1:7" ht="12.75">
      <c r="A48" s="36"/>
      <c r="B48" s="93" t="s">
        <v>52</v>
      </c>
      <c r="C48" s="10"/>
      <c r="E48" s="1" t="s">
        <v>137</v>
      </c>
      <c r="F48" s="97">
        <v>260</v>
      </c>
      <c r="G48" s="101">
        <f t="shared" si="6"/>
        <v>10.7393638992152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76</v>
      </c>
      <c r="G49" s="101">
        <f t="shared" si="6"/>
        <v>3.1391986782321357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17</v>
      </c>
      <c r="G50" s="101">
        <f t="shared" si="6"/>
        <v>0.7021891780256092</v>
      </c>
    </row>
    <row r="51" spans="1:7" ht="12.75">
      <c r="A51" s="5" t="s">
        <v>140</v>
      </c>
      <c r="B51" s="93">
        <v>554</v>
      </c>
      <c r="C51" s="33">
        <f>(B51/$B$51)*100</f>
        <v>100</v>
      </c>
      <c r="E51" s="1" t="s">
        <v>141</v>
      </c>
      <c r="F51" s="97">
        <v>391</v>
      </c>
      <c r="G51" s="101">
        <f t="shared" si="6"/>
        <v>16.150351094589013</v>
      </c>
    </row>
    <row r="52" spans="1:7" ht="12.75">
      <c r="A52" s="4" t="s">
        <v>142</v>
      </c>
      <c r="B52" s="98">
        <v>33</v>
      </c>
      <c r="C52" s="10">
        <f>(B52/$B$51)*100</f>
        <v>5.956678700361011</v>
      </c>
      <c r="E52" s="1" t="s">
        <v>143</v>
      </c>
      <c r="F52" s="97">
        <v>9</v>
      </c>
      <c r="G52" s="101">
        <f t="shared" si="6"/>
        <v>0.37174721189591076</v>
      </c>
    </row>
    <row r="53" spans="1:7" ht="12.75">
      <c r="A53" s="4"/>
      <c r="B53" s="93" t="s">
        <v>52</v>
      </c>
      <c r="C53" s="10"/>
      <c r="E53" s="1" t="s">
        <v>144</v>
      </c>
      <c r="F53" s="97">
        <v>62</v>
      </c>
      <c r="G53" s="101">
        <f t="shared" si="6"/>
        <v>2.560925237505163</v>
      </c>
    </row>
    <row r="54" spans="1:7" ht="14.25">
      <c r="A54" s="5" t="s">
        <v>145</v>
      </c>
      <c r="B54" s="93">
        <v>1542</v>
      </c>
      <c r="C54" s="33">
        <f>(B54/$B$54)*100</f>
        <v>100</v>
      </c>
      <c r="E54" s="1" t="s">
        <v>3</v>
      </c>
      <c r="F54" s="97">
        <v>370</v>
      </c>
      <c r="G54" s="101">
        <f t="shared" si="6"/>
        <v>15.282940933498553</v>
      </c>
    </row>
    <row r="55" spans="1:7" ht="12.75">
      <c r="A55" s="4" t="s">
        <v>142</v>
      </c>
      <c r="B55" s="98">
        <v>105</v>
      </c>
      <c r="C55" s="10">
        <f>(B55/$B$54)*100</f>
        <v>6.809338521400778</v>
      </c>
      <c r="E55" s="1" t="s">
        <v>146</v>
      </c>
      <c r="F55" s="97">
        <v>503</v>
      </c>
      <c r="G55" s="101">
        <f t="shared" si="6"/>
        <v>20.776538620404793</v>
      </c>
    </row>
    <row r="56" spans="1:7" ht="12.75">
      <c r="A56" s="4" t="s">
        <v>147</v>
      </c>
      <c r="B56" s="176">
        <v>89.5</v>
      </c>
      <c r="C56" s="37" t="s">
        <v>63</v>
      </c>
      <c r="E56" s="1" t="s">
        <v>148</v>
      </c>
      <c r="F56" s="97">
        <v>0</v>
      </c>
      <c r="G56" s="101">
        <f t="shared" si="6"/>
        <v>0</v>
      </c>
    </row>
    <row r="57" spans="1:7" ht="12.75">
      <c r="A57" s="4" t="s">
        <v>149</v>
      </c>
      <c r="B57" s="98">
        <v>1437</v>
      </c>
      <c r="C57" s="10">
        <f>(B57/$B$54)*100</f>
        <v>93.19066147859922</v>
      </c>
      <c r="E57" s="1" t="s">
        <v>150</v>
      </c>
      <c r="F57" s="97">
        <v>11</v>
      </c>
      <c r="G57" s="101">
        <f t="shared" si="6"/>
        <v>0.45435770342833537</v>
      </c>
    </row>
    <row r="58" spans="1:7" ht="12.75">
      <c r="A58" s="4" t="s">
        <v>147</v>
      </c>
      <c r="B58" s="176">
        <v>85.4</v>
      </c>
      <c r="C58" s="37" t="s">
        <v>63</v>
      </c>
      <c r="E58" s="1" t="s">
        <v>151</v>
      </c>
      <c r="F58" s="97">
        <v>236</v>
      </c>
      <c r="G58" s="101">
        <f t="shared" si="6"/>
        <v>9.748038000826105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144</v>
      </c>
      <c r="C60" s="33">
        <f>(B60/$B$60)*100</f>
        <v>100</v>
      </c>
      <c r="E60" s="1" t="s">
        <v>154</v>
      </c>
      <c r="F60" s="97">
        <v>46</v>
      </c>
      <c r="G60" s="101">
        <f t="shared" si="6"/>
        <v>1.900041305245766</v>
      </c>
    </row>
    <row r="61" spans="1:7" ht="12.75">
      <c r="A61" s="4" t="s">
        <v>142</v>
      </c>
      <c r="B61" s="97">
        <v>59</v>
      </c>
      <c r="C61" s="10">
        <f>(B61/$B$60)*100</f>
        <v>40.97222222222222</v>
      </c>
      <c r="E61" s="1" t="s">
        <v>155</v>
      </c>
      <c r="F61" s="97">
        <v>20</v>
      </c>
      <c r="G61" s="101">
        <f t="shared" si="6"/>
        <v>0.8261049153242461</v>
      </c>
    </row>
    <row r="62" spans="1:7" ht="12.75">
      <c r="A62" s="4"/>
      <c r="B62" s="93" t="s">
        <v>52</v>
      </c>
      <c r="C62" s="10"/>
      <c r="E62" s="1" t="s">
        <v>156</v>
      </c>
      <c r="F62" s="97">
        <v>134</v>
      </c>
      <c r="G62" s="101">
        <f t="shared" si="6"/>
        <v>5.534902932672449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14</v>
      </c>
      <c r="G63" s="101">
        <f t="shared" si="6"/>
        <v>0.5782734407269724</v>
      </c>
    </row>
    <row r="64" spans="1:7" ht="12.75">
      <c r="A64" s="29" t="s">
        <v>159</v>
      </c>
      <c r="B64" s="93">
        <v>2240</v>
      </c>
      <c r="C64" s="33">
        <f>(B64/$B$64)*100</f>
        <v>100</v>
      </c>
      <c r="E64" s="1" t="s">
        <v>160</v>
      </c>
      <c r="F64" s="97">
        <v>32</v>
      </c>
      <c r="G64" s="101">
        <f t="shared" si="6"/>
        <v>1.321767864518794</v>
      </c>
    </row>
    <row r="65" spans="1:7" ht="12.75">
      <c r="A65" s="4" t="s">
        <v>58</v>
      </c>
      <c r="B65" s="97">
        <v>1532</v>
      </c>
      <c r="C65" s="10">
        <f>(B65/$B$64)*100</f>
        <v>68.39285714285714</v>
      </c>
      <c r="E65" s="1" t="s">
        <v>161</v>
      </c>
      <c r="F65" s="97">
        <v>6</v>
      </c>
      <c r="G65" s="101">
        <f t="shared" si="6"/>
        <v>0.24783147459727387</v>
      </c>
    </row>
    <row r="66" spans="1:7" ht="12.75">
      <c r="A66" s="4" t="s">
        <v>59</v>
      </c>
      <c r="B66" s="97">
        <v>695</v>
      </c>
      <c r="C66" s="10">
        <f aca="true" t="shared" si="7" ref="C66:C71">(B66/$B$64)*100</f>
        <v>31.026785714285715</v>
      </c>
      <c r="E66" s="1" t="s">
        <v>162</v>
      </c>
      <c r="F66" s="97">
        <v>15</v>
      </c>
      <c r="G66" s="101">
        <f t="shared" si="6"/>
        <v>0.6195786864931847</v>
      </c>
    </row>
    <row r="67" spans="1:7" ht="12.75">
      <c r="A67" s="4" t="s">
        <v>163</v>
      </c>
      <c r="B67" s="97">
        <v>408</v>
      </c>
      <c r="C67" s="10">
        <f t="shared" si="7"/>
        <v>18.21428571428571</v>
      </c>
      <c r="E67" s="1" t="s">
        <v>164</v>
      </c>
      <c r="F67" s="97">
        <v>13</v>
      </c>
      <c r="G67" s="101">
        <f t="shared" si="6"/>
        <v>0.53696819496076</v>
      </c>
    </row>
    <row r="68" spans="1:7" ht="12.75">
      <c r="A68" s="4" t="s">
        <v>165</v>
      </c>
      <c r="B68" s="97">
        <v>287</v>
      </c>
      <c r="C68" s="10">
        <f t="shared" si="7"/>
        <v>12.812499999999998</v>
      </c>
      <c r="E68" s="1" t="s">
        <v>166</v>
      </c>
      <c r="F68" s="97">
        <v>84</v>
      </c>
      <c r="G68" s="101">
        <f t="shared" si="6"/>
        <v>3.469640644361834</v>
      </c>
    </row>
    <row r="69" spans="1:7" ht="12.75">
      <c r="A69" s="4" t="s">
        <v>167</v>
      </c>
      <c r="B69" s="97">
        <v>155</v>
      </c>
      <c r="C69" s="10">
        <f t="shared" si="7"/>
        <v>6.919642857142858</v>
      </c>
      <c r="E69" s="1" t="s">
        <v>168</v>
      </c>
      <c r="F69" s="97">
        <v>0</v>
      </c>
      <c r="G69" s="101">
        <f t="shared" si="6"/>
        <v>0</v>
      </c>
    </row>
    <row r="70" spans="1:7" ht="12.75">
      <c r="A70" s="4" t="s">
        <v>169</v>
      </c>
      <c r="B70" s="97">
        <v>132</v>
      </c>
      <c r="C70" s="10">
        <f t="shared" si="7"/>
        <v>5.892857142857142</v>
      </c>
      <c r="E70" s="1" t="s">
        <v>170</v>
      </c>
      <c r="F70" s="97">
        <v>7</v>
      </c>
      <c r="G70" s="101">
        <f t="shared" si="6"/>
        <v>0.2891367203634862</v>
      </c>
    </row>
    <row r="71" spans="1:7" ht="12.75">
      <c r="A71" s="7" t="s">
        <v>60</v>
      </c>
      <c r="B71" s="103">
        <v>13</v>
      </c>
      <c r="C71" s="40">
        <f t="shared" si="7"/>
        <v>0.5803571428571429</v>
      </c>
      <c r="D71" s="41"/>
      <c r="E71" s="9" t="s">
        <v>171</v>
      </c>
      <c r="F71" s="103">
        <v>564</v>
      </c>
      <c r="G71" s="104">
        <f t="shared" si="6"/>
        <v>23.296158612143742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1802</v>
      </c>
      <c r="C9" s="81">
        <f>(B9/$B$9)*100</f>
        <v>100</v>
      </c>
      <c r="D9" s="65"/>
      <c r="E9" s="79" t="s">
        <v>183</v>
      </c>
      <c r="F9" s="80">
        <v>824</v>
      </c>
      <c r="G9" s="81">
        <f>(F9/$F$9)*100</f>
        <v>100</v>
      </c>
    </row>
    <row r="10" spans="1:7" ht="12.75">
      <c r="A10" s="82" t="s">
        <v>184</v>
      </c>
      <c r="B10" s="97">
        <v>1398</v>
      </c>
      <c r="C10" s="105">
        <f>(B10/$B$9)*100</f>
        <v>77.58046614872363</v>
      </c>
      <c r="D10" s="65"/>
      <c r="E10" s="78" t="s">
        <v>185</v>
      </c>
      <c r="F10" s="97">
        <v>21</v>
      </c>
      <c r="G10" s="105">
        <f aca="true" t="shared" si="0" ref="G10:G19">(F10/$F$9)*100</f>
        <v>2.5485436893203883</v>
      </c>
    </row>
    <row r="11" spans="1:7" ht="12.75">
      <c r="A11" s="82" t="s">
        <v>186</v>
      </c>
      <c r="B11" s="97">
        <v>1398</v>
      </c>
      <c r="C11" s="105">
        <f aca="true" t="shared" si="1" ref="C11:C16">(B11/$B$9)*100</f>
        <v>77.58046614872363</v>
      </c>
      <c r="D11" s="65"/>
      <c r="E11" s="78" t="s">
        <v>187</v>
      </c>
      <c r="F11" s="97">
        <v>28</v>
      </c>
      <c r="G11" s="105">
        <f t="shared" si="0"/>
        <v>3.3980582524271843</v>
      </c>
    </row>
    <row r="12" spans="1:7" ht="12.75">
      <c r="A12" s="82" t="s">
        <v>188</v>
      </c>
      <c r="B12" s="97">
        <v>1390</v>
      </c>
      <c r="C12" s="105">
        <f>(B12/$B$9)*100</f>
        <v>77.13651498335183</v>
      </c>
      <c r="D12" s="65"/>
      <c r="E12" s="78" t="s">
        <v>189</v>
      </c>
      <c r="F12" s="97">
        <v>7</v>
      </c>
      <c r="G12" s="105">
        <f t="shared" si="0"/>
        <v>0.8495145631067961</v>
      </c>
    </row>
    <row r="13" spans="1:7" ht="12.75">
      <c r="A13" s="82" t="s">
        <v>190</v>
      </c>
      <c r="B13" s="97">
        <v>8</v>
      </c>
      <c r="C13" s="105">
        <f>(B13/$B$9)*100</f>
        <v>0.4439511653718091</v>
      </c>
      <c r="D13" s="65"/>
      <c r="E13" s="78" t="s">
        <v>191</v>
      </c>
      <c r="F13" s="97">
        <v>70</v>
      </c>
      <c r="G13" s="105">
        <f t="shared" si="0"/>
        <v>8.495145631067961</v>
      </c>
    </row>
    <row r="14" spans="1:7" ht="12.75">
      <c r="A14" s="82" t="s">
        <v>192</v>
      </c>
      <c r="B14" s="109">
        <v>0.6</v>
      </c>
      <c r="C14" s="112" t="s">
        <v>63</v>
      </c>
      <c r="D14" s="65"/>
      <c r="E14" s="78" t="s">
        <v>193</v>
      </c>
      <c r="F14" s="97">
        <v>77</v>
      </c>
      <c r="G14" s="105">
        <f t="shared" si="0"/>
        <v>9.344660194174757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101</v>
      </c>
      <c r="G15" s="105">
        <f t="shared" si="0"/>
        <v>12.257281553398059</v>
      </c>
    </row>
    <row r="16" spans="1:7" ht="12.75">
      <c r="A16" s="82" t="s">
        <v>306</v>
      </c>
      <c r="B16" s="97">
        <v>404</v>
      </c>
      <c r="C16" s="105">
        <f t="shared" si="1"/>
        <v>22.41953385127636</v>
      </c>
      <c r="D16" s="65"/>
      <c r="E16" s="78" t="s">
        <v>307</v>
      </c>
      <c r="F16" s="97">
        <v>140</v>
      </c>
      <c r="G16" s="105">
        <f t="shared" si="0"/>
        <v>16.990291262135923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243</v>
      </c>
      <c r="G17" s="105">
        <f t="shared" si="0"/>
        <v>29.49029126213592</v>
      </c>
    </row>
    <row r="18" spans="1:7" ht="12.75">
      <c r="A18" s="77" t="s">
        <v>309</v>
      </c>
      <c r="B18" s="80">
        <v>884</v>
      </c>
      <c r="C18" s="81">
        <f>(B18/$B$18)*100</f>
        <v>100</v>
      </c>
      <c r="D18" s="65"/>
      <c r="E18" s="78" t="s">
        <v>409</v>
      </c>
      <c r="F18" s="97">
        <v>77</v>
      </c>
      <c r="G18" s="105">
        <f t="shared" si="0"/>
        <v>9.344660194174757</v>
      </c>
    </row>
    <row r="19" spans="1:9" ht="12.75">
      <c r="A19" s="82" t="s">
        <v>184</v>
      </c>
      <c r="B19" s="97">
        <v>625</v>
      </c>
      <c r="C19" s="105">
        <f>(B19/$B$18)*100</f>
        <v>70.70135746606336</v>
      </c>
      <c r="D19" s="65"/>
      <c r="E19" s="78" t="s">
        <v>408</v>
      </c>
      <c r="F19" s="98">
        <v>60</v>
      </c>
      <c r="G19" s="105">
        <f t="shared" si="0"/>
        <v>7.281553398058252</v>
      </c>
      <c r="I19" s="118"/>
    </row>
    <row r="20" spans="1:7" ht="12.75">
      <c r="A20" s="82" t="s">
        <v>186</v>
      </c>
      <c r="B20" s="97">
        <v>625</v>
      </c>
      <c r="C20" s="105">
        <f>(B20/$B$18)*100</f>
        <v>70.70135746606336</v>
      </c>
      <c r="D20" s="65"/>
      <c r="E20" s="78" t="s">
        <v>310</v>
      </c>
      <c r="F20" s="97">
        <v>89598</v>
      </c>
      <c r="G20" s="112" t="s">
        <v>63</v>
      </c>
    </row>
    <row r="21" spans="1:7" ht="12.75">
      <c r="A21" s="82" t="s">
        <v>188</v>
      </c>
      <c r="B21" s="97">
        <v>617</v>
      </c>
      <c r="C21" s="105">
        <f>(B21/$B$18)*100</f>
        <v>69.79638009049773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765</v>
      </c>
      <c r="G22" s="105">
        <f>(F22/$F$9)*100</f>
        <v>92.83980582524272</v>
      </c>
    </row>
    <row r="23" spans="1:7" ht="12.75">
      <c r="A23" s="77" t="s">
        <v>312</v>
      </c>
      <c r="B23" s="80">
        <v>249</v>
      </c>
      <c r="C23" s="81">
        <f>(B23/$B$23)*100</f>
        <v>100</v>
      </c>
      <c r="D23" s="65"/>
      <c r="E23" s="78" t="s">
        <v>313</v>
      </c>
      <c r="F23" s="97">
        <v>99942</v>
      </c>
      <c r="G23" s="112" t="s">
        <v>63</v>
      </c>
    </row>
    <row r="24" spans="1:7" ht="12.75">
      <c r="A24" s="82" t="s">
        <v>314</v>
      </c>
      <c r="B24" s="97">
        <v>113</v>
      </c>
      <c r="C24" s="105">
        <f>(B24/$B$23)*100</f>
        <v>45.38152610441767</v>
      </c>
      <c r="D24" s="65"/>
      <c r="E24" s="78" t="s">
        <v>315</v>
      </c>
      <c r="F24" s="97">
        <v>75</v>
      </c>
      <c r="G24" s="105">
        <f>(F24/$F$9)*100</f>
        <v>9.101941747572816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16881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38</v>
      </c>
      <c r="G26" s="105">
        <f>(F26/$F$9)*100</f>
        <v>4.611650485436893</v>
      </c>
    </row>
    <row r="27" spans="1:7" ht="12.75">
      <c r="A27" s="77" t="s">
        <v>324</v>
      </c>
      <c r="B27" s="80">
        <v>1355</v>
      </c>
      <c r="C27" s="81">
        <f>(B27/$B$27)*100</f>
        <v>100</v>
      </c>
      <c r="D27" s="65"/>
      <c r="E27" s="78" t="s">
        <v>317</v>
      </c>
      <c r="F27" s="98">
        <v>5739</v>
      </c>
      <c r="G27" s="112" t="s">
        <v>63</v>
      </c>
    </row>
    <row r="28" spans="1:7" ht="12.75">
      <c r="A28" s="82" t="s">
        <v>325</v>
      </c>
      <c r="B28" s="97">
        <v>1182</v>
      </c>
      <c r="C28" s="105">
        <f aca="true" t="shared" si="2" ref="C28:C33">(B28/$B$27)*100</f>
        <v>87.23247232472325</v>
      </c>
      <c r="D28" s="65"/>
      <c r="E28" s="78" t="s">
        <v>318</v>
      </c>
      <c r="F28" s="97">
        <v>0</v>
      </c>
      <c r="G28" s="105">
        <f>(F28/$F$9)*100</f>
        <v>0</v>
      </c>
    </row>
    <row r="29" spans="1:7" ht="12.75">
      <c r="A29" s="82" t="s">
        <v>326</v>
      </c>
      <c r="B29" s="97">
        <v>68</v>
      </c>
      <c r="C29" s="105">
        <f t="shared" si="2"/>
        <v>5.018450184501845</v>
      </c>
      <c r="D29" s="65"/>
      <c r="E29" s="78" t="s">
        <v>319</v>
      </c>
      <c r="F29" s="97">
        <v>0</v>
      </c>
      <c r="G29" s="112" t="s">
        <v>63</v>
      </c>
    </row>
    <row r="30" spans="1:7" ht="12.75">
      <c r="A30" s="82" t="s">
        <v>327</v>
      </c>
      <c r="B30" s="97">
        <v>43</v>
      </c>
      <c r="C30" s="105">
        <f t="shared" si="2"/>
        <v>3.1734317343173433</v>
      </c>
      <c r="D30" s="65"/>
      <c r="E30" s="78" t="s">
        <v>320</v>
      </c>
      <c r="F30" s="97">
        <v>50</v>
      </c>
      <c r="G30" s="105">
        <f>(F30/$F$9)*100</f>
        <v>6.067961165048544</v>
      </c>
    </row>
    <row r="31" spans="1:7" ht="12.75">
      <c r="A31" s="82" t="s">
        <v>354</v>
      </c>
      <c r="B31" s="97">
        <v>6</v>
      </c>
      <c r="C31" s="105">
        <f t="shared" si="2"/>
        <v>0.44280442804428044</v>
      </c>
      <c r="D31" s="65"/>
      <c r="E31" s="78" t="s">
        <v>321</v>
      </c>
      <c r="F31" s="97">
        <v>13978</v>
      </c>
      <c r="G31" s="112" t="s">
        <v>63</v>
      </c>
    </row>
    <row r="32" spans="1:7" ht="12.75">
      <c r="A32" s="82" t="s">
        <v>328</v>
      </c>
      <c r="B32" s="97">
        <v>15</v>
      </c>
      <c r="C32" s="105">
        <f t="shared" si="2"/>
        <v>1.107011070110701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41</v>
      </c>
      <c r="C33" s="105">
        <f t="shared" si="2"/>
        <v>3.025830258302583</v>
      </c>
      <c r="D33" s="65"/>
      <c r="E33" s="79" t="s">
        <v>323</v>
      </c>
      <c r="F33" s="80">
        <v>674</v>
      </c>
      <c r="G33" s="81">
        <f>(F33/$F$33)*100</f>
        <v>100</v>
      </c>
    </row>
    <row r="34" spans="1:7" ht="12.75">
      <c r="A34" s="82" t="s">
        <v>330</v>
      </c>
      <c r="B34" s="109">
        <v>31.7</v>
      </c>
      <c r="C34" s="112" t="s">
        <v>63</v>
      </c>
      <c r="D34" s="65"/>
      <c r="E34" s="78" t="s">
        <v>185</v>
      </c>
      <c r="F34" s="97">
        <v>21</v>
      </c>
      <c r="G34" s="105">
        <f aca="true" t="shared" si="3" ref="G34:G43">(F34/$F$33)*100</f>
        <v>3.115727002967359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7</v>
      </c>
      <c r="G35" s="105">
        <f t="shared" si="3"/>
        <v>1.0385756676557862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0</v>
      </c>
      <c r="G36" s="105">
        <f t="shared" si="3"/>
        <v>0</v>
      </c>
    </row>
    <row r="37" spans="1:7" ht="12.75">
      <c r="A37" s="77" t="s">
        <v>333</v>
      </c>
      <c r="B37" s="80">
        <v>1390</v>
      </c>
      <c r="C37" s="81">
        <f>(B37/$B$37)*100</f>
        <v>100</v>
      </c>
      <c r="D37" s="65"/>
      <c r="E37" s="78" t="s">
        <v>191</v>
      </c>
      <c r="F37" s="97">
        <v>70</v>
      </c>
      <c r="G37" s="105">
        <f t="shared" si="3"/>
        <v>10.385756676557865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71</v>
      </c>
      <c r="G38" s="105">
        <f t="shared" si="3"/>
        <v>10.534124629080118</v>
      </c>
    </row>
    <row r="39" spans="1:7" ht="12.75">
      <c r="A39" s="82" t="s">
        <v>336</v>
      </c>
      <c r="B39" s="98">
        <v>740</v>
      </c>
      <c r="C39" s="105">
        <f>(B39/$B$37)*100</f>
        <v>53.23741007194245</v>
      </c>
      <c r="D39" s="65"/>
      <c r="E39" s="78" t="s">
        <v>195</v>
      </c>
      <c r="F39" s="97">
        <v>51</v>
      </c>
      <c r="G39" s="105">
        <f t="shared" si="3"/>
        <v>7.566765578635016</v>
      </c>
    </row>
    <row r="40" spans="1:7" ht="12.75">
      <c r="A40" s="82" t="s">
        <v>337</v>
      </c>
      <c r="B40" s="98">
        <v>114</v>
      </c>
      <c r="C40" s="105">
        <f>(B40/$B$37)*100</f>
        <v>8.201438848920864</v>
      </c>
      <c r="D40" s="65"/>
      <c r="E40" s="78" t="s">
        <v>307</v>
      </c>
      <c r="F40" s="97">
        <v>133</v>
      </c>
      <c r="G40" s="105">
        <f t="shared" si="3"/>
        <v>19.73293768545994</v>
      </c>
    </row>
    <row r="41" spans="1:7" ht="12.75">
      <c r="A41" s="82" t="s">
        <v>339</v>
      </c>
      <c r="B41" s="98">
        <v>370</v>
      </c>
      <c r="C41" s="105">
        <f>(B41/$B$37)*100</f>
        <v>26.618705035971225</v>
      </c>
      <c r="D41" s="65"/>
      <c r="E41" s="78" t="s">
        <v>308</v>
      </c>
      <c r="F41" s="97">
        <v>204</v>
      </c>
      <c r="G41" s="105">
        <f t="shared" si="3"/>
        <v>30.267062314540063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70</v>
      </c>
      <c r="G42" s="105">
        <f t="shared" si="3"/>
        <v>10.385756676557865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47</v>
      </c>
      <c r="G43" s="105">
        <f t="shared" si="3"/>
        <v>6.973293768545995</v>
      </c>
    </row>
    <row r="44" spans="1:7" ht="12.75">
      <c r="A44" s="82" t="s">
        <v>93</v>
      </c>
      <c r="B44" s="98">
        <v>48</v>
      </c>
      <c r="C44" s="105">
        <f>(B44/$B$37)*100</f>
        <v>3.4532374100719423</v>
      </c>
      <c r="D44" s="65"/>
      <c r="E44" s="78" t="s">
        <v>332</v>
      </c>
      <c r="F44" s="97">
        <v>94247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118</v>
      </c>
      <c r="C46" s="105">
        <f>(B46/$B$37)*100</f>
        <v>8.489208633093526</v>
      </c>
      <c r="D46" s="65"/>
      <c r="E46" s="78" t="s">
        <v>335</v>
      </c>
      <c r="F46" s="97">
        <v>35134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64688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39464</v>
      </c>
      <c r="G49" s="114" t="s">
        <v>63</v>
      </c>
    </row>
    <row r="50" spans="1:7" ht="13.5" thickTop="1">
      <c r="A50" s="82" t="s">
        <v>355</v>
      </c>
      <c r="B50" s="98">
        <v>81</v>
      </c>
      <c r="C50" s="105">
        <f t="shared" si="4"/>
        <v>5.827338129496403</v>
      </c>
      <c r="D50" s="65"/>
      <c r="E50" s="78"/>
      <c r="F50" s="86"/>
      <c r="G50" s="85"/>
    </row>
    <row r="51" spans="1:7" ht="12.75">
      <c r="A51" s="82" t="s">
        <v>356</v>
      </c>
      <c r="B51" s="98">
        <v>157</v>
      </c>
      <c r="C51" s="105">
        <f t="shared" si="4"/>
        <v>11.29496402877698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80</v>
      </c>
      <c r="C52" s="105">
        <f t="shared" si="4"/>
        <v>5.755395683453238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76</v>
      </c>
      <c r="C53" s="105">
        <f t="shared" si="4"/>
        <v>5.467625899280575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73</v>
      </c>
      <c r="C54" s="105">
        <f t="shared" si="4"/>
        <v>5.251798561151079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69</v>
      </c>
      <c r="C55" s="105">
        <f t="shared" si="4"/>
        <v>4.9640287769784175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155</v>
      </c>
      <c r="C57" s="105">
        <f>(B57/$B$37)*100</f>
        <v>11.151079136690647</v>
      </c>
      <c r="D57" s="65"/>
      <c r="E57" s="79" t="s">
        <v>323</v>
      </c>
      <c r="F57" s="80">
        <v>28</v>
      </c>
      <c r="G57" s="81">
        <f>(F57/L57)*100</f>
        <v>4.154302670623145</v>
      </c>
      <c r="H57" s="79" t="s">
        <v>323</v>
      </c>
      <c r="L57" s="15">
        <v>674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28</v>
      </c>
      <c r="G58" s="105">
        <f>(F58/L58)*100</f>
        <v>6.392694063926941</v>
      </c>
      <c r="H58" s="78" t="s">
        <v>357</v>
      </c>
      <c r="L58" s="15">
        <v>438</v>
      </c>
    </row>
    <row r="59" spans="1:12" ht="12.75">
      <c r="A59" s="82" t="s">
        <v>351</v>
      </c>
      <c r="B59" s="98">
        <v>171</v>
      </c>
      <c r="C59" s="105">
        <f>(B59/$B$37)*100</f>
        <v>12.302158273381295</v>
      </c>
      <c r="D59" s="65"/>
      <c r="E59" s="78" t="s">
        <v>359</v>
      </c>
      <c r="F59" s="97">
        <v>21</v>
      </c>
      <c r="G59" s="105">
        <f>(F59/L59)*100</f>
        <v>11.41304347826087</v>
      </c>
      <c r="H59" s="78" t="s">
        <v>359</v>
      </c>
      <c r="L59" s="15">
        <v>184</v>
      </c>
    </row>
    <row r="60" spans="1:7" ht="12.75">
      <c r="A60" s="82" t="s">
        <v>352</v>
      </c>
      <c r="B60" s="98">
        <v>260</v>
      </c>
      <c r="C60" s="105">
        <f>(B60/$B$37)*100</f>
        <v>18.705035971223023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99</v>
      </c>
      <c r="C62" s="105">
        <f>(B62/$B$37)*100</f>
        <v>7.122302158273381</v>
      </c>
      <c r="D62" s="65"/>
      <c r="E62" s="79" t="s">
        <v>362</v>
      </c>
      <c r="F62" s="80">
        <v>7</v>
      </c>
      <c r="G62" s="81">
        <f>(F62/L62)*100</f>
        <v>6.140350877192982</v>
      </c>
      <c r="H62" s="79" t="s">
        <v>196</v>
      </c>
      <c r="L62" s="15">
        <v>114</v>
      </c>
    </row>
    <row r="63" spans="1:12" ht="12.75">
      <c r="A63" s="61" t="s">
        <v>95</v>
      </c>
      <c r="B63" s="98">
        <v>51</v>
      </c>
      <c r="C63" s="105">
        <f>(B63/$B$37)*100</f>
        <v>3.6690647482014387</v>
      </c>
      <c r="D63" s="65"/>
      <c r="E63" s="78" t="s">
        <v>357</v>
      </c>
      <c r="F63" s="97">
        <v>7</v>
      </c>
      <c r="G63" s="105">
        <f>(F63/L63)*100</f>
        <v>7.291666666666667</v>
      </c>
      <c r="H63" s="78" t="s">
        <v>357</v>
      </c>
      <c r="L63" s="15">
        <v>96</v>
      </c>
    </row>
    <row r="64" spans="1:12" ht="12.75">
      <c r="A64" s="82" t="s">
        <v>353</v>
      </c>
      <c r="B64" s="98">
        <v>118</v>
      </c>
      <c r="C64" s="105">
        <f>(B64/$B$37)*100</f>
        <v>8.489208633093526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5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124</v>
      </c>
      <c r="G66" s="81">
        <f aca="true" t="shared" si="5" ref="G66:G71">(F66/L66)*100</f>
        <v>5.121850475010326</v>
      </c>
      <c r="H66" s="79" t="s">
        <v>363</v>
      </c>
      <c r="L66" s="15">
        <v>2421</v>
      </c>
    </row>
    <row r="67" spans="1:12" ht="12.75">
      <c r="A67" s="82" t="s">
        <v>365</v>
      </c>
      <c r="B67" s="97">
        <v>1007</v>
      </c>
      <c r="C67" s="105">
        <f>(B67/$B$37)*100</f>
        <v>72.44604316546763</v>
      </c>
      <c r="D67" s="65"/>
      <c r="E67" s="78" t="s">
        <v>64</v>
      </c>
      <c r="F67" s="97">
        <v>48</v>
      </c>
      <c r="G67" s="105">
        <f t="shared" si="5"/>
        <v>2.7522935779816518</v>
      </c>
      <c r="H67" s="78" t="s">
        <v>64</v>
      </c>
      <c r="L67" s="15">
        <v>1744</v>
      </c>
    </row>
    <row r="68" spans="1:12" ht="12.75">
      <c r="A68" s="82" t="s">
        <v>367</v>
      </c>
      <c r="B68" s="97">
        <v>327</v>
      </c>
      <c r="C68" s="105">
        <f>(B68/$B$37)*100</f>
        <v>23.52517985611511</v>
      </c>
      <c r="D68" s="65"/>
      <c r="E68" s="78" t="s">
        <v>366</v>
      </c>
      <c r="F68" s="97">
        <v>0</v>
      </c>
      <c r="G68" s="105">
        <f t="shared" si="5"/>
        <v>0</v>
      </c>
      <c r="H68" s="78" t="s">
        <v>366</v>
      </c>
      <c r="L68" s="15">
        <v>144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76</v>
      </c>
      <c r="G69" s="105">
        <f t="shared" si="5"/>
        <v>11.225997045790251</v>
      </c>
      <c r="H69" s="78" t="s">
        <v>368</v>
      </c>
      <c r="L69" s="15">
        <v>677</v>
      </c>
    </row>
    <row r="70" spans="1:12" ht="12.75">
      <c r="A70" s="82" t="s">
        <v>178</v>
      </c>
      <c r="B70" s="97">
        <v>56</v>
      </c>
      <c r="C70" s="105">
        <f>(B70/$B$37)*100</f>
        <v>4.028776978417266</v>
      </c>
      <c r="D70" s="65"/>
      <c r="E70" s="78" t="s">
        <v>369</v>
      </c>
      <c r="F70" s="97">
        <v>51</v>
      </c>
      <c r="G70" s="105">
        <f t="shared" si="5"/>
        <v>10.28225806451613</v>
      </c>
      <c r="H70" s="78" t="s">
        <v>369</v>
      </c>
      <c r="L70" s="15">
        <v>496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0</v>
      </c>
      <c r="G71" s="119">
        <f t="shared" si="5"/>
        <v>0</v>
      </c>
      <c r="H71" s="92" t="s">
        <v>370</v>
      </c>
      <c r="L71" s="15">
        <v>232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799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799</v>
      </c>
      <c r="G9" s="81">
        <f>(F9/$F$9)*100</f>
        <v>100</v>
      </c>
      <c r="I9" s="53"/>
    </row>
    <row r="10" spans="1:7" ht="12.75">
      <c r="A10" s="36" t="s">
        <v>376</v>
      </c>
      <c r="B10" s="97">
        <v>478</v>
      </c>
      <c r="C10" s="105">
        <f aca="true" t="shared" si="0" ref="C10:C18">(B10/$B$8)*100</f>
        <v>59.82478097622027</v>
      </c>
      <c r="E10" s="32" t="s">
        <v>377</v>
      </c>
      <c r="F10" s="97">
        <v>794</v>
      </c>
      <c r="G10" s="105">
        <f>(F10/$F$9)*100</f>
        <v>99.37421777221527</v>
      </c>
    </row>
    <row r="11" spans="1:7" ht="12.75">
      <c r="A11" s="36" t="s">
        <v>378</v>
      </c>
      <c r="B11" s="97">
        <v>279</v>
      </c>
      <c r="C11" s="105">
        <f t="shared" si="0"/>
        <v>34.91864831038799</v>
      </c>
      <c r="E11" s="32" t="s">
        <v>379</v>
      </c>
      <c r="F11" s="97">
        <v>5</v>
      </c>
      <c r="G11" s="105">
        <f>(F11/$F$9)*100</f>
        <v>0.6257822277847309</v>
      </c>
    </row>
    <row r="12" spans="1:7" ht="12.75">
      <c r="A12" s="36" t="s">
        <v>380</v>
      </c>
      <c r="B12" s="97">
        <v>9</v>
      </c>
      <c r="C12" s="105">
        <f t="shared" si="0"/>
        <v>1.1264080100125156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7</v>
      </c>
      <c r="C13" s="105">
        <f t="shared" si="0"/>
        <v>0.8760951188986232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26</v>
      </c>
      <c r="C14" s="105">
        <f t="shared" si="0"/>
        <v>3.254067584480601</v>
      </c>
      <c r="E14" s="42" t="s">
        <v>384</v>
      </c>
      <c r="F14" s="80">
        <v>738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11</v>
      </c>
      <c r="G16" s="105">
        <f>(F16/$F$14)*100</f>
        <v>1.4905149051490514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52</v>
      </c>
      <c r="G17" s="105">
        <f aca="true" t="shared" si="1" ref="G17:G23">(F17/$F$14)*100</f>
        <v>7.046070460704606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116</v>
      </c>
      <c r="G18" s="105">
        <f t="shared" si="1"/>
        <v>15.718157181571815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226</v>
      </c>
      <c r="G19" s="105">
        <f t="shared" si="1"/>
        <v>30.62330623306233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242</v>
      </c>
      <c r="G20" s="105">
        <f t="shared" si="1"/>
        <v>32.79132791327913</v>
      </c>
    </row>
    <row r="21" spans="1:7" ht="12.75">
      <c r="A21" s="36" t="s">
        <v>395</v>
      </c>
      <c r="B21" s="98">
        <v>7</v>
      </c>
      <c r="C21" s="105">
        <f aca="true" t="shared" si="2" ref="C21:C28">(B21/$B$8)*100</f>
        <v>0.8760951188986232</v>
      </c>
      <c r="E21" s="1" t="s">
        <v>396</v>
      </c>
      <c r="F21" s="97">
        <v>91</v>
      </c>
      <c r="G21" s="105">
        <f t="shared" si="1"/>
        <v>12.330623306233063</v>
      </c>
    </row>
    <row r="22" spans="1:7" ht="12.75">
      <c r="A22" s="36" t="s">
        <v>397</v>
      </c>
      <c r="B22" s="98">
        <v>58</v>
      </c>
      <c r="C22" s="105">
        <f t="shared" si="2"/>
        <v>7.259073842302878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262</v>
      </c>
      <c r="C23" s="105">
        <f t="shared" si="2"/>
        <v>32.7909887359199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150</v>
      </c>
      <c r="C24" s="105">
        <f t="shared" si="2"/>
        <v>18.773466833541928</v>
      </c>
      <c r="E24" s="1" t="s">
        <v>402</v>
      </c>
      <c r="F24" s="97">
        <v>192000</v>
      </c>
      <c r="G24" s="112" t="s">
        <v>63</v>
      </c>
    </row>
    <row r="25" spans="1:7" ht="12.75">
      <c r="A25" s="36" t="s">
        <v>403</v>
      </c>
      <c r="B25" s="97">
        <v>135</v>
      </c>
      <c r="C25" s="105">
        <f t="shared" si="2"/>
        <v>16.896120150187734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50</v>
      </c>
      <c r="C26" s="105">
        <f t="shared" si="2"/>
        <v>6.25782227784731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49</v>
      </c>
      <c r="C27" s="105">
        <f t="shared" si="2"/>
        <v>6.132665832290362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88</v>
      </c>
      <c r="C28" s="105">
        <f t="shared" si="2"/>
        <v>11.013767209011265</v>
      </c>
      <c r="E28" s="32" t="s">
        <v>415</v>
      </c>
      <c r="F28" s="97">
        <v>639</v>
      </c>
      <c r="G28" s="105">
        <f aca="true" t="shared" si="3" ref="G28:G35">(F28/$F$14)*100</f>
        <v>86.58536585365853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5</v>
      </c>
      <c r="G30" s="105">
        <f t="shared" si="3"/>
        <v>0.6775067750677507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6</v>
      </c>
      <c r="G31" s="105">
        <f t="shared" si="3"/>
        <v>0.8130081300813009</v>
      </c>
    </row>
    <row r="32" spans="1:7" ht="12.75">
      <c r="A32" s="36" t="s">
        <v>421</v>
      </c>
      <c r="B32" s="97">
        <v>14</v>
      </c>
      <c r="C32" s="105">
        <f t="shared" si="4"/>
        <v>1.7521902377972465</v>
      </c>
      <c r="E32" s="32" t="s">
        <v>422</v>
      </c>
      <c r="F32" s="97">
        <v>69</v>
      </c>
      <c r="G32" s="105">
        <f t="shared" si="3"/>
        <v>9.34959349593496</v>
      </c>
    </row>
    <row r="33" spans="1:7" ht="12.75">
      <c r="A33" s="36" t="s">
        <v>423</v>
      </c>
      <c r="B33" s="97">
        <v>12</v>
      </c>
      <c r="C33" s="105">
        <f t="shared" si="4"/>
        <v>1.5018773466833542</v>
      </c>
      <c r="E33" s="32" t="s">
        <v>424</v>
      </c>
      <c r="F33" s="97">
        <v>168</v>
      </c>
      <c r="G33" s="105">
        <f t="shared" si="3"/>
        <v>22.76422764227642</v>
      </c>
    </row>
    <row r="34" spans="1:7" ht="12.75">
      <c r="A34" s="36" t="s">
        <v>425</v>
      </c>
      <c r="B34" s="97">
        <v>12</v>
      </c>
      <c r="C34" s="105">
        <f t="shared" si="4"/>
        <v>1.5018773466833542</v>
      </c>
      <c r="E34" s="32" t="s">
        <v>426</v>
      </c>
      <c r="F34" s="97">
        <v>258</v>
      </c>
      <c r="G34" s="105">
        <f t="shared" si="3"/>
        <v>34.959349593495936</v>
      </c>
    </row>
    <row r="35" spans="1:7" ht="12.75">
      <c r="A35" s="36" t="s">
        <v>427</v>
      </c>
      <c r="B35" s="97">
        <v>114</v>
      </c>
      <c r="C35" s="105">
        <f t="shared" si="4"/>
        <v>14.267834793491865</v>
      </c>
      <c r="E35" s="32" t="s">
        <v>428</v>
      </c>
      <c r="F35" s="97">
        <v>133</v>
      </c>
      <c r="G35" s="105">
        <f t="shared" si="3"/>
        <v>18.021680216802167</v>
      </c>
    </row>
    <row r="36" spans="1:7" ht="12.75">
      <c r="A36" s="36" t="s">
        <v>429</v>
      </c>
      <c r="B36" s="97">
        <v>165</v>
      </c>
      <c r="C36" s="105">
        <f t="shared" si="4"/>
        <v>20.650813516896118</v>
      </c>
      <c r="E36" s="32" t="s">
        <v>430</v>
      </c>
      <c r="F36" s="97">
        <v>1569</v>
      </c>
      <c r="G36" s="112" t="s">
        <v>63</v>
      </c>
    </row>
    <row r="37" spans="1:7" ht="12.75">
      <c r="A37" s="36" t="s">
        <v>431</v>
      </c>
      <c r="B37" s="97">
        <v>217</v>
      </c>
      <c r="C37" s="105">
        <f t="shared" si="4"/>
        <v>27.15894868585732</v>
      </c>
      <c r="E37" s="32" t="s">
        <v>432</v>
      </c>
      <c r="F37" s="97">
        <v>99</v>
      </c>
      <c r="G37" s="105">
        <f>(F37/$F$14)*100</f>
        <v>13.414634146341465</v>
      </c>
    </row>
    <row r="38" spans="1:7" ht="12.75">
      <c r="A38" s="36" t="s">
        <v>433</v>
      </c>
      <c r="B38" s="97">
        <v>130</v>
      </c>
      <c r="C38" s="105">
        <f t="shared" si="4"/>
        <v>16.270337922403</v>
      </c>
      <c r="E38" s="32" t="s">
        <v>430</v>
      </c>
      <c r="F38" s="97">
        <v>546</v>
      </c>
      <c r="G38" s="112" t="s">
        <v>63</v>
      </c>
    </row>
    <row r="39" spans="1:7" ht="12.75">
      <c r="A39" s="36" t="s">
        <v>434</v>
      </c>
      <c r="B39" s="97">
        <v>135</v>
      </c>
      <c r="C39" s="105">
        <f t="shared" si="4"/>
        <v>16.896120150187734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6.9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799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197</v>
      </c>
      <c r="G43" s="105">
        <f aca="true" t="shared" si="5" ref="G43:G48">(F43/$F$14)*100</f>
        <v>26.693766937669377</v>
      </c>
    </row>
    <row r="44" spans="1:7" ht="12.75">
      <c r="A44" s="36" t="s">
        <v>11</v>
      </c>
      <c r="B44" s="98">
        <v>93</v>
      </c>
      <c r="C44" s="105">
        <f aca="true" t="shared" si="6" ref="C44:C49">(B44/$B$42)*100</f>
        <v>11.639549436795996</v>
      </c>
      <c r="E44" s="32" t="s">
        <v>12</v>
      </c>
      <c r="F44" s="97">
        <v>158</v>
      </c>
      <c r="G44" s="105">
        <f t="shared" si="5"/>
        <v>21.40921409214092</v>
      </c>
    </row>
    <row r="45" spans="1:7" ht="12.75">
      <c r="A45" s="36" t="s">
        <v>13</v>
      </c>
      <c r="B45" s="98">
        <v>186</v>
      </c>
      <c r="C45" s="105">
        <f t="shared" si="6"/>
        <v>23.27909887359199</v>
      </c>
      <c r="E45" s="32" t="s">
        <v>14</v>
      </c>
      <c r="F45" s="97">
        <v>151</v>
      </c>
      <c r="G45" s="105">
        <f t="shared" si="5"/>
        <v>20.460704607046072</v>
      </c>
    </row>
    <row r="46" spans="1:7" ht="12.75">
      <c r="A46" s="36" t="s">
        <v>15</v>
      </c>
      <c r="B46" s="98">
        <v>214</v>
      </c>
      <c r="C46" s="105">
        <f t="shared" si="6"/>
        <v>26.783479349186486</v>
      </c>
      <c r="E46" s="32" t="s">
        <v>16</v>
      </c>
      <c r="F46" s="97">
        <v>72</v>
      </c>
      <c r="G46" s="105">
        <f t="shared" si="5"/>
        <v>9.75609756097561</v>
      </c>
    </row>
    <row r="47" spans="1:7" ht="12.75">
      <c r="A47" s="36" t="s">
        <v>17</v>
      </c>
      <c r="B47" s="97">
        <v>160</v>
      </c>
      <c r="C47" s="105">
        <f t="shared" si="6"/>
        <v>20.02503128911139</v>
      </c>
      <c r="E47" s="32" t="s">
        <v>18</v>
      </c>
      <c r="F47" s="97">
        <v>72</v>
      </c>
      <c r="G47" s="105">
        <f t="shared" si="5"/>
        <v>9.75609756097561</v>
      </c>
    </row>
    <row r="48" spans="1:7" ht="12.75">
      <c r="A48" s="36" t="s">
        <v>19</v>
      </c>
      <c r="B48" s="97">
        <v>61</v>
      </c>
      <c r="C48" s="105">
        <f t="shared" si="6"/>
        <v>7.634543178973717</v>
      </c>
      <c r="E48" s="32" t="s">
        <v>20</v>
      </c>
      <c r="F48" s="97">
        <v>88</v>
      </c>
      <c r="G48" s="105">
        <f t="shared" si="5"/>
        <v>11.924119241192411</v>
      </c>
    </row>
    <row r="49" spans="1:7" ht="12.75">
      <c r="A49" s="36" t="s">
        <v>21</v>
      </c>
      <c r="B49" s="97">
        <v>85</v>
      </c>
      <c r="C49" s="105">
        <f t="shared" si="6"/>
        <v>10.638297872340425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15</v>
      </c>
      <c r="G51" s="81">
        <f>(F51/F$51)*100</f>
        <v>100</v>
      </c>
    </row>
    <row r="52" spans="1:7" ht="12.75">
      <c r="A52" s="4" t="s">
        <v>25</v>
      </c>
      <c r="B52" s="97">
        <v>23</v>
      </c>
      <c r="C52" s="105">
        <f>(B52/$B$42)*100</f>
        <v>2.8785982478097623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143</v>
      </c>
      <c r="C53" s="105">
        <f>(B53/$B$42)*100</f>
        <v>17.897371714643302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422</v>
      </c>
      <c r="C54" s="105">
        <f>(B54/$B$42)*100</f>
        <v>52.816020025031285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211</v>
      </c>
      <c r="C55" s="105">
        <f>(B55/$B$42)*100</f>
        <v>26.408010012515643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7</v>
      </c>
      <c r="G56" s="105">
        <f t="shared" si="7"/>
        <v>46.666666666666664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8</v>
      </c>
      <c r="G57" s="105">
        <f t="shared" si="7"/>
        <v>53.333333333333336</v>
      </c>
    </row>
    <row r="58" spans="1:7" ht="12.75">
      <c r="A58" s="36" t="s">
        <v>36</v>
      </c>
      <c r="B58" s="97">
        <v>677</v>
      </c>
      <c r="C58" s="105">
        <f aca="true" t="shared" si="8" ref="C58:C66">(B58/$B$42)*100</f>
        <v>84.73091364205257</v>
      </c>
      <c r="E58" s="32" t="s">
        <v>37</v>
      </c>
      <c r="F58" s="97">
        <v>0</v>
      </c>
      <c r="G58" s="105">
        <f t="shared" si="7"/>
        <v>0</v>
      </c>
    </row>
    <row r="59" spans="1:7" ht="12.75">
      <c r="A59" s="36" t="s">
        <v>38</v>
      </c>
      <c r="B59" s="97">
        <v>8</v>
      </c>
      <c r="C59" s="105">
        <f t="shared" si="8"/>
        <v>1.0012515644555695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35</v>
      </c>
      <c r="C60" s="105">
        <f t="shared" si="8"/>
        <v>4.380475594493117</v>
      </c>
      <c r="E60" s="32" t="s">
        <v>41</v>
      </c>
      <c r="F60" s="97">
        <v>0</v>
      </c>
      <c r="G60" s="105">
        <f t="shared" si="7"/>
        <v>0</v>
      </c>
    </row>
    <row r="61" spans="1:7" ht="12.75">
      <c r="A61" s="36" t="s">
        <v>42</v>
      </c>
      <c r="B61" s="97">
        <v>79</v>
      </c>
      <c r="C61" s="105">
        <f t="shared" si="8"/>
        <v>9.887359198998748</v>
      </c>
      <c r="E61" s="32" t="s">
        <v>402</v>
      </c>
      <c r="F61" s="97">
        <v>906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0</v>
      </c>
      <c r="G66" s="105">
        <f t="shared" si="9"/>
        <v>0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8</v>
      </c>
      <c r="G67" s="105">
        <f t="shared" si="9"/>
        <v>53.333333333333336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0</v>
      </c>
      <c r="G68" s="105">
        <f t="shared" si="9"/>
        <v>0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0</v>
      </c>
      <c r="G69" s="105">
        <f t="shared" si="9"/>
        <v>0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7</v>
      </c>
      <c r="G70" s="105">
        <f t="shared" si="9"/>
        <v>46.666666666666664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0</v>
      </c>
      <c r="G71" s="115">
        <f t="shared" si="9"/>
        <v>0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2002-06-20T15:08:19Z</dcterms:modified>
  <cp:category/>
  <cp:version/>
  <cp:contentType/>
  <cp:contentStatus/>
</cp:coreProperties>
</file>