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<sst xmlns="http://schemas.openxmlformats.org/spreadsheetml/2006/main" count="676" uniqueCount="437">
  <si>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</si>
  <si>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</si>
  <si>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</si>
  <si>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</si>
  <si>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</si>
  <si>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</si>
  <si>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</si>
  <si>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</si>
  <si>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</si>
  <si>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</si>
  <si>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</si>
  <si>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</si>
  <si>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</si>
  <si>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</si>
  <si>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</si>
  <si>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</si>
  <si>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</si>
  <si>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</si>
  <si>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</si>
  <si>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</si>
  <si>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</si>
  <si>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</si>
  <si>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</si>
  <si>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</si>
  <si>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</si>
  <si>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</si>
  <si>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</si>
  <si>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</si>
  <si>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</si>
  <si>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</si>
  <si>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</si>
  <si>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</si>
  <si>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</si>
  <si>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</si>
  <si>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</si>
  <si>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</si>
  <si>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</si>
  <si>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</si>
  <si>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</si>
  <si>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</si>
  <si>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</si>
  <si>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</si>
  <si>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</si>
  <si>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</si>
  <si>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</si>
  <si>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</si>
  <si>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</si>
  <si>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</si>
  <si>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</si>
  <si>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</si>
  <si>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</si>
  <si>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</si>
  <si>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</si>
  <si>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</si>
  <si>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</si>
  <si>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</si>
  <si>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</si>
  <si>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</si>
  <si>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</si>
  <si>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</si>
  <si>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</si>
  <si>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</si>
  <si>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</si>
  <si>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</si>
  <si>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</si>
  <si>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</si>
  <si>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</si>
  <si>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</si>
  <si>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</si>
  <si>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</si>
  <si>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</si>
  <si>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</si>
  <si>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</si>
  <si>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</si>
  <si>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</si>
  <si>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</si>
  <si>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</si>
  <si>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</si>
  <si>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</si>
  <si>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>Table DP-1.  Profile of General Demographic Characteristics for Princeton Meadows CDP, Middlesex County:  2000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</si>
  <si>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</si>
  <si>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</si>
  <si>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</si>
  <si>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</si>
  <si>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</si>
  <si>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</si>
  <si>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</si>
  <si>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</si>
  <si>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</si>
  <si>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</si>
  <si>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</si>
  <si>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</si>
  <si>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</si>
  <si>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</si>
  <si>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</si>
  <si>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</si>
  <si>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</si>
  <si>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</si>
  <si>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</si>
  <si>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</si>
  <si>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</si>
  <si>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</si>
  <si>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</si>
  <si>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</si>
  <si>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</si>
  <si>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</si>
  <si>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</si>
  <si>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</si>
  <si>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</si>
  <si>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</si>
  <si>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</si>
  <si>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</si>
  <si>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</si>
  <si>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</si>
  <si>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</si>
  <si>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</si>
  <si>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</si>
  <si>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</si>
  <si>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</si>
  <si>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</si>
  <si>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</si>
  <si>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</si>
  <si>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</si>
  <si>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</si>
  <si>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</si>
  <si>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</si>
  <si>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</si>
  <si>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</si>
  <si>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</si>
  <si>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</si>
  <si>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</si>
  <si>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</si>
  <si>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</si>
  <si>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</si>
  <si>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</si>
  <si>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</si>
  <si>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</si>
  <si>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</si>
  <si>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</si>
  <si>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</si>
  <si>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</si>
  <si>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</si>
  <si>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</si>
  <si>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</si>
  <si>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</si>
  <si>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</si>
  <si>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</si>
  <si>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</si>
  <si>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</si>
  <si>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</si>
  <si>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</si>
  <si>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</si>
  <si>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</si>
  <si>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</si>
  <si>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</si>
  <si>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</si>
  <si>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</si>
  <si>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</si>
  <si>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</si>
  <si>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</si>
  <si>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</si>
  <si>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</si>
  <si>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</si>
  <si>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</si>
  <si>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</si>
  <si>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</si>
  <si>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</si>
  <si>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</si>
  <si>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</si>
  <si>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</si>
  <si>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</si>
  <si>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</si>
  <si>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</si>
  <si>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</si>
  <si>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</si>
  <si>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</si>
  <si>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</si>
  <si>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</si>
  <si>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</si>
  <si>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</si>
  <si>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</si>
  <si>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</si>
  <si>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</si>
  <si>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</si>
  <si>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</si>
  <si>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</si>
  <si>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</si>
  <si>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</si>
  <si>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</si>
  <si>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</si>
  <si>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</si>
  <si>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</si>
  <si>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</si>
  <si>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</si>
  <si>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</si>
  <si>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</si>
  <si>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</si>
  <si>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</si>
  <si>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</si>
  <si>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</si>
  <si>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</si>
  <si>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</si>
  <si>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</si>
  <si>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</si>
  <si>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</si>
  <si>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</si>
  <si>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</si>
  <si>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</si>
  <si>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</si>
  <si>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</si>
  <si>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</si>
  <si>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</si>
  <si>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</si>
  <si>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</si>
  <si>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</si>
  <si>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</si>
  <si>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</si>
  <si>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</si>
  <si>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</si>
  <si>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</si>
  <si>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</si>
  <si>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</si>
  <si>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</si>
  <si>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</si>
  <si>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</si>
  <si>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</si>
  <si>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</si>
  <si>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</si>
  <si>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</si>
  <si>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</si>
  <si>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</si>
  <si>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</si>
  <si>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</si>
  <si>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</si>
  <si>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</si>
  <si>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</si>
  <si>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</si>
  <si>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</si>
  <si>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</si>
  <si>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</si>
  <si>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</si>
  <si>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</si>
  <si>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</si>
  <si>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</si>
  <si>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</si>
  <si>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</si>
  <si>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</si>
  <si>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</si>
  <si>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</si>
  <si>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</si>
  <si>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</si>
  <si>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</si>
  <si>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</si>
  <si>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</si>
  <si>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</si>
  <si>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</si>
  <si>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</si>
  <si>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</si>
  <si>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</si>
  <si>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</si>
  <si>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</si>
  <si>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</si>
  <si>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</si>
  <si>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</si>
  <si>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</si>
  <si>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</si>
  <si>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</si>
  <si>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</si>
  <si>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</si>
  <si>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</si>
  <si>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</si>
  <si>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</si>
  <si>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</si>
  <si>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</si>
  <si>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</si>
  <si>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</si>
  <si>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</si>
  <si>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</si>
  <si>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Princeton Meadows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</si>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</sst>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79</v>
      </c>
    </row>
    <row r="2" ht="12.75">
      <c r="A2" s="121"/>
    </row>
    <row r="3" ht="13.5" thickBot="1">
      <c r="A3" s="122" t="s">
        <v>279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135</v>
      </c>
      <c r="B5" s="130" t="s">
        <v>136</v>
      </c>
      <c r="C5" s="131" t="s">
        <v>137</v>
      </c>
      <c r="D5" s="132"/>
      <c r="E5" s="132" t="s">
        <v>135</v>
      </c>
      <c r="F5" s="130" t="s">
        <v>136</v>
      </c>
      <c r="G5" s="133" t="s">
        <v>137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280</v>
      </c>
      <c r="B7" s="140">
        <v>13436</v>
      </c>
      <c r="C7" s="141">
        <f>(B7/$B$7)*100</f>
        <v>100</v>
      </c>
      <c r="D7" s="142"/>
      <c r="E7" s="143" t="s">
        <v>281</v>
      </c>
      <c r="F7" s="144"/>
      <c r="G7" s="145"/>
    </row>
    <row r="8" spans="1:7" ht="12.75">
      <c r="A8" s="139" t="s">
        <v>282</v>
      </c>
      <c r="B8" s="146"/>
      <c r="C8" s="141"/>
      <c r="D8" s="142"/>
      <c r="E8" s="142" t="s">
        <v>280</v>
      </c>
      <c r="F8" s="140">
        <v>13436</v>
      </c>
      <c r="G8" s="147">
        <f aca="true" t="shared" si="0" ref="G8:G15">F8*100/F$8</f>
        <v>100</v>
      </c>
    </row>
    <row r="9" spans="1:7" ht="12.75">
      <c r="A9" s="148" t="s">
        <v>283</v>
      </c>
      <c r="B9" s="149">
        <v>6818</v>
      </c>
      <c r="C9" s="150">
        <f>(B9/$B$7)*100</f>
        <v>50.74426912771658</v>
      </c>
      <c r="D9" s="151"/>
      <c r="E9" s="151" t="s">
        <v>284</v>
      </c>
      <c r="F9" s="149">
        <v>708</v>
      </c>
      <c r="G9" s="152">
        <f t="shared" si="0"/>
        <v>5.269425424233403</v>
      </c>
    </row>
    <row r="10" spans="1:7" ht="12.75">
      <c r="A10" s="148" t="s">
        <v>285</v>
      </c>
      <c r="B10" s="149">
        <v>6618</v>
      </c>
      <c r="C10" s="150">
        <f>(B10/$B$7)*100</f>
        <v>49.255730872283415</v>
      </c>
      <c r="D10" s="151"/>
      <c r="E10" s="151" t="s">
        <v>286</v>
      </c>
      <c r="F10" s="149">
        <v>60</v>
      </c>
      <c r="G10" s="152">
        <f t="shared" si="0"/>
        <v>0.4465614766299494</v>
      </c>
    </row>
    <row r="11" spans="1:7" ht="12.75">
      <c r="A11" s="148"/>
      <c r="B11" s="149"/>
      <c r="C11" s="150"/>
      <c r="D11" s="151"/>
      <c r="E11" s="151" t="s">
        <v>287</v>
      </c>
      <c r="F11" s="149">
        <v>199</v>
      </c>
      <c r="G11" s="152">
        <f t="shared" si="0"/>
        <v>1.4810955641559989</v>
      </c>
    </row>
    <row r="12" spans="1:7" ht="12.75">
      <c r="A12" s="148" t="s">
        <v>288</v>
      </c>
      <c r="B12" s="149">
        <v>910</v>
      </c>
      <c r="C12" s="150">
        <f aca="true" t="shared" si="1" ref="C12:C24">B12*100/B$7</f>
        <v>6.772849062220899</v>
      </c>
      <c r="D12" s="151"/>
      <c r="E12" s="151" t="s">
        <v>289</v>
      </c>
      <c r="F12" s="149">
        <v>55</v>
      </c>
      <c r="G12" s="152">
        <f t="shared" si="0"/>
        <v>0.40934802024412026</v>
      </c>
    </row>
    <row r="13" spans="1:7" ht="12.75">
      <c r="A13" s="148" t="s">
        <v>290</v>
      </c>
      <c r="B13" s="149">
        <v>1028</v>
      </c>
      <c r="C13" s="150">
        <f t="shared" si="1"/>
        <v>7.651086632926466</v>
      </c>
      <c r="D13" s="151"/>
      <c r="E13" s="151" t="s">
        <v>291</v>
      </c>
      <c r="F13" s="149">
        <v>394</v>
      </c>
      <c r="G13" s="152">
        <f t="shared" si="0"/>
        <v>2.9324203632033345</v>
      </c>
    </row>
    <row r="14" spans="1:7" ht="12.75">
      <c r="A14" s="148" t="s">
        <v>292</v>
      </c>
      <c r="B14" s="149">
        <v>885</v>
      </c>
      <c r="C14" s="150">
        <f t="shared" si="1"/>
        <v>6.586781780291753</v>
      </c>
      <c r="D14" s="151"/>
      <c r="E14" s="151" t="s">
        <v>293</v>
      </c>
      <c r="F14" s="149">
        <v>12728</v>
      </c>
      <c r="G14" s="152">
        <f t="shared" si="0"/>
        <v>94.7305745757666</v>
      </c>
    </row>
    <row r="15" spans="1:7" ht="12.75">
      <c r="A15" s="148" t="s">
        <v>294</v>
      </c>
      <c r="B15" s="149">
        <v>606</v>
      </c>
      <c r="C15" s="150">
        <f t="shared" si="1"/>
        <v>4.510270913962489</v>
      </c>
      <c r="D15" s="151"/>
      <c r="E15" s="151" t="s">
        <v>295</v>
      </c>
      <c r="F15" s="149">
        <v>7155</v>
      </c>
      <c r="G15" s="152">
        <f t="shared" si="0"/>
        <v>53.25245608812146</v>
      </c>
    </row>
    <row r="16" spans="1:7" ht="12.75">
      <c r="A16" s="148" t="s">
        <v>296</v>
      </c>
      <c r="B16" s="149">
        <v>814</v>
      </c>
      <c r="C16" s="150">
        <f t="shared" si="1"/>
        <v>6.05835069961298</v>
      </c>
      <c r="D16" s="151"/>
      <c r="E16" s="151"/>
      <c r="F16" s="144"/>
      <c r="G16" s="145"/>
    </row>
    <row r="17" spans="1:7" ht="12.75">
      <c r="A17" s="148" t="s">
        <v>297</v>
      </c>
      <c r="B17" s="149">
        <v>3653</v>
      </c>
      <c r="C17" s="150">
        <f t="shared" si="1"/>
        <v>27.188151235486753</v>
      </c>
      <c r="D17" s="151"/>
      <c r="E17" s="142" t="s">
        <v>298</v>
      </c>
      <c r="F17" s="144"/>
      <c r="G17" s="145"/>
    </row>
    <row r="18" spans="1:7" ht="12.75">
      <c r="A18" s="148" t="s">
        <v>299</v>
      </c>
      <c r="B18" s="149">
        <v>2936</v>
      </c>
      <c r="C18" s="150">
        <f t="shared" si="1"/>
        <v>21.851741589758856</v>
      </c>
      <c r="D18" s="151"/>
      <c r="E18" s="142" t="s">
        <v>300</v>
      </c>
      <c r="F18" s="140">
        <v>13436</v>
      </c>
      <c r="G18" s="147">
        <v>100</v>
      </c>
    </row>
    <row r="19" spans="1:7" ht="12.75">
      <c r="A19" s="148" t="s">
        <v>301</v>
      </c>
      <c r="B19" s="149">
        <v>1713</v>
      </c>
      <c r="C19" s="150">
        <f t="shared" si="1"/>
        <v>12.749330157785055</v>
      </c>
      <c r="D19" s="151"/>
      <c r="E19" s="151" t="s">
        <v>302</v>
      </c>
      <c r="F19" s="149">
        <v>13379</v>
      </c>
      <c r="G19" s="152">
        <f aca="true" t="shared" si="2" ref="G19:G30">F19*100/F$18</f>
        <v>99.57576659720155</v>
      </c>
    </row>
    <row r="20" spans="1:7" ht="12.75">
      <c r="A20" s="148" t="s">
        <v>303</v>
      </c>
      <c r="B20" s="149">
        <v>373</v>
      </c>
      <c r="C20" s="150">
        <f t="shared" si="1"/>
        <v>2.776123846382852</v>
      </c>
      <c r="D20" s="151"/>
      <c r="E20" s="151" t="s">
        <v>304</v>
      </c>
      <c r="F20" s="149">
        <v>6017</v>
      </c>
      <c r="G20" s="152">
        <f t="shared" si="2"/>
        <v>44.78267341470676</v>
      </c>
    </row>
    <row r="21" spans="1:7" ht="12.75">
      <c r="A21" s="148" t="s">
        <v>305</v>
      </c>
      <c r="B21" s="149">
        <v>199</v>
      </c>
      <c r="C21" s="150">
        <f t="shared" si="1"/>
        <v>1.4810955641559989</v>
      </c>
      <c r="D21" s="151"/>
      <c r="E21" s="151" t="s">
        <v>306</v>
      </c>
      <c r="F21" s="149">
        <v>2690</v>
      </c>
      <c r="G21" s="152">
        <f t="shared" si="2"/>
        <v>20.020839535576066</v>
      </c>
    </row>
    <row r="22" spans="1:7" ht="12.75">
      <c r="A22" s="148" t="s">
        <v>307</v>
      </c>
      <c r="B22" s="149">
        <v>209</v>
      </c>
      <c r="C22" s="150">
        <f t="shared" si="1"/>
        <v>1.555522476927657</v>
      </c>
      <c r="D22" s="151"/>
      <c r="E22" s="151" t="s">
        <v>308</v>
      </c>
      <c r="F22" s="149">
        <v>3604</v>
      </c>
      <c r="G22" s="152">
        <f t="shared" si="2"/>
        <v>26.823459362905627</v>
      </c>
    </row>
    <row r="23" spans="1:7" ht="12.75">
      <c r="A23" s="148" t="s">
        <v>309</v>
      </c>
      <c r="B23" s="149">
        <v>96</v>
      </c>
      <c r="C23" s="150">
        <f t="shared" si="1"/>
        <v>0.714498362607919</v>
      </c>
      <c r="D23" s="151"/>
      <c r="E23" s="151" t="s">
        <v>310</v>
      </c>
      <c r="F23" s="149">
        <v>3172</v>
      </c>
      <c r="G23" s="152">
        <f t="shared" si="2"/>
        <v>23.608216731169993</v>
      </c>
    </row>
    <row r="24" spans="1:7" ht="12.75">
      <c r="A24" s="148" t="s">
        <v>311</v>
      </c>
      <c r="B24" s="149">
        <v>14</v>
      </c>
      <c r="C24" s="150">
        <f t="shared" si="1"/>
        <v>0.10419767788032153</v>
      </c>
      <c r="D24" s="151"/>
      <c r="E24" s="151" t="s">
        <v>312</v>
      </c>
      <c r="F24" s="149">
        <v>393</v>
      </c>
      <c r="G24" s="152">
        <f t="shared" si="2"/>
        <v>2.9249776719261686</v>
      </c>
    </row>
    <row r="25" spans="1:7" ht="12.75">
      <c r="A25" s="148"/>
      <c r="B25" s="144"/>
      <c r="C25" s="153"/>
      <c r="D25" s="151"/>
      <c r="E25" s="151" t="s">
        <v>313</v>
      </c>
      <c r="F25" s="149">
        <v>67</v>
      </c>
      <c r="G25" s="152">
        <f t="shared" si="2"/>
        <v>0.49866031557011015</v>
      </c>
    </row>
    <row r="26" spans="1:7" ht="12.75">
      <c r="A26" s="148" t="s">
        <v>314</v>
      </c>
      <c r="B26" s="154">
        <v>31.6</v>
      </c>
      <c r="C26" s="155" t="s">
        <v>143</v>
      </c>
      <c r="D26" s="151"/>
      <c r="E26" s="156" t="s">
        <v>315</v>
      </c>
      <c r="F26" s="149">
        <v>675</v>
      </c>
      <c r="G26" s="152">
        <f t="shared" si="2"/>
        <v>5.0238166120869305</v>
      </c>
    </row>
    <row r="27" spans="1:7" ht="12.75">
      <c r="A27" s="148"/>
      <c r="B27" s="144"/>
      <c r="C27" s="153"/>
      <c r="D27" s="151"/>
      <c r="E27" s="157" t="s">
        <v>316</v>
      </c>
      <c r="F27" s="149">
        <v>348</v>
      </c>
      <c r="G27" s="152">
        <f t="shared" si="2"/>
        <v>2.5900565644537066</v>
      </c>
    </row>
    <row r="28" spans="1:7" ht="12.75">
      <c r="A28" s="148" t="s">
        <v>144</v>
      </c>
      <c r="B28" s="149">
        <v>10174</v>
      </c>
      <c r="C28" s="150">
        <f aca="true" t="shared" si="3" ref="C28:C35">B28*100/B$7</f>
        <v>75.72194105388509</v>
      </c>
      <c r="D28" s="151"/>
      <c r="E28" s="151" t="s">
        <v>317</v>
      </c>
      <c r="F28" s="149">
        <v>57</v>
      </c>
      <c r="G28" s="152">
        <f t="shared" si="2"/>
        <v>0.4242334027984519</v>
      </c>
    </row>
    <row r="29" spans="1:7" ht="12.75">
      <c r="A29" s="148" t="s">
        <v>318</v>
      </c>
      <c r="B29" s="149">
        <v>5140</v>
      </c>
      <c r="C29" s="150">
        <f t="shared" si="3"/>
        <v>38.25543316463233</v>
      </c>
      <c r="D29" s="151"/>
      <c r="E29" s="151" t="s">
        <v>319</v>
      </c>
      <c r="F29" s="149">
        <v>0</v>
      </c>
      <c r="G29" s="152">
        <f t="shared" si="2"/>
        <v>0</v>
      </c>
    </row>
    <row r="30" spans="1:7" ht="12.75">
      <c r="A30" s="148" t="s">
        <v>320</v>
      </c>
      <c r="B30" s="149">
        <v>5034</v>
      </c>
      <c r="C30" s="150">
        <f t="shared" si="3"/>
        <v>37.46650788925275</v>
      </c>
      <c r="D30" s="151"/>
      <c r="E30" s="151" t="s">
        <v>321</v>
      </c>
      <c r="F30" s="149">
        <v>57</v>
      </c>
      <c r="G30" s="152">
        <f t="shared" si="2"/>
        <v>0.4242334027984519</v>
      </c>
    </row>
    <row r="31" spans="1:7" ht="12.75">
      <c r="A31" s="148" t="s">
        <v>322</v>
      </c>
      <c r="B31" s="149">
        <v>9918</v>
      </c>
      <c r="C31" s="150">
        <f t="shared" si="3"/>
        <v>73.81661208693063</v>
      </c>
      <c r="D31" s="151"/>
      <c r="E31" s="151"/>
      <c r="F31" s="144"/>
      <c r="G31" s="145"/>
    </row>
    <row r="32" spans="1:7" ht="12.75">
      <c r="A32" s="148" t="s">
        <v>323</v>
      </c>
      <c r="B32" s="149">
        <v>431</v>
      </c>
      <c r="C32" s="150">
        <f t="shared" si="3"/>
        <v>3.20779994045847</v>
      </c>
      <c r="D32" s="151"/>
      <c r="E32" s="142" t="s">
        <v>324</v>
      </c>
      <c r="F32" s="146"/>
      <c r="G32" s="158"/>
    </row>
    <row r="33" spans="1:7" ht="12.75">
      <c r="A33" s="148" t="s">
        <v>325</v>
      </c>
      <c r="B33" s="149">
        <v>319</v>
      </c>
      <c r="C33" s="150">
        <f t="shared" si="3"/>
        <v>2.3742185174158976</v>
      </c>
      <c r="D33" s="151"/>
      <c r="E33" s="142" t="s">
        <v>326</v>
      </c>
      <c r="F33" s="140">
        <v>6017</v>
      </c>
      <c r="G33" s="147">
        <v>100</v>
      </c>
    </row>
    <row r="34" spans="1:7" ht="12.75">
      <c r="A34" s="148" t="s">
        <v>318</v>
      </c>
      <c r="B34" s="149">
        <v>147</v>
      </c>
      <c r="C34" s="150">
        <f t="shared" si="3"/>
        <v>1.094075617743376</v>
      </c>
      <c r="D34" s="151"/>
      <c r="E34" s="151" t="s">
        <v>327</v>
      </c>
      <c r="F34" s="149">
        <v>3254</v>
      </c>
      <c r="G34" s="152">
        <f aca="true" t="shared" si="4" ref="G34:G42">F34*100/F$33</f>
        <v>54.08010636529832</v>
      </c>
    </row>
    <row r="35" spans="1:7" ht="12.75">
      <c r="A35" s="148" t="s">
        <v>320</v>
      </c>
      <c r="B35" s="149">
        <v>172</v>
      </c>
      <c r="C35" s="150">
        <f t="shared" si="3"/>
        <v>1.2801428996725215</v>
      </c>
      <c r="D35" s="151"/>
      <c r="E35" s="151" t="s">
        <v>328</v>
      </c>
      <c r="F35" s="149">
        <v>1949</v>
      </c>
      <c r="G35" s="152">
        <f t="shared" si="4"/>
        <v>32.391557254445736</v>
      </c>
    </row>
    <row r="36" spans="1:7" ht="12.75">
      <c r="A36" s="148"/>
      <c r="B36" s="144"/>
      <c r="C36" s="153"/>
      <c r="D36" s="151"/>
      <c r="E36" s="151" t="s">
        <v>329</v>
      </c>
      <c r="F36" s="149">
        <v>2690</v>
      </c>
      <c r="G36" s="152">
        <f t="shared" si="4"/>
        <v>44.706664450722954</v>
      </c>
    </row>
    <row r="37" spans="1:7" ht="12.75">
      <c r="A37" s="159" t="s">
        <v>330</v>
      </c>
      <c r="B37" s="144"/>
      <c r="C37" s="153"/>
      <c r="D37" s="151"/>
      <c r="E37" s="151" t="s">
        <v>328</v>
      </c>
      <c r="F37" s="149">
        <v>1560</v>
      </c>
      <c r="G37" s="152">
        <f t="shared" si="4"/>
        <v>25.926541465846768</v>
      </c>
    </row>
    <row r="38" spans="1:7" ht="12.75">
      <c r="A38" s="160" t="s">
        <v>331</v>
      </c>
      <c r="B38" s="149">
        <v>13126</v>
      </c>
      <c r="C38" s="150">
        <f aca="true" t="shared" si="5" ref="C38:C54">B38*100/B$7</f>
        <v>97.6927657040786</v>
      </c>
      <c r="D38" s="151"/>
      <c r="E38" s="151" t="s">
        <v>332</v>
      </c>
      <c r="F38" s="149">
        <v>449</v>
      </c>
      <c r="G38" s="152">
        <f t="shared" si="4"/>
        <v>7.462190460362307</v>
      </c>
    </row>
    <row r="39" spans="1:7" ht="12.75">
      <c r="A39" s="148" t="s">
        <v>333</v>
      </c>
      <c r="B39" s="149">
        <v>7546</v>
      </c>
      <c r="C39" s="150">
        <f t="shared" si="5"/>
        <v>56.1625483774933</v>
      </c>
      <c r="D39" s="151"/>
      <c r="E39" s="151" t="s">
        <v>328</v>
      </c>
      <c r="F39" s="149">
        <v>332</v>
      </c>
      <c r="G39" s="152">
        <f t="shared" si="4"/>
        <v>5.517699850423799</v>
      </c>
    </row>
    <row r="40" spans="1:7" ht="12.75">
      <c r="A40" s="148" t="s">
        <v>334</v>
      </c>
      <c r="B40" s="149">
        <v>1295</v>
      </c>
      <c r="C40" s="150">
        <f t="shared" si="5"/>
        <v>9.63828520392974</v>
      </c>
      <c r="D40" s="151"/>
      <c r="E40" s="151" t="s">
        <v>335</v>
      </c>
      <c r="F40" s="149">
        <v>2763</v>
      </c>
      <c r="G40" s="152">
        <f t="shared" si="4"/>
        <v>45.91989363470168</v>
      </c>
    </row>
    <row r="41" spans="1:7" ht="12.75">
      <c r="A41" s="148" t="s">
        <v>336</v>
      </c>
      <c r="B41" s="149">
        <v>18</v>
      </c>
      <c r="C41" s="150">
        <f t="shared" si="5"/>
        <v>0.1339684429889848</v>
      </c>
      <c r="D41" s="151"/>
      <c r="E41" s="151" t="s">
        <v>337</v>
      </c>
      <c r="F41" s="149">
        <v>2232</v>
      </c>
      <c r="G41" s="152">
        <f t="shared" si="4"/>
        <v>37.094897789596146</v>
      </c>
    </row>
    <row r="42" spans="1:7" ht="12.75">
      <c r="A42" s="148" t="s">
        <v>338</v>
      </c>
      <c r="B42" s="149">
        <v>4037</v>
      </c>
      <c r="C42" s="150">
        <f t="shared" si="5"/>
        <v>30.046144685918428</v>
      </c>
      <c r="D42" s="151"/>
      <c r="E42" s="151" t="s">
        <v>339</v>
      </c>
      <c r="F42" s="149">
        <v>73</v>
      </c>
      <c r="G42" s="152">
        <f t="shared" si="4"/>
        <v>1.213229183978727</v>
      </c>
    </row>
    <row r="43" spans="1:7" ht="12.75">
      <c r="A43" s="148" t="s">
        <v>340</v>
      </c>
      <c r="B43" s="149">
        <v>2257</v>
      </c>
      <c r="C43" s="150">
        <f t="shared" si="5"/>
        <v>16.79815421256326</v>
      </c>
      <c r="D43" s="151"/>
      <c r="E43" s="151"/>
      <c r="F43" s="144"/>
      <c r="G43" s="145"/>
    </row>
    <row r="44" spans="1:7" ht="12.75">
      <c r="A44" s="148" t="s">
        <v>341</v>
      </c>
      <c r="B44" s="149">
        <v>1043</v>
      </c>
      <c r="C44" s="150">
        <f t="shared" si="5"/>
        <v>7.762727002083953</v>
      </c>
      <c r="D44" s="151"/>
      <c r="E44" s="151" t="s">
        <v>342</v>
      </c>
      <c r="F44" s="149">
        <v>2002</v>
      </c>
      <c r="G44" s="161">
        <f>F44*100/F33</f>
        <v>33.272394881170015</v>
      </c>
    </row>
    <row r="45" spans="1:7" ht="12.75">
      <c r="A45" s="148" t="s">
        <v>343</v>
      </c>
      <c r="B45" s="149">
        <v>240</v>
      </c>
      <c r="C45" s="150">
        <f t="shared" si="5"/>
        <v>1.7862459065197975</v>
      </c>
      <c r="D45" s="151"/>
      <c r="E45" s="151" t="s">
        <v>344</v>
      </c>
      <c r="F45" s="149">
        <v>257</v>
      </c>
      <c r="G45" s="161">
        <f>F45*100/F33</f>
        <v>4.271231510719628</v>
      </c>
    </row>
    <row r="46" spans="1:7" ht="12.75">
      <c r="A46" s="148" t="s">
        <v>345</v>
      </c>
      <c r="B46" s="149">
        <v>75</v>
      </c>
      <c r="C46" s="150">
        <f t="shared" si="5"/>
        <v>0.5582018457874367</v>
      </c>
      <c r="D46" s="151"/>
      <c r="E46" s="151"/>
      <c r="F46" s="144"/>
      <c r="G46" s="145"/>
    </row>
    <row r="47" spans="1:7" ht="12.75">
      <c r="A47" s="148" t="s">
        <v>346</v>
      </c>
      <c r="B47" s="149">
        <v>227</v>
      </c>
      <c r="C47" s="150">
        <f t="shared" si="5"/>
        <v>1.689490919916642</v>
      </c>
      <c r="D47" s="151"/>
      <c r="E47" s="151" t="s">
        <v>347</v>
      </c>
      <c r="F47" s="162">
        <v>2.22</v>
      </c>
      <c r="G47" s="163" t="s">
        <v>143</v>
      </c>
    </row>
    <row r="48" spans="1:7" ht="12.75">
      <c r="A48" s="148" t="s">
        <v>348</v>
      </c>
      <c r="B48" s="149">
        <v>29</v>
      </c>
      <c r="C48" s="150">
        <f t="shared" si="5"/>
        <v>0.21583804703780887</v>
      </c>
      <c r="D48" s="151"/>
      <c r="E48" s="151" t="s">
        <v>349</v>
      </c>
      <c r="F48" s="162">
        <v>3.06</v>
      </c>
      <c r="G48" s="163" t="s">
        <v>143</v>
      </c>
    </row>
    <row r="49" spans="1:7" ht="14.25">
      <c r="A49" s="148" t="s">
        <v>350</v>
      </c>
      <c r="B49" s="149">
        <v>166</v>
      </c>
      <c r="C49" s="150">
        <f t="shared" si="5"/>
        <v>1.2354867520095267</v>
      </c>
      <c r="D49" s="151"/>
      <c r="E49" s="151"/>
      <c r="F49" s="144"/>
      <c r="G49" s="145"/>
    </row>
    <row r="50" spans="1:7" ht="12.75">
      <c r="A50" s="148" t="s">
        <v>351</v>
      </c>
      <c r="B50" s="149">
        <v>0</v>
      </c>
      <c r="C50" s="150">
        <f t="shared" si="5"/>
        <v>0</v>
      </c>
      <c r="D50" s="151"/>
      <c r="E50" s="142" t="s">
        <v>352</v>
      </c>
      <c r="F50" s="146"/>
      <c r="G50" s="158"/>
    </row>
    <row r="51" spans="1:7" ht="12.75">
      <c r="A51" s="148" t="s">
        <v>353</v>
      </c>
      <c r="B51" s="149">
        <v>0</v>
      </c>
      <c r="C51" s="150">
        <f t="shared" si="5"/>
        <v>0</v>
      </c>
      <c r="D51" s="151"/>
      <c r="E51" s="142" t="s">
        <v>354</v>
      </c>
      <c r="F51" s="140">
        <v>6205</v>
      </c>
      <c r="G51" s="147">
        <v>100</v>
      </c>
    </row>
    <row r="52" spans="1:7" ht="12.75">
      <c r="A52" s="148" t="s">
        <v>355</v>
      </c>
      <c r="B52" s="149">
        <v>0</v>
      </c>
      <c r="C52" s="150">
        <f t="shared" si="5"/>
        <v>0</v>
      </c>
      <c r="D52" s="151"/>
      <c r="E52" s="151" t="s">
        <v>356</v>
      </c>
      <c r="F52" s="149">
        <v>6017</v>
      </c>
      <c r="G52" s="152">
        <f>F52*100/F$51</f>
        <v>96.97018533440773</v>
      </c>
    </row>
    <row r="53" spans="1:7" ht="12.75">
      <c r="A53" s="148" t="s">
        <v>357</v>
      </c>
      <c r="B53" s="149">
        <v>0</v>
      </c>
      <c r="C53" s="150">
        <f t="shared" si="5"/>
        <v>0</v>
      </c>
      <c r="D53" s="151"/>
      <c r="E53" s="151" t="s">
        <v>358</v>
      </c>
      <c r="F53" s="149">
        <v>188</v>
      </c>
      <c r="G53" s="152">
        <f>F53*100/F$51</f>
        <v>3.0298146655922644</v>
      </c>
    </row>
    <row r="54" spans="1:7" ht="14.25">
      <c r="A54" s="148" t="s">
        <v>359</v>
      </c>
      <c r="B54" s="149">
        <v>0</v>
      </c>
      <c r="C54" s="150">
        <f t="shared" si="5"/>
        <v>0</v>
      </c>
      <c r="D54" s="151"/>
      <c r="E54" s="151" t="s">
        <v>360</v>
      </c>
      <c r="F54" s="149">
        <v>46</v>
      </c>
      <c r="G54" s="152">
        <f>F54*100/F$51</f>
        <v>0.741337630942788</v>
      </c>
    </row>
    <row r="55" spans="1:7" ht="12.75">
      <c r="A55" s="148" t="s">
        <v>361</v>
      </c>
      <c r="B55" s="149">
        <v>230</v>
      </c>
      <c r="C55" s="150">
        <f>B55*100/B$7</f>
        <v>1.7118189937481394</v>
      </c>
      <c r="D55" s="151"/>
      <c r="E55" s="151"/>
      <c r="F55" s="144"/>
      <c r="G55" s="145"/>
    </row>
    <row r="56" spans="1:7" ht="12.75">
      <c r="A56" s="148" t="s">
        <v>362</v>
      </c>
      <c r="B56" s="164">
        <v>310</v>
      </c>
      <c r="C56" s="165">
        <f>B56*100/B$7</f>
        <v>2.3072342959214054</v>
      </c>
      <c r="D56" s="151"/>
      <c r="E56" s="151" t="s">
        <v>363</v>
      </c>
      <c r="F56" s="166">
        <v>0.5</v>
      </c>
      <c r="G56" s="163" t="s">
        <v>143</v>
      </c>
    </row>
    <row r="57" spans="1:7" ht="12.75">
      <c r="A57" s="148"/>
      <c r="B57" s="164"/>
      <c r="C57" s="165"/>
      <c r="D57" s="151"/>
      <c r="E57" s="151" t="s">
        <v>364</v>
      </c>
      <c r="F57" s="166">
        <v>2.2</v>
      </c>
      <c r="G57" s="163" t="s">
        <v>143</v>
      </c>
    </row>
    <row r="58" spans="1:7" ht="12.75">
      <c r="A58" s="167" t="s">
        <v>365</v>
      </c>
      <c r="B58" s="164"/>
      <c r="C58" s="165"/>
      <c r="D58" s="151"/>
      <c r="E58" s="151"/>
      <c r="F58" s="144"/>
      <c r="G58" s="145"/>
    </row>
    <row r="59" spans="1:7" ht="14.25">
      <c r="A59" s="168" t="s">
        <v>366</v>
      </c>
      <c r="B59" s="164"/>
      <c r="C59" s="165"/>
      <c r="D59" s="151"/>
      <c r="E59" s="142" t="s">
        <v>367</v>
      </c>
      <c r="F59" s="146"/>
      <c r="G59" s="158"/>
    </row>
    <row r="60" spans="1:7" ht="12.75">
      <c r="A60" s="148" t="s">
        <v>368</v>
      </c>
      <c r="B60" s="164">
        <v>7739</v>
      </c>
      <c r="C60" s="165">
        <f>B60*100/B7</f>
        <v>57.5989877939863</v>
      </c>
      <c r="D60" s="151"/>
      <c r="E60" s="142" t="s">
        <v>369</v>
      </c>
      <c r="F60" s="140">
        <v>6017</v>
      </c>
      <c r="G60" s="147">
        <v>100</v>
      </c>
    </row>
    <row r="61" spans="1:7" ht="12.75">
      <c r="A61" s="148" t="s">
        <v>370</v>
      </c>
      <c r="B61" s="164">
        <v>1410</v>
      </c>
      <c r="C61" s="165">
        <f>B61*100/B7</f>
        <v>10.49419470080381</v>
      </c>
      <c r="D61" s="151"/>
      <c r="E61" s="151" t="s">
        <v>371</v>
      </c>
      <c r="F61" s="169">
        <v>2016</v>
      </c>
      <c r="G61" s="152">
        <f>F61*100/F$60</f>
        <v>33.50506897124813</v>
      </c>
    </row>
    <row r="62" spans="1:7" ht="12.75">
      <c r="A62" s="148" t="s">
        <v>372</v>
      </c>
      <c r="B62" s="164">
        <v>56</v>
      </c>
      <c r="C62" s="165">
        <f>B62*100/B7</f>
        <v>0.4167907115212861</v>
      </c>
      <c r="D62" s="151"/>
      <c r="E62" s="151" t="s">
        <v>373</v>
      </c>
      <c r="F62" s="169">
        <v>4001</v>
      </c>
      <c r="G62" s="152">
        <f>F62*100/F$60</f>
        <v>66.49493102875186</v>
      </c>
    </row>
    <row r="63" spans="1:7" ht="12.75">
      <c r="A63" s="148" t="s">
        <v>374</v>
      </c>
      <c r="B63" s="164">
        <v>4184</v>
      </c>
      <c r="C63" s="165">
        <f>B63*100/B7</f>
        <v>31.140220303661803</v>
      </c>
      <c r="D63" s="151"/>
      <c r="E63" s="151"/>
      <c r="F63" s="144"/>
      <c r="G63" s="145"/>
    </row>
    <row r="64" spans="1:7" ht="12.75">
      <c r="A64" s="148" t="s">
        <v>375</v>
      </c>
      <c r="B64" s="164">
        <v>24</v>
      </c>
      <c r="C64" s="165">
        <f>B64*100/B7</f>
        <v>0.17862459065197975</v>
      </c>
      <c r="D64" s="151"/>
      <c r="E64" s="151" t="s">
        <v>376</v>
      </c>
      <c r="F64" s="162">
        <v>2.8</v>
      </c>
      <c r="G64" s="163" t="s">
        <v>143</v>
      </c>
    </row>
    <row r="65" spans="1:7" ht="13.5" thickBot="1">
      <c r="A65" s="170" t="s">
        <v>377</v>
      </c>
      <c r="B65" s="171">
        <v>349</v>
      </c>
      <c r="C65" s="172">
        <f>B65*100/B7</f>
        <v>2.5974992557308725</v>
      </c>
      <c r="D65" s="173"/>
      <c r="E65" s="173" t="s">
        <v>378</v>
      </c>
      <c r="F65" s="176">
        <v>1.93</v>
      </c>
      <c r="G65" s="174" t="s">
        <v>143</v>
      </c>
    </row>
    <row r="66" ht="13.5" thickTop="1"/>
    <row r="67" ht="12.75">
      <c r="A67" s="122" t="s">
        <v>379</v>
      </c>
    </row>
    <row r="68" ht="12.75">
      <c r="A68" s="122" t="s">
        <v>380</v>
      </c>
    </row>
    <row r="69" ht="12.75">
      <c r="A69" s="122" t="s">
        <v>381</v>
      </c>
    </row>
    <row r="70" ht="12.75">
      <c r="A70" s="122" t="s">
        <v>382</v>
      </c>
    </row>
    <row r="71" ht="12.75">
      <c r="A71" s="122" t="s">
        <v>383</v>
      </c>
    </row>
    <row r="73" ht="12.75">
      <c r="A73" s="122" t="s">
        <v>46</v>
      </c>
    </row>
    <row r="74" ht="12.75">
      <c r="A74" s="122" t="s">
        <v>384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145</v>
      </c>
      <c r="B1" s="17"/>
      <c r="C1" s="17"/>
      <c r="D1" s="2"/>
      <c r="E1" s="17"/>
      <c r="F1" s="17"/>
      <c r="G1" s="17"/>
    </row>
    <row r="2" spans="1:7" ht="12.75">
      <c r="A2" t="s">
        <v>278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135</v>
      </c>
      <c r="B6" s="24" t="s">
        <v>136</v>
      </c>
      <c r="C6" s="12" t="s">
        <v>137</v>
      </c>
      <c r="D6" s="25"/>
      <c r="E6" s="26" t="s">
        <v>135</v>
      </c>
      <c r="F6" s="24" t="s">
        <v>136</v>
      </c>
      <c r="G6" s="27" t="s">
        <v>137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146</v>
      </c>
      <c r="B8" s="30"/>
      <c r="C8" s="28"/>
      <c r="E8" s="31" t="s">
        <v>147</v>
      </c>
      <c r="F8" s="32"/>
      <c r="G8" s="28"/>
    </row>
    <row r="9" spans="1:7" ht="12.75">
      <c r="A9" s="29" t="s">
        <v>148</v>
      </c>
      <c r="B9" s="30"/>
      <c r="C9" s="28"/>
      <c r="E9" s="31" t="s">
        <v>150</v>
      </c>
      <c r="F9" s="93">
        <v>13244</v>
      </c>
      <c r="G9" s="33">
        <f>(F9/$F$9)*100</f>
        <v>100</v>
      </c>
    </row>
    <row r="10" spans="1:7" ht="12.75">
      <c r="A10" s="29" t="s">
        <v>151</v>
      </c>
      <c r="B10" s="93">
        <v>3268</v>
      </c>
      <c r="C10" s="33">
        <f aca="true" t="shared" si="0" ref="C10:C15">(B10/$B$10)*100</f>
        <v>100</v>
      </c>
      <c r="E10" s="34" t="s">
        <v>152</v>
      </c>
      <c r="F10" s="97">
        <v>8684</v>
      </c>
      <c r="G10" s="84">
        <f aca="true" t="shared" si="1" ref="G10:G16">(F10/$F$9)*100</f>
        <v>65.5693144065237</v>
      </c>
    </row>
    <row r="11" spans="1:8" ht="12.75">
      <c r="A11" s="36" t="s">
        <v>153</v>
      </c>
      <c r="B11" s="98">
        <v>305</v>
      </c>
      <c r="C11" s="35">
        <f t="shared" si="0"/>
        <v>9.332925336597308</v>
      </c>
      <c r="E11" s="34" t="s">
        <v>154</v>
      </c>
      <c r="F11" s="97">
        <v>8492</v>
      </c>
      <c r="G11" s="84">
        <f t="shared" si="1"/>
        <v>64.11960132890366</v>
      </c>
      <c r="H11" s="15" t="s">
        <v>132</v>
      </c>
    </row>
    <row r="12" spans="1:8" ht="12.75">
      <c r="A12" s="36" t="s">
        <v>155</v>
      </c>
      <c r="B12" s="98">
        <v>213</v>
      </c>
      <c r="C12" s="35">
        <f t="shared" si="0"/>
        <v>6.5177478580171355</v>
      </c>
      <c r="E12" s="34" t="s">
        <v>156</v>
      </c>
      <c r="F12" s="97">
        <v>4142</v>
      </c>
      <c r="G12" s="84">
        <f t="shared" si="1"/>
        <v>31.274539414074297</v>
      </c>
      <c r="H12" s="15" t="s">
        <v>132</v>
      </c>
    </row>
    <row r="13" spans="1:7" ht="12.75">
      <c r="A13" s="36" t="s">
        <v>157</v>
      </c>
      <c r="B13" s="98">
        <v>1427</v>
      </c>
      <c r="C13" s="35">
        <f t="shared" si="0"/>
        <v>43.66585067319462</v>
      </c>
      <c r="E13" s="34" t="s">
        <v>158</v>
      </c>
      <c r="F13" s="97">
        <v>4350</v>
      </c>
      <c r="G13" s="84">
        <f t="shared" si="1"/>
        <v>32.84506191482935</v>
      </c>
    </row>
    <row r="14" spans="1:7" ht="12.75">
      <c r="A14" s="36" t="s">
        <v>159</v>
      </c>
      <c r="B14" s="98">
        <v>550</v>
      </c>
      <c r="C14" s="35">
        <f t="shared" si="0"/>
        <v>16.82986536107711</v>
      </c>
      <c r="E14" s="34" t="s">
        <v>47</v>
      </c>
      <c r="F14" s="97">
        <v>192</v>
      </c>
      <c r="G14" s="84">
        <f t="shared" si="1"/>
        <v>1.4497130776200544</v>
      </c>
    </row>
    <row r="15" spans="1:7" ht="12.75">
      <c r="A15" s="36" t="s">
        <v>206</v>
      </c>
      <c r="B15" s="97">
        <v>773</v>
      </c>
      <c r="C15" s="35">
        <f t="shared" si="0"/>
        <v>23.653610771113833</v>
      </c>
      <c r="E15" s="34" t="s">
        <v>160</v>
      </c>
      <c r="F15" s="97">
        <v>4560</v>
      </c>
      <c r="G15" s="84">
        <f t="shared" si="1"/>
        <v>34.43068559347629</v>
      </c>
    </row>
    <row r="16" spans="1:7" ht="12.75">
      <c r="A16" s="36"/>
      <c r="B16" s="93" t="s">
        <v>132</v>
      </c>
      <c r="C16" s="10"/>
      <c r="E16" s="34" t="s">
        <v>161</v>
      </c>
      <c r="F16" s="98">
        <v>2992</v>
      </c>
      <c r="G16" s="84">
        <f t="shared" si="1"/>
        <v>22.591362126245848</v>
      </c>
    </row>
    <row r="17" spans="1:7" ht="12.75">
      <c r="A17" s="29" t="s">
        <v>162</v>
      </c>
      <c r="B17" s="93" t="s">
        <v>132</v>
      </c>
      <c r="C17" s="35"/>
      <c r="E17" s="34" t="s">
        <v>163</v>
      </c>
      <c r="F17" s="97">
        <v>1236</v>
      </c>
      <c r="G17" s="84">
        <f>(F17/$F$9)*100</f>
        <v>9.3325279371791</v>
      </c>
    </row>
    <row r="18" spans="1:7" ht="12.75">
      <c r="A18" s="29" t="s">
        <v>164</v>
      </c>
      <c r="B18" s="93">
        <v>9113</v>
      </c>
      <c r="C18" s="33">
        <f>(B18/$B$18)*100</f>
        <v>100</v>
      </c>
      <c r="E18" s="34" t="s">
        <v>165</v>
      </c>
      <c r="F18" s="97">
        <v>3324</v>
      </c>
      <c r="G18" s="84">
        <f>(F18/$F$9)*100</f>
        <v>25.098157656297193</v>
      </c>
    </row>
    <row r="19" spans="1:7" ht="12.75">
      <c r="A19" s="36" t="s">
        <v>166</v>
      </c>
      <c r="B19" s="97">
        <v>71</v>
      </c>
      <c r="C19" s="84">
        <f aca="true" t="shared" si="2" ref="C19:C25">(B19/$B$18)*100</f>
        <v>0.7791067705475694</v>
      </c>
      <c r="E19" s="34"/>
      <c r="F19" s="97" t="s">
        <v>132</v>
      </c>
      <c r="G19" s="84"/>
    </row>
    <row r="20" spans="1:7" ht="12.75">
      <c r="A20" s="36" t="s">
        <v>167</v>
      </c>
      <c r="B20" s="97">
        <v>216</v>
      </c>
      <c r="C20" s="84">
        <f t="shared" si="2"/>
        <v>2.370240316032042</v>
      </c>
      <c r="E20" s="31" t="s">
        <v>168</v>
      </c>
      <c r="F20" s="97" t="s">
        <v>132</v>
      </c>
      <c r="G20" s="84"/>
    </row>
    <row r="21" spans="1:7" ht="12.75">
      <c r="A21" s="36" t="s">
        <v>169</v>
      </c>
      <c r="B21" s="97">
        <v>908</v>
      </c>
      <c r="C21" s="84">
        <f t="shared" si="2"/>
        <v>9.963787995171733</v>
      </c>
      <c r="E21" s="38" t="s">
        <v>48</v>
      </c>
      <c r="F21" s="80">
        <v>4560</v>
      </c>
      <c r="G21" s="33">
        <f>(F21/$F$21)*100</f>
        <v>100</v>
      </c>
    </row>
    <row r="22" spans="1:7" ht="12.75">
      <c r="A22" s="36" t="s">
        <v>184</v>
      </c>
      <c r="B22" s="97">
        <v>1308</v>
      </c>
      <c r="C22" s="84">
        <f t="shared" si="2"/>
        <v>14.35312191374959</v>
      </c>
      <c r="E22" s="34" t="s">
        <v>185</v>
      </c>
      <c r="F22" s="97">
        <v>730</v>
      </c>
      <c r="G22" s="84">
        <f aca="true" t="shared" si="3" ref="G22:G27">(F22/$F$21)*100</f>
        <v>16.00877192982456</v>
      </c>
    </row>
    <row r="23" spans="1:7" ht="12.75">
      <c r="A23" s="36" t="s">
        <v>186</v>
      </c>
      <c r="B23" s="97">
        <v>398</v>
      </c>
      <c r="C23" s="84">
        <f t="shared" si="2"/>
        <v>4.367387248984967</v>
      </c>
      <c r="E23" s="34" t="s">
        <v>187</v>
      </c>
      <c r="F23" s="97">
        <v>3234</v>
      </c>
      <c r="G23" s="84">
        <f t="shared" si="3"/>
        <v>70.92105263157895</v>
      </c>
    </row>
    <row r="24" spans="1:7" ht="12.75">
      <c r="A24" s="36" t="s">
        <v>188</v>
      </c>
      <c r="B24" s="97">
        <v>3638</v>
      </c>
      <c r="C24" s="84">
        <f t="shared" si="2"/>
        <v>39.9209919894656</v>
      </c>
      <c r="E24" s="34" t="s">
        <v>189</v>
      </c>
      <c r="F24" s="97">
        <v>151</v>
      </c>
      <c r="G24" s="84">
        <f t="shared" si="3"/>
        <v>3.31140350877193</v>
      </c>
    </row>
    <row r="25" spans="1:7" ht="12.75">
      <c r="A25" s="36" t="s">
        <v>190</v>
      </c>
      <c r="B25" s="97">
        <v>2574</v>
      </c>
      <c r="C25" s="84">
        <f t="shared" si="2"/>
        <v>28.245363766048502</v>
      </c>
      <c r="E25" s="34" t="s">
        <v>191</v>
      </c>
      <c r="F25" s="97">
        <v>16</v>
      </c>
      <c r="G25" s="84">
        <f t="shared" si="3"/>
        <v>0.3508771929824561</v>
      </c>
    </row>
    <row r="26" spans="1:7" ht="12.75">
      <c r="A26" s="36"/>
      <c r="B26" s="93" t="s">
        <v>132</v>
      </c>
      <c r="C26" s="35"/>
      <c r="E26" s="34" t="s">
        <v>192</v>
      </c>
      <c r="F26" s="97">
        <v>380</v>
      </c>
      <c r="G26" s="84">
        <f t="shared" si="3"/>
        <v>8.333333333333332</v>
      </c>
    </row>
    <row r="27" spans="1:7" ht="12.75">
      <c r="A27" s="36" t="s">
        <v>193</v>
      </c>
      <c r="B27" s="108">
        <v>96.9</v>
      </c>
      <c r="C27" s="37" t="s">
        <v>143</v>
      </c>
      <c r="E27" s="34" t="s">
        <v>194</v>
      </c>
      <c r="F27" s="97">
        <v>49</v>
      </c>
      <c r="G27" s="84">
        <f t="shared" si="3"/>
        <v>1.074561403508772</v>
      </c>
    </row>
    <row r="28" spans="1:7" ht="12.75">
      <c r="A28" s="36" t="s">
        <v>195</v>
      </c>
      <c r="B28" s="108">
        <v>68.2</v>
      </c>
      <c r="C28" s="37" t="s">
        <v>143</v>
      </c>
      <c r="E28" s="34"/>
      <c r="F28" s="97" t="s">
        <v>132</v>
      </c>
      <c r="G28" s="84"/>
    </row>
    <row r="29" spans="1:7" ht="12.75">
      <c r="A29" s="36"/>
      <c r="B29" s="93" t="s">
        <v>132</v>
      </c>
      <c r="C29" s="35"/>
      <c r="E29" s="31" t="s">
        <v>196</v>
      </c>
      <c r="F29" s="97" t="s">
        <v>132</v>
      </c>
      <c r="G29" s="84"/>
    </row>
    <row r="30" spans="1:10" ht="12.75">
      <c r="A30" s="29" t="s">
        <v>197</v>
      </c>
      <c r="B30" s="93" t="s">
        <v>132</v>
      </c>
      <c r="C30" s="10"/>
      <c r="E30" s="31" t="s">
        <v>198</v>
      </c>
      <c r="F30" s="80">
        <v>12280</v>
      </c>
      <c r="G30" s="33">
        <f>(F30/$F$30)*100</f>
        <v>100</v>
      </c>
      <c r="J30" s="39"/>
    </row>
    <row r="31" spans="1:10" ht="12.75">
      <c r="A31" s="95" t="s">
        <v>178</v>
      </c>
      <c r="B31" s="93">
        <v>10409</v>
      </c>
      <c r="C31" s="33">
        <f>(B31/$B$31)*100</f>
        <v>100</v>
      </c>
      <c r="E31" s="34" t="s">
        <v>199</v>
      </c>
      <c r="F31" s="97">
        <v>7457</v>
      </c>
      <c r="G31" s="101">
        <f>(F31/$F$30)*100</f>
        <v>60.72475570032573</v>
      </c>
      <c r="J31" s="39"/>
    </row>
    <row r="32" spans="1:10" ht="12.75">
      <c r="A32" s="36" t="s">
        <v>200</v>
      </c>
      <c r="B32" s="97">
        <v>3462</v>
      </c>
      <c r="C32" s="10">
        <f>(B32/$B$31)*100</f>
        <v>33.25967912383515</v>
      </c>
      <c r="E32" s="34" t="s">
        <v>201</v>
      </c>
      <c r="F32" s="97">
        <v>4823</v>
      </c>
      <c r="G32" s="101">
        <f aca="true" t="shared" si="4" ref="G32:G39">(F32/$F$30)*100</f>
        <v>39.27524429967427</v>
      </c>
      <c r="J32" s="39"/>
    </row>
    <row r="33" spans="1:10" ht="12.75">
      <c r="A33" s="36" t="s">
        <v>202</v>
      </c>
      <c r="B33" s="97">
        <v>5832</v>
      </c>
      <c r="C33" s="10">
        <f aca="true" t="shared" si="5" ref="C33:C38">(B33/$B$31)*100</f>
        <v>56.028436929580174</v>
      </c>
      <c r="E33" s="34" t="s">
        <v>203</v>
      </c>
      <c r="F33" s="97">
        <v>1311</v>
      </c>
      <c r="G33" s="101">
        <f t="shared" si="4"/>
        <v>10.675895765472312</v>
      </c>
      <c r="J33" s="39"/>
    </row>
    <row r="34" spans="1:7" ht="12.75">
      <c r="A34" s="36" t="s">
        <v>204</v>
      </c>
      <c r="B34" s="97">
        <v>226</v>
      </c>
      <c r="C34" s="10">
        <f t="shared" si="5"/>
        <v>2.1711980017292727</v>
      </c>
      <c r="E34" s="34" t="s">
        <v>205</v>
      </c>
      <c r="F34" s="97">
        <v>473</v>
      </c>
      <c r="G34" s="101">
        <f t="shared" si="4"/>
        <v>3.851791530944625</v>
      </c>
    </row>
    <row r="35" spans="1:7" ht="12.75">
      <c r="A35" s="36" t="s">
        <v>207</v>
      </c>
      <c r="B35" s="97">
        <v>166</v>
      </c>
      <c r="C35" s="10">
        <f t="shared" si="5"/>
        <v>1.5947737534825632</v>
      </c>
      <c r="E35" s="34" t="s">
        <v>203</v>
      </c>
      <c r="F35" s="97">
        <v>200</v>
      </c>
      <c r="G35" s="101">
        <f t="shared" si="4"/>
        <v>1.6286644951140066</v>
      </c>
    </row>
    <row r="36" spans="1:7" ht="12.75">
      <c r="A36" s="36" t="s">
        <v>179</v>
      </c>
      <c r="B36" s="97">
        <v>142</v>
      </c>
      <c r="C36" s="10">
        <f t="shared" si="5"/>
        <v>1.3642040541838794</v>
      </c>
      <c r="E36" s="34" t="s">
        <v>209</v>
      </c>
      <c r="F36" s="97">
        <v>2136</v>
      </c>
      <c r="G36" s="101">
        <f t="shared" si="4"/>
        <v>17.39413680781759</v>
      </c>
    </row>
    <row r="37" spans="1:7" ht="12.75">
      <c r="A37" s="36" t="s">
        <v>208</v>
      </c>
      <c r="B37" s="97">
        <v>723</v>
      </c>
      <c r="C37" s="10">
        <f t="shared" si="5"/>
        <v>6.945912191372851</v>
      </c>
      <c r="E37" s="34" t="s">
        <v>203</v>
      </c>
      <c r="F37" s="97">
        <v>523</v>
      </c>
      <c r="G37" s="101">
        <f t="shared" si="4"/>
        <v>4.258957654723127</v>
      </c>
    </row>
    <row r="38" spans="1:7" ht="12.75">
      <c r="A38" s="36" t="s">
        <v>179</v>
      </c>
      <c r="B38" s="97">
        <v>443</v>
      </c>
      <c r="C38" s="10">
        <f t="shared" si="5"/>
        <v>4.255932366221539</v>
      </c>
      <c r="E38" s="34" t="s">
        <v>141</v>
      </c>
      <c r="F38" s="97">
        <v>2020</v>
      </c>
      <c r="G38" s="101">
        <f t="shared" si="4"/>
        <v>16.449511400651463</v>
      </c>
    </row>
    <row r="39" spans="1:7" ht="12.75">
      <c r="A39" s="36"/>
      <c r="B39" s="97" t="s">
        <v>132</v>
      </c>
      <c r="C39" s="10"/>
      <c r="E39" s="34" t="s">
        <v>203</v>
      </c>
      <c r="F39" s="97">
        <v>555</v>
      </c>
      <c r="G39" s="101">
        <f t="shared" si="4"/>
        <v>4.519543973941368</v>
      </c>
    </row>
    <row r="40" spans="1:7" ht="12.75">
      <c r="A40" s="96" t="s">
        <v>180</v>
      </c>
      <c r="B40" s="93" t="s">
        <v>132</v>
      </c>
      <c r="C40" s="10"/>
      <c r="E40" s="1"/>
      <c r="F40" s="97" t="s">
        <v>132</v>
      </c>
      <c r="G40" s="84"/>
    </row>
    <row r="41" spans="1:7" ht="12.75">
      <c r="A41" s="77" t="s">
        <v>181</v>
      </c>
      <c r="B41" s="100"/>
      <c r="C41" s="99"/>
      <c r="E41" s="14" t="s">
        <v>210</v>
      </c>
      <c r="F41" s="97" t="s">
        <v>132</v>
      </c>
      <c r="G41" s="101"/>
    </row>
    <row r="42" spans="1:9" ht="12.75">
      <c r="A42" s="96" t="s">
        <v>182</v>
      </c>
      <c r="B42" s="100">
        <v>111</v>
      </c>
      <c r="C42" s="33">
        <f>(B42/$B$42)*100</f>
        <v>100</v>
      </c>
      <c r="E42" s="31" t="s">
        <v>150</v>
      </c>
      <c r="F42" s="80">
        <v>13244</v>
      </c>
      <c r="G42" s="99">
        <f>(F42/$F$42)*100</f>
        <v>100</v>
      </c>
      <c r="I42" s="39"/>
    </row>
    <row r="43" spans="1:7" ht="12.75">
      <c r="A43" s="36" t="s">
        <v>183</v>
      </c>
      <c r="B43" s="98">
        <v>26</v>
      </c>
      <c r="C43" s="102">
        <f>(B43/$B$42)*100</f>
        <v>23.423423423423422</v>
      </c>
      <c r="E43" s="60" t="s">
        <v>49</v>
      </c>
      <c r="F43" s="106">
        <v>15268</v>
      </c>
      <c r="G43" s="107">
        <f aca="true" t="shared" si="6" ref="G43:G71">(F43/$F$42)*100</f>
        <v>115.28239202657807</v>
      </c>
    </row>
    <row r="44" spans="1:7" ht="12.75">
      <c r="A44" s="36"/>
      <c r="B44" s="93" t="s">
        <v>132</v>
      </c>
      <c r="C44" s="10"/>
      <c r="E44" s="1" t="s">
        <v>211</v>
      </c>
      <c r="F44" s="97">
        <v>93</v>
      </c>
      <c r="G44" s="101">
        <f t="shared" si="6"/>
        <v>0.7022047719722139</v>
      </c>
    </row>
    <row r="45" spans="1:7" ht="14.25">
      <c r="A45" s="29" t="s">
        <v>212</v>
      </c>
      <c r="B45" s="93" t="s">
        <v>132</v>
      </c>
      <c r="C45" s="10"/>
      <c r="E45" s="1" t="s">
        <v>80</v>
      </c>
      <c r="F45" s="97">
        <v>61</v>
      </c>
      <c r="G45" s="101">
        <f t="shared" si="6"/>
        <v>0.4605859257022048</v>
      </c>
    </row>
    <row r="46" spans="1:7" ht="12.75">
      <c r="A46" s="29" t="s">
        <v>213</v>
      </c>
      <c r="B46" s="93">
        <v>10058</v>
      </c>
      <c r="C46" s="33">
        <f>(B46/$B$46)*100</f>
        <v>100</v>
      </c>
      <c r="E46" s="1" t="s">
        <v>214</v>
      </c>
      <c r="F46" s="97">
        <v>41</v>
      </c>
      <c r="G46" s="101">
        <f t="shared" si="6"/>
        <v>0.30957414678344913</v>
      </c>
    </row>
    <row r="47" spans="1:7" ht="12.75">
      <c r="A47" s="36" t="s">
        <v>215</v>
      </c>
      <c r="B47" s="97">
        <v>438</v>
      </c>
      <c r="C47" s="10">
        <f>(B47/$B$46)*100</f>
        <v>4.354742493537483</v>
      </c>
      <c r="E47" s="1" t="s">
        <v>216</v>
      </c>
      <c r="F47" s="97">
        <v>66</v>
      </c>
      <c r="G47" s="101">
        <f t="shared" si="6"/>
        <v>0.4983388704318937</v>
      </c>
    </row>
    <row r="48" spans="1:7" ht="12.75">
      <c r="A48" s="36"/>
      <c r="B48" s="93" t="s">
        <v>132</v>
      </c>
      <c r="C48" s="10"/>
      <c r="E48" s="1" t="s">
        <v>217</v>
      </c>
      <c r="F48" s="97">
        <v>795</v>
      </c>
      <c r="G48" s="101">
        <f t="shared" si="6"/>
        <v>6.002718212020538</v>
      </c>
    </row>
    <row r="49" spans="1:7" ht="14.25">
      <c r="A49" s="29" t="s">
        <v>218</v>
      </c>
      <c r="B49" s="93" t="s">
        <v>132</v>
      </c>
      <c r="C49" s="10"/>
      <c r="E49" s="1" t="s">
        <v>81</v>
      </c>
      <c r="F49" s="97">
        <v>312</v>
      </c>
      <c r="G49" s="101">
        <f t="shared" si="6"/>
        <v>2.3557837511325883</v>
      </c>
    </row>
    <row r="50" spans="1:7" ht="14.25">
      <c r="A50" s="29" t="s">
        <v>219</v>
      </c>
      <c r="B50" s="93" t="s">
        <v>132</v>
      </c>
      <c r="C50" s="10"/>
      <c r="E50" s="1" t="s">
        <v>82</v>
      </c>
      <c r="F50" s="97">
        <v>36</v>
      </c>
      <c r="G50" s="101">
        <f t="shared" si="6"/>
        <v>0.2718212020537602</v>
      </c>
    </row>
    <row r="51" spans="1:7" ht="12.75">
      <c r="A51" s="5" t="s">
        <v>220</v>
      </c>
      <c r="B51" s="93">
        <v>2424</v>
      </c>
      <c r="C51" s="33">
        <f>(B51/$B$51)*100</f>
        <v>100</v>
      </c>
      <c r="E51" s="1" t="s">
        <v>221</v>
      </c>
      <c r="F51" s="97">
        <v>1397</v>
      </c>
      <c r="G51" s="101">
        <f t="shared" si="6"/>
        <v>10.548172757475083</v>
      </c>
    </row>
    <row r="52" spans="1:7" ht="12.75">
      <c r="A52" s="4" t="s">
        <v>222</v>
      </c>
      <c r="B52" s="98">
        <v>107</v>
      </c>
      <c r="C52" s="10">
        <f>(B52/$B$51)*100</f>
        <v>4.414191419141914</v>
      </c>
      <c r="E52" s="1" t="s">
        <v>223</v>
      </c>
      <c r="F52" s="97">
        <v>93</v>
      </c>
      <c r="G52" s="101">
        <f t="shared" si="6"/>
        <v>0.7022047719722139</v>
      </c>
    </row>
    <row r="53" spans="1:7" ht="12.75">
      <c r="A53" s="4"/>
      <c r="B53" s="93" t="s">
        <v>132</v>
      </c>
      <c r="C53" s="10"/>
      <c r="E53" s="1" t="s">
        <v>224</v>
      </c>
      <c r="F53" s="97">
        <v>143</v>
      </c>
      <c r="G53" s="101">
        <f t="shared" si="6"/>
        <v>1.0797342192691028</v>
      </c>
    </row>
    <row r="54" spans="1:7" ht="14.25">
      <c r="A54" s="5" t="s">
        <v>225</v>
      </c>
      <c r="B54" s="93">
        <v>9543</v>
      </c>
      <c r="C54" s="33">
        <f>(B54/$B$54)*100</f>
        <v>100</v>
      </c>
      <c r="E54" s="1" t="s">
        <v>83</v>
      </c>
      <c r="F54" s="97">
        <v>1365</v>
      </c>
      <c r="G54" s="101">
        <f t="shared" si="6"/>
        <v>10.306553911205075</v>
      </c>
    </row>
    <row r="55" spans="1:7" ht="12.75">
      <c r="A55" s="4" t="s">
        <v>222</v>
      </c>
      <c r="B55" s="98">
        <v>684</v>
      </c>
      <c r="C55" s="10">
        <f>(B55/$B$54)*100</f>
        <v>7.16755737189563</v>
      </c>
      <c r="E55" s="1" t="s">
        <v>226</v>
      </c>
      <c r="F55" s="97">
        <v>1423</v>
      </c>
      <c r="G55" s="101">
        <f t="shared" si="6"/>
        <v>10.744488070069465</v>
      </c>
    </row>
    <row r="56" spans="1:7" ht="12.75">
      <c r="A56" s="4" t="s">
        <v>227</v>
      </c>
      <c r="B56" s="175">
        <v>66.7</v>
      </c>
      <c r="C56" s="37" t="s">
        <v>143</v>
      </c>
      <c r="E56" s="1" t="s">
        <v>228</v>
      </c>
      <c r="F56" s="97">
        <v>19</v>
      </c>
      <c r="G56" s="101">
        <f t="shared" si="6"/>
        <v>0.14346118997281787</v>
      </c>
    </row>
    <row r="57" spans="1:7" ht="12.75">
      <c r="A57" s="4" t="s">
        <v>229</v>
      </c>
      <c r="B57" s="98">
        <v>8859</v>
      </c>
      <c r="C57" s="10">
        <f>(B57/$B$54)*100</f>
        <v>92.83244262810437</v>
      </c>
      <c r="E57" s="1" t="s">
        <v>230</v>
      </c>
      <c r="F57" s="97">
        <v>79</v>
      </c>
      <c r="G57" s="101">
        <f t="shared" si="6"/>
        <v>0.5964965267290848</v>
      </c>
    </row>
    <row r="58" spans="1:7" ht="12.75">
      <c r="A58" s="4" t="s">
        <v>227</v>
      </c>
      <c r="B58" s="175">
        <v>83.9</v>
      </c>
      <c r="C58" s="37" t="s">
        <v>143</v>
      </c>
      <c r="E58" s="1" t="s">
        <v>231</v>
      </c>
      <c r="F58" s="97">
        <v>986</v>
      </c>
      <c r="G58" s="101">
        <f t="shared" si="6"/>
        <v>7.444880700694655</v>
      </c>
    </row>
    <row r="59" spans="1:7" ht="12.75">
      <c r="A59" s="4"/>
      <c r="B59" s="93" t="s">
        <v>132</v>
      </c>
      <c r="C59" s="10"/>
      <c r="E59" s="1" t="s">
        <v>232</v>
      </c>
      <c r="F59" s="97">
        <v>21</v>
      </c>
      <c r="G59" s="101">
        <f t="shared" si="6"/>
        <v>0.15856236786469344</v>
      </c>
    </row>
    <row r="60" spans="1:7" ht="12.75">
      <c r="A60" s="5" t="s">
        <v>233</v>
      </c>
      <c r="B60" s="93">
        <v>313</v>
      </c>
      <c r="C60" s="33">
        <f>(B60/$B$60)*100</f>
        <v>100</v>
      </c>
      <c r="E60" s="1" t="s">
        <v>234</v>
      </c>
      <c r="F60" s="97">
        <v>528</v>
      </c>
      <c r="G60" s="101">
        <f t="shared" si="6"/>
        <v>3.9867109634551494</v>
      </c>
    </row>
    <row r="61" spans="1:7" ht="12.75">
      <c r="A61" s="4" t="s">
        <v>222</v>
      </c>
      <c r="B61" s="97">
        <v>91</v>
      </c>
      <c r="C61" s="10">
        <f>(B61/$B$60)*100</f>
        <v>29.073482428115017</v>
      </c>
      <c r="E61" s="1" t="s">
        <v>235</v>
      </c>
      <c r="F61" s="97">
        <v>111</v>
      </c>
      <c r="G61" s="101">
        <f t="shared" si="6"/>
        <v>0.838115372999094</v>
      </c>
    </row>
    <row r="62" spans="1:7" ht="12.75">
      <c r="A62" s="4"/>
      <c r="B62" s="93" t="s">
        <v>132</v>
      </c>
      <c r="C62" s="10"/>
      <c r="E62" s="1" t="s">
        <v>236</v>
      </c>
      <c r="F62" s="97">
        <v>152</v>
      </c>
      <c r="G62" s="101">
        <f t="shared" si="6"/>
        <v>1.147689519782543</v>
      </c>
    </row>
    <row r="63" spans="1:7" ht="12.75">
      <c r="A63" s="5" t="s">
        <v>237</v>
      </c>
      <c r="B63" s="93" t="s">
        <v>132</v>
      </c>
      <c r="C63" s="10"/>
      <c r="E63" s="1" t="s">
        <v>238</v>
      </c>
      <c r="F63" s="97">
        <v>61</v>
      </c>
      <c r="G63" s="101">
        <f t="shared" si="6"/>
        <v>0.4605859257022048</v>
      </c>
    </row>
    <row r="64" spans="1:7" ht="12.75">
      <c r="A64" s="29" t="s">
        <v>239</v>
      </c>
      <c r="B64" s="93">
        <v>12280</v>
      </c>
      <c r="C64" s="33">
        <f>(B64/$B$64)*100</f>
        <v>100</v>
      </c>
      <c r="E64" s="1" t="s">
        <v>240</v>
      </c>
      <c r="F64" s="97">
        <v>190</v>
      </c>
      <c r="G64" s="101">
        <f t="shared" si="6"/>
        <v>1.4346118997281787</v>
      </c>
    </row>
    <row r="65" spans="1:7" ht="12.75">
      <c r="A65" s="4" t="s">
        <v>138</v>
      </c>
      <c r="B65" s="97">
        <v>3921</v>
      </c>
      <c r="C65" s="10">
        <f>(B65/$B$64)*100</f>
        <v>31.9299674267101</v>
      </c>
      <c r="E65" s="1" t="s">
        <v>241</v>
      </c>
      <c r="F65" s="97">
        <v>95</v>
      </c>
      <c r="G65" s="101">
        <f t="shared" si="6"/>
        <v>0.7173059498640894</v>
      </c>
    </row>
    <row r="66" spans="1:7" ht="12.75">
      <c r="A66" s="4" t="s">
        <v>139</v>
      </c>
      <c r="B66" s="97">
        <v>6426</v>
      </c>
      <c r="C66" s="10">
        <f aca="true" t="shared" si="7" ref="C66:C71">(B66/$B$64)*100</f>
        <v>52.328990228013026</v>
      </c>
      <c r="E66" s="1" t="s">
        <v>242</v>
      </c>
      <c r="F66" s="97">
        <v>8</v>
      </c>
      <c r="G66" s="101">
        <f t="shared" si="6"/>
        <v>0.06040471156750227</v>
      </c>
    </row>
    <row r="67" spans="1:7" ht="12.75">
      <c r="A67" s="4" t="s">
        <v>243</v>
      </c>
      <c r="B67" s="97">
        <v>1718</v>
      </c>
      <c r="C67" s="10">
        <f t="shared" si="7"/>
        <v>13.990228013029316</v>
      </c>
      <c r="E67" s="1" t="s">
        <v>244</v>
      </c>
      <c r="F67" s="97">
        <v>77</v>
      </c>
      <c r="G67" s="101">
        <f t="shared" si="6"/>
        <v>0.5813953488372093</v>
      </c>
    </row>
    <row r="68" spans="1:7" ht="12.75">
      <c r="A68" s="4" t="s">
        <v>245</v>
      </c>
      <c r="B68" s="97">
        <v>4708</v>
      </c>
      <c r="C68" s="10">
        <f t="shared" si="7"/>
        <v>38.33876221498371</v>
      </c>
      <c r="E68" s="1" t="s">
        <v>246</v>
      </c>
      <c r="F68" s="97">
        <v>324</v>
      </c>
      <c r="G68" s="101">
        <f t="shared" si="6"/>
        <v>2.4463908184838417</v>
      </c>
    </row>
    <row r="69" spans="1:7" ht="12.75">
      <c r="A69" s="4" t="s">
        <v>247</v>
      </c>
      <c r="B69" s="97">
        <v>1949</v>
      </c>
      <c r="C69" s="10">
        <f t="shared" si="7"/>
        <v>15.871335504885995</v>
      </c>
      <c r="E69" s="1" t="s">
        <v>248</v>
      </c>
      <c r="F69" s="97">
        <v>53</v>
      </c>
      <c r="G69" s="101">
        <f t="shared" si="6"/>
        <v>0.4001812141347025</v>
      </c>
    </row>
    <row r="70" spans="1:7" ht="12.75">
      <c r="A70" s="4" t="s">
        <v>249</v>
      </c>
      <c r="B70" s="97">
        <v>2759</v>
      </c>
      <c r="C70" s="10">
        <f t="shared" si="7"/>
        <v>22.467426710097723</v>
      </c>
      <c r="E70" s="1" t="s">
        <v>250</v>
      </c>
      <c r="F70" s="97">
        <v>182</v>
      </c>
      <c r="G70" s="101">
        <f t="shared" si="6"/>
        <v>1.3742071881606766</v>
      </c>
    </row>
    <row r="71" spans="1:7" ht="12.75">
      <c r="A71" s="7" t="s">
        <v>140</v>
      </c>
      <c r="B71" s="103">
        <v>1933</v>
      </c>
      <c r="C71" s="40">
        <f t="shared" si="7"/>
        <v>15.741042345276874</v>
      </c>
      <c r="D71" s="41"/>
      <c r="E71" s="9" t="s">
        <v>251</v>
      </c>
      <c r="F71" s="103">
        <v>6557</v>
      </c>
      <c r="G71" s="104">
        <f t="shared" si="6"/>
        <v>49.509211718514045</v>
      </c>
    </row>
    <row r="72" spans="5:6" ht="12.75">
      <c r="E72" s="6"/>
      <c r="F72"/>
    </row>
    <row r="73" ht="12.75">
      <c r="A73" s="15" t="s">
        <v>176</v>
      </c>
    </row>
    <row r="74" ht="14.25">
      <c r="A74" s="15" t="s">
        <v>84</v>
      </c>
    </row>
    <row r="75" ht="12.75">
      <c r="A75" s="15" t="s">
        <v>85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259</v>
      </c>
      <c r="B1" s="63"/>
      <c r="C1" s="63"/>
      <c r="D1" s="64"/>
      <c r="E1" s="63"/>
      <c r="F1" s="62"/>
      <c r="G1" s="62"/>
    </row>
    <row r="2" spans="1:7" ht="12.75">
      <c r="A2" t="s">
        <v>278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135</v>
      </c>
      <c r="B6" s="24" t="s">
        <v>136</v>
      </c>
      <c r="C6" s="12" t="s">
        <v>137</v>
      </c>
      <c r="D6" s="25"/>
      <c r="E6" s="26" t="s">
        <v>135</v>
      </c>
      <c r="F6" s="24" t="s">
        <v>136</v>
      </c>
      <c r="G6" s="27" t="s">
        <v>137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260</v>
      </c>
      <c r="B8" s="78"/>
      <c r="C8" s="76"/>
      <c r="D8" s="65"/>
      <c r="E8" s="79" t="s">
        <v>261</v>
      </c>
      <c r="F8" s="78"/>
      <c r="G8" s="76"/>
    </row>
    <row r="9" spans="1:7" ht="12.75">
      <c r="A9" s="77" t="s">
        <v>262</v>
      </c>
      <c r="B9" s="80">
        <v>10246</v>
      </c>
      <c r="C9" s="81">
        <f>(B9/$B$9)*100</f>
        <v>100</v>
      </c>
      <c r="D9" s="65"/>
      <c r="E9" s="79" t="s">
        <v>263</v>
      </c>
      <c r="F9" s="80">
        <v>5913</v>
      </c>
      <c r="G9" s="81">
        <f>(F9/$F$9)*100</f>
        <v>100</v>
      </c>
    </row>
    <row r="10" spans="1:7" ht="12.75">
      <c r="A10" s="82" t="s">
        <v>264</v>
      </c>
      <c r="B10" s="97">
        <v>8357</v>
      </c>
      <c r="C10" s="105">
        <f>(B10/$B$9)*100</f>
        <v>81.5635369900449</v>
      </c>
      <c r="D10" s="65"/>
      <c r="E10" s="78" t="s">
        <v>265</v>
      </c>
      <c r="F10" s="97">
        <v>147</v>
      </c>
      <c r="G10" s="105">
        <f aca="true" t="shared" si="0" ref="G10:G19">(F10/$F$9)*100</f>
        <v>2.486047691527143</v>
      </c>
    </row>
    <row r="11" spans="1:7" ht="12.75">
      <c r="A11" s="82" t="s">
        <v>266</v>
      </c>
      <c r="B11" s="97">
        <v>8357</v>
      </c>
      <c r="C11" s="105">
        <f aca="true" t="shared" si="1" ref="C11:C16">(B11/$B$9)*100</f>
        <v>81.5635369900449</v>
      </c>
      <c r="D11" s="65"/>
      <c r="E11" s="78" t="s">
        <v>267</v>
      </c>
      <c r="F11" s="97">
        <v>99</v>
      </c>
      <c r="G11" s="105">
        <f t="shared" si="0"/>
        <v>1.67427701674277</v>
      </c>
    </row>
    <row r="12" spans="1:7" ht="12.75">
      <c r="A12" s="82" t="s">
        <v>268</v>
      </c>
      <c r="B12" s="97">
        <v>8126</v>
      </c>
      <c r="C12" s="105">
        <f>(B12/$B$9)*100</f>
        <v>79.30899863361311</v>
      </c>
      <c r="D12" s="65"/>
      <c r="E12" s="78" t="s">
        <v>269</v>
      </c>
      <c r="F12" s="97">
        <v>267</v>
      </c>
      <c r="G12" s="105">
        <f t="shared" si="0"/>
        <v>4.515474378488077</v>
      </c>
    </row>
    <row r="13" spans="1:7" ht="12.75">
      <c r="A13" s="82" t="s">
        <v>270</v>
      </c>
      <c r="B13" s="97">
        <v>231</v>
      </c>
      <c r="C13" s="105">
        <f>(B13/$B$9)*100</f>
        <v>2.254538356431778</v>
      </c>
      <c r="D13" s="65"/>
      <c r="E13" s="78" t="s">
        <v>271</v>
      </c>
      <c r="F13" s="97">
        <v>411</v>
      </c>
      <c r="G13" s="105">
        <f t="shared" si="0"/>
        <v>6.950786402841197</v>
      </c>
    </row>
    <row r="14" spans="1:7" ht="12.75">
      <c r="A14" s="82" t="s">
        <v>272</v>
      </c>
      <c r="B14" s="109">
        <v>2.8</v>
      </c>
      <c r="C14" s="112" t="s">
        <v>143</v>
      </c>
      <c r="D14" s="65"/>
      <c r="E14" s="78" t="s">
        <v>273</v>
      </c>
      <c r="F14" s="97">
        <v>867</v>
      </c>
      <c r="G14" s="105">
        <f t="shared" si="0"/>
        <v>14.662607813292745</v>
      </c>
    </row>
    <row r="15" spans="1:7" ht="12.75">
      <c r="A15" s="82" t="s">
        <v>274</v>
      </c>
      <c r="B15" s="109">
        <v>0</v>
      </c>
      <c r="C15" s="105">
        <f t="shared" si="1"/>
        <v>0</v>
      </c>
      <c r="D15" s="65"/>
      <c r="E15" s="78" t="s">
        <v>275</v>
      </c>
      <c r="F15" s="97">
        <v>1612</v>
      </c>
      <c r="G15" s="105">
        <f t="shared" si="0"/>
        <v>27.261965161508538</v>
      </c>
    </row>
    <row r="16" spans="1:7" ht="12.75">
      <c r="A16" s="82" t="s">
        <v>385</v>
      </c>
      <c r="B16" s="97">
        <v>1889</v>
      </c>
      <c r="C16" s="105">
        <f t="shared" si="1"/>
        <v>18.436463009955105</v>
      </c>
      <c r="D16" s="65"/>
      <c r="E16" s="78" t="s">
        <v>386</v>
      </c>
      <c r="F16" s="97">
        <v>1027</v>
      </c>
      <c r="G16" s="105">
        <f t="shared" si="0"/>
        <v>17.36851006257399</v>
      </c>
    </row>
    <row r="17" spans="1:7" ht="12.75">
      <c r="A17" s="82"/>
      <c r="B17" s="97" t="s">
        <v>132</v>
      </c>
      <c r="C17" s="105" t="s">
        <v>132</v>
      </c>
      <c r="D17" s="65"/>
      <c r="E17" s="78" t="s">
        <v>387</v>
      </c>
      <c r="F17" s="97">
        <v>842</v>
      </c>
      <c r="G17" s="105">
        <f t="shared" si="0"/>
        <v>14.23981058684255</v>
      </c>
    </row>
    <row r="18" spans="1:7" ht="12.75">
      <c r="A18" s="77" t="s">
        <v>388</v>
      </c>
      <c r="B18" s="80">
        <v>5109</v>
      </c>
      <c r="C18" s="81">
        <f>(B18/$B$18)*100</f>
        <v>100</v>
      </c>
      <c r="D18" s="65"/>
      <c r="E18" s="78" t="s">
        <v>51</v>
      </c>
      <c r="F18" s="97">
        <v>364</v>
      </c>
      <c r="G18" s="105">
        <f t="shared" si="0"/>
        <v>6.155927617114831</v>
      </c>
    </row>
    <row r="19" spans="1:9" ht="12.75">
      <c r="A19" s="82" t="s">
        <v>264</v>
      </c>
      <c r="B19" s="97">
        <v>3624</v>
      </c>
      <c r="C19" s="105">
        <f>(B19/$B$18)*100</f>
        <v>70.93364650616559</v>
      </c>
      <c r="D19" s="65"/>
      <c r="E19" s="78" t="s">
        <v>50</v>
      </c>
      <c r="F19" s="98">
        <v>277</v>
      </c>
      <c r="G19" s="105">
        <f t="shared" si="0"/>
        <v>4.684593269068155</v>
      </c>
      <c r="I19" s="117"/>
    </row>
    <row r="20" spans="1:7" ht="12.75">
      <c r="A20" s="82" t="s">
        <v>266</v>
      </c>
      <c r="B20" s="97">
        <v>3624</v>
      </c>
      <c r="C20" s="105">
        <f>(B20/$B$18)*100</f>
        <v>70.93364650616559</v>
      </c>
      <c r="D20" s="65"/>
      <c r="E20" s="78" t="s">
        <v>389</v>
      </c>
      <c r="F20" s="97">
        <v>66415</v>
      </c>
      <c r="G20" s="112" t="s">
        <v>143</v>
      </c>
    </row>
    <row r="21" spans="1:7" ht="12.75">
      <c r="A21" s="82" t="s">
        <v>268</v>
      </c>
      <c r="B21" s="97">
        <v>3462</v>
      </c>
      <c r="C21" s="105">
        <f>(B21/$B$18)*100</f>
        <v>67.76277157956547</v>
      </c>
      <c r="D21" s="65"/>
      <c r="E21" s="78"/>
      <c r="F21" s="97" t="s">
        <v>132</v>
      </c>
      <c r="G21" s="105" t="s">
        <v>132</v>
      </c>
    </row>
    <row r="22" spans="1:7" ht="12.75">
      <c r="A22" s="82"/>
      <c r="B22" s="97" t="s">
        <v>132</v>
      </c>
      <c r="C22" s="105" t="s">
        <v>132</v>
      </c>
      <c r="D22" s="65"/>
      <c r="E22" s="78" t="s">
        <v>390</v>
      </c>
      <c r="F22" s="97">
        <v>5684</v>
      </c>
      <c r="G22" s="105">
        <f>(F22/$F$9)*100</f>
        <v>96.12717740571621</v>
      </c>
    </row>
    <row r="23" spans="1:7" ht="12.75">
      <c r="A23" s="77" t="s">
        <v>391</v>
      </c>
      <c r="B23" s="80">
        <v>1180</v>
      </c>
      <c r="C23" s="81">
        <f>(B23/$B$23)*100</f>
        <v>100</v>
      </c>
      <c r="D23" s="65"/>
      <c r="E23" s="78" t="s">
        <v>392</v>
      </c>
      <c r="F23" s="97">
        <v>81160</v>
      </c>
      <c r="G23" s="112" t="s">
        <v>143</v>
      </c>
    </row>
    <row r="24" spans="1:7" ht="12.75">
      <c r="A24" s="82" t="s">
        <v>393</v>
      </c>
      <c r="B24" s="97">
        <v>618</v>
      </c>
      <c r="C24" s="105">
        <f>(B24/$B$23)*100</f>
        <v>52.3728813559322</v>
      </c>
      <c r="D24" s="65"/>
      <c r="E24" s="78" t="s">
        <v>394</v>
      </c>
      <c r="F24" s="97">
        <v>255</v>
      </c>
      <c r="G24" s="105">
        <f>(F24/$F$9)*100</f>
        <v>4.312531709791983</v>
      </c>
    </row>
    <row r="25" spans="1:7" ht="12.75">
      <c r="A25" s="82"/>
      <c r="B25" s="97" t="s">
        <v>132</v>
      </c>
      <c r="C25" s="105" t="s">
        <v>132</v>
      </c>
      <c r="D25" s="65"/>
      <c r="E25" s="78" t="s">
        <v>395</v>
      </c>
      <c r="F25" s="97">
        <v>12450</v>
      </c>
      <c r="G25" s="112" t="s">
        <v>143</v>
      </c>
    </row>
    <row r="26" spans="1:7" ht="12.75">
      <c r="A26" s="77" t="s">
        <v>401</v>
      </c>
      <c r="B26" s="97" t="s">
        <v>132</v>
      </c>
      <c r="C26" s="105" t="s">
        <v>132</v>
      </c>
      <c r="D26" s="65"/>
      <c r="E26" s="78" t="s">
        <v>428</v>
      </c>
      <c r="F26" s="98">
        <v>23</v>
      </c>
      <c r="G26" s="105">
        <f>(F26/$F$9)*100</f>
        <v>0.3889734483341789</v>
      </c>
    </row>
    <row r="27" spans="1:7" ht="12.75">
      <c r="A27" s="77" t="s">
        <v>403</v>
      </c>
      <c r="B27" s="80">
        <v>8016</v>
      </c>
      <c r="C27" s="81">
        <f>(B27/$B$27)*100</f>
        <v>100</v>
      </c>
      <c r="D27" s="65"/>
      <c r="E27" s="78" t="s">
        <v>396</v>
      </c>
      <c r="F27" s="98">
        <v>8870</v>
      </c>
      <c r="G27" s="112" t="s">
        <v>143</v>
      </c>
    </row>
    <row r="28" spans="1:7" ht="12.75">
      <c r="A28" s="82" t="s">
        <v>404</v>
      </c>
      <c r="B28" s="97">
        <v>6251</v>
      </c>
      <c r="C28" s="105">
        <f aca="true" t="shared" si="2" ref="C28:C33">(B28/$B$27)*100</f>
        <v>77.98153692614771</v>
      </c>
      <c r="D28" s="65"/>
      <c r="E28" s="78" t="s">
        <v>397</v>
      </c>
      <c r="F28" s="97">
        <v>40</v>
      </c>
      <c r="G28" s="105">
        <f>(F28/$F$9)*100</f>
        <v>0.6764755623203111</v>
      </c>
    </row>
    <row r="29" spans="1:7" ht="12.75">
      <c r="A29" s="82" t="s">
        <v>405</v>
      </c>
      <c r="B29" s="97">
        <v>566</v>
      </c>
      <c r="C29" s="105">
        <f t="shared" si="2"/>
        <v>7.060878243512975</v>
      </c>
      <c r="D29" s="65"/>
      <c r="E29" s="78" t="s">
        <v>398</v>
      </c>
      <c r="F29" s="97">
        <v>4871</v>
      </c>
      <c r="G29" s="112" t="s">
        <v>143</v>
      </c>
    </row>
    <row r="30" spans="1:7" ht="12.75">
      <c r="A30" s="82" t="s">
        <v>406</v>
      </c>
      <c r="B30" s="97">
        <v>975</v>
      </c>
      <c r="C30" s="105">
        <f t="shared" si="2"/>
        <v>12.16317365269461</v>
      </c>
      <c r="D30" s="65"/>
      <c r="E30" s="78" t="s">
        <v>399</v>
      </c>
      <c r="F30" s="97">
        <v>292</v>
      </c>
      <c r="G30" s="105">
        <f>(F30/$F$9)*100</f>
        <v>4.938271604938271</v>
      </c>
    </row>
    <row r="31" spans="1:7" ht="12.75">
      <c r="A31" s="82" t="s">
        <v>433</v>
      </c>
      <c r="B31" s="97">
        <v>16</v>
      </c>
      <c r="C31" s="105">
        <f t="shared" si="2"/>
        <v>0.19960079840319359</v>
      </c>
      <c r="D31" s="65"/>
      <c r="E31" s="78" t="s">
        <v>400</v>
      </c>
      <c r="F31" s="97">
        <v>13558</v>
      </c>
      <c r="G31" s="112" t="s">
        <v>143</v>
      </c>
    </row>
    <row r="32" spans="1:7" ht="12.75">
      <c r="A32" s="82" t="s">
        <v>407</v>
      </c>
      <c r="B32" s="97">
        <v>45</v>
      </c>
      <c r="C32" s="105">
        <f t="shared" si="2"/>
        <v>0.561377245508982</v>
      </c>
      <c r="D32" s="65"/>
      <c r="E32" s="79"/>
      <c r="F32" s="97" t="s">
        <v>132</v>
      </c>
      <c r="G32" s="105" t="s">
        <v>132</v>
      </c>
    </row>
    <row r="33" spans="1:7" ht="12.75">
      <c r="A33" s="82" t="s">
        <v>408</v>
      </c>
      <c r="B33" s="97">
        <v>163</v>
      </c>
      <c r="C33" s="105">
        <f t="shared" si="2"/>
        <v>2.033433133732535</v>
      </c>
      <c r="D33" s="65"/>
      <c r="E33" s="79" t="s">
        <v>402</v>
      </c>
      <c r="F33" s="80">
        <v>3192</v>
      </c>
      <c r="G33" s="81">
        <f>(F33/$F$33)*100</f>
        <v>100</v>
      </c>
    </row>
    <row r="34" spans="1:7" ht="12.75">
      <c r="A34" s="82" t="s">
        <v>409</v>
      </c>
      <c r="B34" s="109">
        <v>38.2</v>
      </c>
      <c r="C34" s="112" t="s">
        <v>143</v>
      </c>
      <c r="D34" s="65"/>
      <c r="E34" s="78" t="s">
        <v>265</v>
      </c>
      <c r="F34" s="97">
        <v>37</v>
      </c>
      <c r="G34" s="105">
        <f aca="true" t="shared" si="3" ref="G34:G43">(F34/$F$33)*100</f>
        <v>1.1591478696741855</v>
      </c>
    </row>
    <row r="35" spans="1:7" ht="12.75">
      <c r="A35" s="82"/>
      <c r="B35" s="97" t="s">
        <v>132</v>
      </c>
      <c r="C35" s="105" t="s">
        <v>132</v>
      </c>
      <c r="D35" s="65"/>
      <c r="E35" s="78" t="s">
        <v>267</v>
      </c>
      <c r="F35" s="97">
        <v>15</v>
      </c>
      <c r="G35" s="105">
        <f t="shared" si="3"/>
        <v>0.4699248120300752</v>
      </c>
    </row>
    <row r="36" spans="1:7" ht="12.75">
      <c r="A36" s="77" t="s">
        <v>410</v>
      </c>
      <c r="B36" s="97"/>
      <c r="C36" s="105" t="s">
        <v>132</v>
      </c>
      <c r="D36" s="65"/>
      <c r="E36" s="78" t="s">
        <v>269</v>
      </c>
      <c r="F36" s="97">
        <v>58</v>
      </c>
      <c r="G36" s="105">
        <f t="shared" si="3"/>
        <v>1.8170426065162906</v>
      </c>
    </row>
    <row r="37" spans="1:7" ht="12.75">
      <c r="A37" s="77" t="s">
        <v>412</v>
      </c>
      <c r="B37" s="80">
        <v>8126</v>
      </c>
      <c r="C37" s="81">
        <f>(B37/$B$37)*100</f>
        <v>100</v>
      </c>
      <c r="D37" s="65"/>
      <c r="E37" s="78" t="s">
        <v>271</v>
      </c>
      <c r="F37" s="97">
        <v>115</v>
      </c>
      <c r="G37" s="105">
        <f t="shared" si="3"/>
        <v>3.6027568922305764</v>
      </c>
    </row>
    <row r="38" spans="1:7" ht="12.75">
      <c r="A38" s="77" t="s">
        <v>413</v>
      </c>
      <c r="B38" s="97" t="s">
        <v>132</v>
      </c>
      <c r="C38" s="105" t="s">
        <v>132</v>
      </c>
      <c r="D38" s="65"/>
      <c r="E38" s="78" t="s">
        <v>273</v>
      </c>
      <c r="F38" s="97">
        <v>327</v>
      </c>
      <c r="G38" s="105">
        <f t="shared" si="3"/>
        <v>10.24436090225564</v>
      </c>
    </row>
    <row r="39" spans="1:7" ht="12.75">
      <c r="A39" s="82" t="s">
        <v>415</v>
      </c>
      <c r="B39" s="98">
        <v>5431</v>
      </c>
      <c r="C39" s="105">
        <f>(B39/$B$37)*100</f>
        <v>66.83485109524982</v>
      </c>
      <c r="D39" s="65"/>
      <c r="E39" s="78" t="s">
        <v>275</v>
      </c>
      <c r="F39" s="97">
        <v>861</v>
      </c>
      <c r="G39" s="105">
        <f t="shared" si="3"/>
        <v>26.973684210526315</v>
      </c>
    </row>
    <row r="40" spans="1:7" ht="12.75">
      <c r="A40" s="82" t="s">
        <v>416</v>
      </c>
      <c r="B40" s="98">
        <v>460</v>
      </c>
      <c r="C40" s="105">
        <f>(B40/$B$37)*100</f>
        <v>5.660841742554763</v>
      </c>
      <c r="D40" s="65"/>
      <c r="E40" s="78" t="s">
        <v>386</v>
      </c>
      <c r="F40" s="97">
        <v>581</v>
      </c>
      <c r="G40" s="105">
        <f t="shared" si="3"/>
        <v>18.201754385964914</v>
      </c>
    </row>
    <row r="41" spans="1:7" ht="12.75">
      <c r="A41" s="82" t="s">
        <v>418</v>
      </c>
      <c r="B41" s="98">
        <v>1829</v>
      </c>
      <c r="C41" s="105">
        <f>(B41/$B$37)*100</f>
        <v>22.507999015505785</v>
      </c>
      <c r="D41" s="65"/>
      <c r="E41" s="78" t="s">
        <v>387</v>
      </c>
      <c r="F41" s="97">
        <v>663</v>
      </c>
      <c r="G41" s="105">
        <f t="shared" si="3"/>
        <v>20.770676691729324</v>
      </c>
    </row>
    <row r="42" spans="1:7" ht="12.75">
      <c r="A42" s="82" t="s">
        <v>142</v>
      </c>
      <c r="B42" s="98">
        <v>0</v>
      </c>
      <c r="C42" s="105">
        <f>(B42/$B$37)*100</f>
        <v>0</v>
      </c>
      <c r="D42" s="65"/>
      <c r="E42" s="78" t="s">
        <v>51</v>
      </c>
      <c r="F42" s="97">
        <v>304</v>
      </c>
      <c r="G42" s="105">
        <f t="shared" si="3"/>
        <v>9.523809523809524</v>
      </c>
    </row>
    <row r="43" spans="1:7" ht="12.75">
      <c r="A43" s="82" t="s">
        <v>172</v>
      </c>
      <c r="B43" s="97" t="s">
        <v>132</v>
      </c>
      <c r="C43" s="105" t="s">
        <v>132</v>
      </c>
      <c r="D43" s="65"/>
      <c r="E43" s="78" t="s">
        <v>50</v>
      </c>
      <c r="F43" s="98">
        <v>231</v>
      </c>
      <c r="G43" s="105">
        <f t="shared" si="3"/>
        <v>7.236842105263158</v>
      </c>
    </row>
    <row r="44" spans="1:7" ht="12.75">
      <c r="A44" s="82" t="s">
        <v>173</v>
      </c>
      <c r="B44" s="98">
        <v>146</v>
      </c>
      <c r="C44" s="105">
        <f>(B44/$B$37)*100</f>
        <v>1.7967019443760768</v>
      </c>
      <c r="D44" s="65"/>
      <c r="E44" s="78" t="s">
        <v>411</v>
      </c>
      <c r="F44" s="97">
        <v>80134</v>
      </c>
      <c r="G44" s="112" t="s">
        <v>143</v>
      </c>
    </row>
    <row r="45" spans="1:7" ht="12.75">
      <c r="A45" s="82" t="s">
        <v>421</v>
      </c>
      <c r="B45" s="97" t="s">
        <v>132</v>
      </c>
      <c r="C45" s="105" t="s">
        <v>132</v>
      </c>
      <c r="D45" s="65"/>
      <c r="E45" s="78"/>
      <c r="F45" s="97" t="s">
        <v>132</v>
      </c>
      <c r="G45" s="105" t="s">
        <v>132</v>
      </c>
    </row>
    <row r="46" spans="1:7" ht="12.75">
      <c r="A46" s="82" t="s">
        <v>422</v>
      </c>
      <c r="B46" s="98">
        <v>260</v>
      </c>
      <c r="C46" s="105">
        <f>(B46/$B$37)*100</f>
        <v>3.1996062023135616</v>
      </c>
      <c r="D46" s="65"/>
      <c r="E46" s="78" t="s">
        <v>414</v>
      </c>
      <c r="F46" s="97">
        <v>36654</v>
      </c>
      <c r="G46" s="112" t="s">
        <v>143</v>
      </c>
    </row>
    <row r="47" spans="1:7" ht="12.75">
      <c r="A47" s="77"/>
      <c r="B47" s="97" t="s">
        <v>132</v>
      </c>
      <c r="C47" s="105" t="s">
        <v>132</v>
      </c>
      <c r="D47" s="65"/>
      <c r="E47" s="43" t="s">
        <v>417</v>
      </c>
      <c r="F47" s="97" t="s">
        <v>132</v>
      </c>
      <c r="G47" s="105" t="s">
        <v>132</v>
      </c>
    </row>
    <row r="48" spans="1:7" ht="12.75">
      <c r="A48" s="77" t="s">
        <v>425</v>
      </c>
      <c r="B48" s="97" t="s">
        <v>132</v>
      </c>
      <c r="C48" s="105" t="s">
        <v>132</v>
      </c>
      <c r="D48" s="65"/>
      <c r="E48" s="78" t="s">
        <v>419</v>
      </c>
      <c r="F48" s="98">
        <v>57000</v>
      </c>
      <c r="G48" s="112" t="s">
        <v>143</v>
      </c>
    </row>
    <row r="49" spans="1:7" ht="13.5" thickBot="1">
      <c r="A49" s="82" t="s">
        <v>174</v>
      </c>
      <c r="B49" s="98">
        <v>0</v>
      </c>
      <c r="C49" s="105">
        <f aca="true" t="shared" si="4" ref="C49:C55">(B49/$B$37)*100</f>
        <v>0</v>
      </c>
      <c r="D49" s="87"/>
      <c r="E49" s="88" t="s">
        <v>420</v>
      </c>
      <c r="F49" s="113">
        <v>43481</v>
      </c>
      <c r="G49" s="114" t="s">
        <v>143</v>
      </c>
    </row>
    <row r="50" spans="1:7" ht="13.5" thickTop="1">
      <c r="A50" s="82" t="s">
        <v>434</v>
      </c>
      <c r="B50" s="98">
        <v>133</v>
      </c>
      <c r="C50" s="105">
        <f t="shared" si="4"/>
        <v>1.6367216342603987</v>
      </c>
      <c r="D50" s="65"/>
      <c r="E50" s="78"/>
      <c r="F50" s="86"/>
      <c r="G50" s="85"/>
    </row>
    <row r="51" spans="1:7" ht="12.75">
      <c r="A51" s="82" t="s">
        <v>435</v>
      </c>
      <c r="B51" s="98">
        <v>1076</v>
      </c>
      <c r="C51" s="105">
        <f t="shared" si="4"/>
        <v>13.24144720649766</v>
      </c>
      <c r="D51" s="65"/>
      <c r="E51" s="45"/>
      <c r="F51" s="46" t="s">
        <v>136</v>
      </c>
      <c r="G51" s="47" t="s">
        <v>137</v>
      </c>
    </row>
    <row r="52" spans="1:7" ht="12.75">
      <c r="A52" s="82" t="s">
        <v>0</v>
      </c>
      <c r="B52" s="98">
        <v>364</v>
      </c>
      <c r="C52" s="105">
        <f t="shared" si="4"/>
        <v>4.479448683238986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660</v>
      </c>
      <c r="C53" s="105">
        <f t="shared" si="4"/>
        <v>8.122077282795964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252</v>
      </c>
      <c r="B54" s="98">
        <v>272</v>
      </c>
      <c r="C54" s="105">
        <f t="shared" si="4"/>
        <v>3.3472803347280333</v>
      </c>
      <c r="D54" s="67"/>
      <c r="E54" s="49" t="s">
        <v>135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589</v>
      </c>
      <c r="C55" s="105">
        <f t="shared" si="4"/>
        <v>7.248338666010337</v>
      </c>
      <c r="D55" s="65"/>
      <c r="E55" s="78"/>
      <c r="F55" s="89"/>
      <c r="G55" s="84"/>
    </row>
    <row r="56" spans="1:8" ht="12.75">
      <c r="A56" s="82" t="s">
        <v>171</v>
      </c>
      <c r="B56" s="97" t="s">
        <v>132</v>
      </c>
      <c r="C56" s="105" t="s">
        <v>132</v>
      </c>
      <c r="D56" s="65"/>
      <c r="E56" s="79" t="s">
        <v>427</v>
      </c>
      <c r="F56" s="83"/>
      <c r="G56" s="84"/>
      <c r="H56" s="116" t="s">
        <v>277</v>
      </c>
    </row>
    <row r="57" spans="1:12" ht="12.75">
      <c r="A57" s="82" t="s">
        <v>254</v>
      </c>
      <c r="B57" s="98">
        <v>1226</v>
      </c>
      <c r="C57" s="105">
        <f>(B57/$B$37)*100</f>
        <v>15.087373861678563</v>
      </c>
      <c r="D57" s="65"/>
      <c r="E57" s="79" t="s">
        <v>402</v>
      </c>
      <c r="F57" s="80">
        <v>44</v>
      </c>
      <c r="G57" s="81">
        <f>(F57/L57)*100</f>
        <v>1.3784461152882206</v>
      </c>
      <c r="H57" s="79" t="s">
        <v>402</v>
      </c>
      <c r="L57" s="15">
        <v>3192</v>
      </c>
    </row>
    <row r="58" spans="1:12" ht="12.75">
      <c r="A58" s="82" t="s">
        <v>170</v>
      </c>
      <c r="B58" s="97" t="s">
        <v>132</v>
      </c>
      <c r="C58" s="105" t="s">
        <v>132</v>
      </c>
      <c r="D58" s="65"/>
      <c r="E58" s="78" t="s">
        <v>436</v>
      </c>
      <c r="F58" s="97">
        <v>36</v>
      </c>
      <c r="G58" s="105">
        <f>(F58/L58)*100</f>
        <v>1.7804154302670623</v>
      </c>
      <c r="H58" s="78" t="s">
        <v>436</v>
      </c>
      <c r="L58" s="15">
        <v>2022</v>
      </c>
    </row>
    <row r="59" spans="1:12" ht="12.75">
      <c r="A59" s="82" t="s">
        <v>430</v>
      </c>
      <c r="B59" s="98">
        <v>1768</v>
      </c>
      <c r="C59" s="105">
        <f>(B59/$B$37)*100</f>
        <v>21.75732217573222</v>
      </c>
      <c r="D59" s="65"/>
      <c r="E59" s="78" t="s">
        <v>1</v>
      </c>
      <c r="F59" s="97">
        <v>15</v>
      </c>
      <c r="G59" s="105">
        <f>(F59/L59)*100</f>
        <v>1.7985611510791366</v>
      </c>
      <c r="H59" s="78" t="s">
        <v>1</v>
      </c>
      <c r="L59" s="15">
        <v>834</v>
      </c>
    </row>
    <row r="60" spans="1:7" ht="12.75">
      <c r="A60" s="82" t="s">
        <v>431</v>
      </c>
      <c r="B60" s="98">
        <v>1188</v>
      </c>
      <c r="C60" s="105">
        <f>(B60/$B$37)*100</f>
        <v>14.619739109032734</v>
      </c>
      <c r="D60" s="65"/>
      <c r="E60" s="79"/>
      <c r="F60" s="97" t="s">
        <v>132</v>
      </c>
      <c r="G60" s="105" t="s">
        <v>132</v>
      </c>
    </row>
    <row r="61" spans="1:13" ht="12.75">
      <c r="A61" s="82" t="s">
        <v>255</v>
      </c>
      <c r="B61" s="97" t="s">
        <v>132</v>
      </c>
      <c r="C61" s="105" t="s">
        <v>132</v>
      </c>
      <c r="D61" s="65"/>
      <c r="E61" s="79" t="s">
        <v>3</v>
      </c>
      <c r="F61" s="97" t="s">
        <v>132</v>
      </c>
      <c r="G61" s="105" t="s">
        <v>132</v>
      </c>
      <c r="M61" s="15" t="s">
        <v>132</v>
      </c>
    </row>
    <row r="62" spans="1:12" ht="12.75">
      <c r="A62" s="82" t="s">
        <v>256</v>
      </c>
      <c r="B62" s="98">
        <v>290</v>
      </c>
      <c r="C62" s="105">
        <f>(B62/$B$37)*100</f>
        <v>3.5687915333497418</v>
      </c>
      <c r="D62" s="65"/>
      <c r="E62" s="79" t="s">
        <v>4</v>
      </c>
      <c r="F62" s="80">
        <v>13</v>
      </c>
      <c r="G62" s="81">
        <f>(F62/L62)*100</f>
        <v>3.316326530612245</v>
      </c>
      <c r="H62" s="79" t="s">
        <v>276</v>
      </c>
      <c r="L62" s="15">
        <v>392</v>
      </c>
    </row>
    <row r="63" spans="1:12" ht="12.75">
      <c r="A63" s="61" t="s">
        <v>175</v>
      </c>
      <c r="B63" s="98">
        <v>271</v>
      </c>
      <c r="C63" s="105">
        <f>(B63/$B$37)*100</f>
        <v>3.3349741570268274</v>
      </c>
      <c r="D63" s="65"/>
      <c r="E63" s="78" t="s">
        <v>436</v>
      </c>
      <c r="F63" s="97">
        <v>5</v>
      </c>
      <c r="G63" s="105">
        <f>(F63/L63)*100</f>
        <v>1.6835016835016834</v>
      </c>
      <c r="H63" s="78" t="s">
        <v>436</v>
      </c>
      <c r="L63" s="15">
        <v>297</v>
      </c>
    </row>
    <row r="64" spans="1:12" ht="12.75">
      <c r="A64" s="82" t="s">
        <v>432</v>
      </c>
      <c r="B64" s="98">
        <v>289</v>
      </c>
      <c r="C64" s="105">
        <f>(B64/$B$37)*100</f>
        <v>3.556485355648536</v>
      </c>
      <c r="D64" s="65"/>
      <c r="E64" s="78" t="s">
        <v>1</v>
      </c>
      <c r="F64" s="97">
        <v>0</v>
      </c>
      <c r="G64" s="105">
        <f>(F64/L64)*100</f>
        <v>0</v>
      </c>
      <c r="H64" s="78" t="s">
        <v>1</v>
      </c>
      <c r="L64" s="15">
        <v>63</v>
      </c>
    </row>
    <row r="65" spans="1:8" ht="12.75">
      <c r="A65" s="82"/>
      <c r="B65" s="97" t="s">
        <v>132</v>
      </c>
      <c r="C65" s="105" t="s">
        <v>132</v>
      </c>
      <c r="D65" s="65"/>
      <c r="E65" s="79"/>
      <c r="F65" s="97" t="s">
        <v>132</v>
      </c>
      <c r="G65" s="105" t="s">
        <v>132</v>
      </c>
      <c r="H65" s="79"/>
    </row>
    <row r="66" spans="1:12" ht="12.75">
      <c r="A66" s="77" t="s">
        <v>6</v>
      </c>
      <c r="B66" s="97" t="s">
        <v>132</v>
      </c>
      <c r="C66" s="105" t="s">
        <v>132</v>
      </c>
      <c r="D66" s="65"/>
      <c r="E66" s="79" t="s">
        <v>5</v>
      </c>
      <c r="F66" s="80">
        <v>448</v>
      </c>
      <c r="G66" s="81">
        <f aca="true" t="shared" si="5" ref="G66:G71">(F66/L66)*100</f>
        <v>3.3836858006042294</v>
      </c>
      <c r="H66" s="79" t="s">
        <v>5</v>
      </c>
      <c r="L66" s="15">
        <v>13240</v>
      </c>
    </row>
    <row r="67" spans="1:12" ht="12.75">
      <c r="A67" s="82" t="s">
        <v>7</v>
      </c>
      <c r="B67" s="97">
        <v>7322</v>
      </c>
      <c r="C67" s="105">
        <f>(B67/$B$37)*100</f>
        <v>90.10583312823037</v>
      </c>
      <c r="D67" s="65"/>
      <c r="E67" s="78" t="s">
        <v>144</v>
      </c>
      <c r="F67" s="97">
        <v>380</v>
      </c>
      <c r="G67" s="105">
        <f t="shared" si="5"/>
        <v>3.7780870948498704</v>
      </c>
      <c r="H67" s="78" t="s">
        <v>144</v>
      </c>
      <c r="L67" s="15">
        <v>10058</v>
      </c>
    </row>
    <row r="68" spans="1:12" ht="12.75">
      <c r="A68" s="82" t="s">
        <v>9</v>
      </c>
      <c r="B68" s="97">
        <v>656</v>
      </c>
      <c r="C68" s="105">
        <f>(B68/$B$37)*100</f>
        <v>8.072852571991138</v>
      </c>
      <c r="D68" s="65"/>
      <c r="E68" s="78" t="s">
        <v>8</v>
      </c>
      <c r="F68" s="97">
        <v>0</v>
      </c>
      <c r="G68" s="105">
        <f t="shared" si="5"/>
        <v>0</v>
      </c>
      <c r="H68" s="78" t="s">
        <v>8</v>
      </c>
      <c r="L68" s="15">
        <v>313</v>
      </c>
    </row>
    <row r="69" spans="1:12" ht="12.75">
      <c r="A69" s="82" t="s">
        <v>257</v>
      </c>
      <c r="B69" s="97" t="s">
        <v>132</v>
      </c>
      <c r="C69" s="105" t="s">
        <v>132</v>
      </c>
      <c r="D69" s="65"/>
      <c r="E69" s="78" t="s">
        <v>10</v>
      </c>
      <c r="F69" s="97">
        <v>65</v>
      </c>
      <c r="G69" s="105">
        <f t="shared" si="5"/>
        <v>2.0446681346335325</v>
      </c>
      <c r="H69" s="78" t="s">
        <v>10</v>
      </c>
      <c r="L69" s="15">
        <v>3179</v>
      </c>
    </row>
    <row r="70" spans="1:12" ht="12.75">
      <c r="A70" s="82" t="s">
        <v>258</v>
      </c>
      <c r="B70" s="97">
        <v>148</v>
      </c>
      <c r="C70" s="105">
        <f>(B70/$B$37)*100</f>
        <v>1.8213142997784888</v>
      </c>
      <c r="D70" s="65"/>
      <c r="E70" s="78" t="s">
        <v>11</v>
      </c>
      <c r="F70" s="97">
        <v>53</v>
      </c>
      <c r="G70" s="105">
        <f t="shared" si="5"/>
        <v>2.3927765237020315</v>
      </c>
      <c r="H70" s="78" t="s">
        <v>11</v>
      </c>
      <c r="L70" s="15">
        <v>2215</v>
      </c>
    </row>
    <row r="71" spans="1:12" ht="13.5" thickBot="1">
      <c r="A71" s="90" t="s">
        <v>253</v>
      </c>
      <c r="B71" s="110">
        <v>0</v>
      </c>
      <c r="C71" s="111">
        <f>(B71/$B$37)*100</f>
        <v>0</v>
      </c>
      <c r="D71" s="91"/>
      <c r="E71" s="92" t="s">
        <v>12</v>
      </c>
      <c r="F71" s="110">
        <v>300</v>
      </c>
      <c r="G71" s="118">
        <f t="shared" si="5"/>
        <v>8.665511265164644</v>
      </c>
      <c r="H71" s="92" t="s">
        <v>12</v>
      </c>
      <c r="L71" s="15">
        <v>3462</v>
      </c>
    </row>
    <row r="72" ht="13.5" thickTop="1"/>
    <row r="73" ht="12.75">
      <c r="A73" s="15" t="s">
        <v>176</v>
      </c>
    </row>
    <row r="75" ht="12.75">
      <c r="A75" s="15" t="s">
        <v>177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135</v>
      </c>
      <c r="B6" s="24" t="s">
        <v>136</v>
      </c>
      <c r="C6" s="12" t="s">
        <v>137</v>
      </c>
      <c r="D6" s="52"/>
      <c r="E6" s="13" t="s">
        <v>135</v>
      </c>
      <c r="F6" s="24" t="s">
        <v>136</v>
      </c>
      <c r="G6" s="27" t="s">
        <v>137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6157</v>
      </c>
      <c r="C8" s="94">
        <f>(B8/$B$8)*100</f>
        <v>100</v>
      </c>
      <c r="E8" s="42" t="s">
        <v>15</v>
      </c>
      <c r="F8" s="93" t="s">
        <v>132</v>
      </c>
      <c r="G8" s="94" t="s">
        <v>132</v>
      </c>
    </row>
    <row r="9" spans="1:9" ht="12.75">
      <c r="A9" s="29" t="s">
        <v>16</v>
      </c>
      <c r="B9" s="97" t="s">
        <v>132</v>
      </c>
      <c r="C9" s="105" t="s">
        <v>132</v>
      </c>
      <c r="E9" s="42" t="s">
        <v>17</v>
      </c>
      <c r="F9" s="80">
        <v>5966</v>
      </c>
      <c r="G9" s="81">
        <f>(F9/$F$9)*100</f>
        <v>100</v>
      </c>
      <c r="I9" s="53"/>
    </row>
    <row r="10" spans="1:7" ht="12.75">
      <c r="A10" s="36" t="s">
        <v>18</v>
      </c>
      <c r="B10" s="97">
        <v>783</v>
      </c>
      <c r="C10" s="105">
        <f aca="true" t="shared" si="0" ref="C10:C18">(B10/$B$8)*100</f>
        <v>12.717232418385576</v>
      </c>
      <c r="E10" s="32" t="s">
        <v>19</v>
      </c>
      <c r="F10" s="97">
        <v>5536</v>
      </c>
      <c r="G10" s="105">
        <f>(F10/$F$9)*100</f>
        <v>92.79249078109287</v>
      </c>
    </row>
    <row r="11" spans="1:7" ht="12.75">
      <c r="A11" s="36" t="s">
        <v>20</v>
      </c>
      <c r="B11" s="97">
        <v>852</v>
      </c>
      <c r="C11" s="105">
        <f t="shared" si="0"/>
        <v>13.837908072113041</v>
      </c>
      <c r="E11" s="32" t="s">
        <v>21</v>
      </c>
      <c r="F11" s="97">
        <v>187</v>
      </c>
      <c r="G11" s="105">
        <f>(F11/$F$9)*100</f>
        <v>3.1344284277572916</v>
      </c>
    </row>
    <row r="12" spans="1:7" ht="12.75">
      <c r="A12" s="36" t="s">
        <v>22</v>
      </c>
      <c r="B12" s="97">
        <v>43</v>
      </c>
      <c r="C12" s="105">
        <f t="shared" si="0"/>
        <v>0.6983920740620433</v>
      </c>
      <c r="E12" s="32" t="s">
        <v>23</v>
      </c>
      <c r="F12" s="97">
        <v>243</v>
      </c>
      <c r="G12" s="105">
        <f>(F12/$F$9)*100</f>
        <v>4.073080791149849</v>
      </c>
    </row>
    <row r="13" spans="1:7" ht="12.75">
      <c r="A13" s="36" t="s">
        <v>24</v>
      </c>
      <c r="B13" s="97">
        <v>513</v>
      </c>
      <c r="C13" s="105">
        <f t="shared" si="0"/>
        <v>8.331979860321585</v>
      </c>
      <c r="E13" s="1"/>
      <c r="F13" s="97" t="s">
        <v>132</v>
      </c>
      <c r="G13" s="105" t="s">
        <v>132</v>
      </c>
    </row>
    <row r="14" spans="1:7" ht="12.75">
      <c r="A14" s="36" t="s">
        <v>25</v>
      </c>
      <c r="B14" s="97">
        <v>1296</v>
      </c>
      <c r="C14" s="105">
        <f t="shared" si="0"/>
        <v>21.049212278707163</v>
      </c>
      <c r="E14" s="42" t="s">
        <v>26</v>
      </c>
      <c r="F14" s="80">
        <v>1452</v>
      </c>
      <c r="G14" s="81">
        <f>(F14/$F$14)*100</f>
        <v>100</v>
      </c>
    </row>
    <row r="15" spans="1:7" ht="12.75">
      <c r="A15" s="36" t="s">
        <v>27</v>
      </c>
      <c r="B15" s="97">
        <v>1788</v>
      </c>
      <c r="C15" s="105">
        <f t="shared" si="0"/>
        <v>29.040116940068216</v>
      </c>
      <c r="E15" s="42" t="s">
        <v>28</v>
      </c>
      <c r="F15" s="97" t="s">
        <v>132</v>
      </c>
      <c r="G15" s="105" t="s">
        <v>132</v>
      </c>
    </row>
    <row r="16" spans="1:7" ht="12.75">
      <c r="A16" s="36" t="s">
        <v>29</v>
      </c>
      <c r="B16" s="97">
        <v>882</v>
      </c>
      <c r="C16" s="105">
        <f t="shared" si="0"/>
        <v>14.325158356342374</v>
      </c>
      <c r="E16" s="1" t="s">
        <v>30</v>
      </c>
      <c r="F16" s="97">
        <v>34</v>
      </c>
      <c r="G16" s="105">
        <f>(F16/$F$14)*100</f>
        <v>2.3415977961432506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69</v>
      </c>
      <c r="G17" s="105">
        <f aca="true" t="shared" si="1" ref="G17:G23">(F17/$F$14)*100</f>
        <v>4.75206611570248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222</v>
      </c>
      <c r="G18" s="105">
        <f t="shared" si="1"/>
        <v>15.289256198347106</v>
      </c>
    </row>
    <row r="19" spans="1:7" ht="12.75">
      <c r="A19" s="29"/>
      <c r="B19" s="97" t="s">
        <v>132</v>
      </c>
      <c r="C19" s="105" t="s">
        <v>132</v>
      </c>
      <c r="E19" s="1" t="s">
        <v>34</v>
      </c>
      <c r="F19" s="97">
        <v>366</v>
      </c>
      <c r="G19" s="105">
        <f t="shared" si="1"/>
        <v>25.206611570247933</v>
      </c>
    </row>
    <row r="20" spans="1:7" ht="12.75">
      <c r="A20" s="29" t="s">
        <v>35</v>
      </c>
      <c r="B20" s="97"/>
      <c r="C20" s="105" t="s">
        <v>132</v>
      </c>
      <c r="E20" s="1" t="s">
        <v>36</v>
      </c>
      <c r="F20" s="97">
        <v>315</v>
      </c>
      <c r="G20" s="105">
        <f t="shared" si="1"/>
        <v>21.694214876033058</v>
      </c>
    </row>
    <row r="21" spans="1:7" ht="12.75">
      <c r="A21" s="36" t="s">
        <v>37</v>
      </c>
      <c r="B21" s="98">
        <v>10</v>
      </c>
      <c r="C21" s="105">
        <f aca="true" t="shared" si="2" ref="C21:C28">(B21/$B$8)*100</f>
        <v>0.16241676140977748</v>
      </c>
      <c r="E21" s="1" t="s">
        <v>38</v>
      </c>
      <c r="F21" s="97">
        <v>407</v>
      </c>
      <c r="G21" s="105">
        <f t="shared" si="1"/>
        <v>28.030303030303028</v>
      </c>
    </row>
    <row r="22" spans="1:7" ht="12.75">
      <c r="A22" s="36" t="s">
        <v>39</v>
      </c>
      <c r="B22" s="98">
        <v>255</v>
      </c>
      <c r="C22" s="105">
        <f t="shared" si="2"/>
        <v>4.141627415949326</v>
      </c>
      <c r="E22" s="1" t="s">
        <v>40</v>
      </c>
      <c r="F22" s="97">
        <v>39</v>
      </c>
      <c r="G22" s="105">
        <f t="shared" si="1"/>
        <v>2.6859504132231407</v>
      </c>
    </row>
    <row r="23" spans="1:7" ht="12.75">
      <c r="A23" s="36" t="s">
        <v>41</v>
      </c>
      <c r="B23" s="98">
        <v>1136</v>
      </c>
      <c r="C23" s="105">
        <f t="shared" si="2"/>
        <v>18.450544096150722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3328</v>
      </c>
      <c r="C24" s="105">
        <f t="shared" si="2"/>
        <v>54.052298197173954</v>
      </c>
      <c r="E24" s="1" t="s">
        <v>44</v>
      </c>
      <c r="F24" s="97">
        <v>212200</v>
      </c>
      <c r="G24" s="112" t="s">
        <v>143</v>
      </c>
    </row>
    <row r="25" spans="1:7" ht="12.75">
      <c r="A25" s="36" t="s">
        <v>45</v>
      </c>
      <c r="B25" s="97">
        <v>1275</v>
      </c>
      <c r="C25" s="105">
        <f t="shared" si="2"/>
        <v>20.70813707974663</v>
      </c>
      <c r="E25" s="32"/>
      <c r="F25" s="97" t="s">
        <v>132</v>
      </c>
      <c r="G25" s="105" t="s">
        <v>132</v>
      </c>
    </row>
    <row r="26" spans="1:7" ht="12.75">
      <c r="A26" s="36" t="s">
        <v>52</v>
      </c>
      <c r="B26" s="97">
        <v>85</v>
      </c>
      <c r="C26" s="105">
        <f t="shared" si="2"/>
        <v>1.3805424719831088</v>
      </c>
      <c r="E26" s="42" t="s">
        <v>53</v>
      </c>
      <c r="F26" s="97" t="s">
        <v>132</v>
      </c>
      <c r="G26" s="105" t="s">
        <v>132</v>
      </c>
    </row>
    <row r="27" spans="1:7" ht="12.75">
      <c r="A27" s="36" t="s">
        <v>54</v>
      </c>
      <c r="B27" s="97">
        <v>62</v>
      </c>
      <c r="C27" s="105">
        <f t="shared" si="2"/>
        <v>1.0069839207406204</v>
      </c>
      <c r="E27" s="42" t="s">
        <v>55</v>
      </c>
      <c r="F27" s="97" t="s">
        <v>132</v>
      </c>
      <c r="G27" s="105" t="s">
        <v>132</v>
      </c>
    </row>
    <row r="28" spans="1:7" ht="12.75">
      <c r="A28" s="36" t="s">
        <v>56</v>
      </c>
      <c r="B28" s="97">
        <v>6</v>
      </c>
      <c r="C28" s="105">
        <f t="shared" si="2"/>
        <v>0.0974500568458665</v>
      </c>
      <c r="E28" s="32" t="s">
        <v>57</v>
      </c>
      <c r="F28" s="97">
        <v>1322</v>
      </c>
      <c r="G28" s="105">
        <f aca="true" t="shared" si="3" ref="G28:G35">(F28/$F$14)*100</f>
        <v>91.04683195592287</v>
      </c>
    </row>
    <row r="29" spans="1:7" ht="12.75">
      <c r="A29" s="36"/>
      <c r="B29" s="97" t="s">
        <v>132</v>
      </c>
      <c r="C29" s="105" t="s">
        <v>132</v>
      </c>
      <c r="E29" s="32" t="s">
        <v>58</v>
      </c>
      <c r="F29" s="97">
        <v>13</v>
      </c>
      <c r="G29" s="105">
        <f t="shared" si="3"/>
        <v>0.8953168044077136</v>
      </c>
    </row>
    <row r="30" spans="1:7" ht="12.75">
      <c r="A30" s="29" t="s">
        <v>59</v>
      </c>
      <c r="B30" s="97" t="s">
        <v>132</v>
      </c>
      <c r="C30" s="105" t="s">
        <v>132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334</v>
      </c>
      <c r="C31" s="105">
        <f aca="true" t="shared" si="4" ref="C31:C39">(B31/$B$8)*100</f>
        <v>5.424719831086568</v>
      </c>
      <c r="E31" s="32" t="s">
        <v>62</v>
      </c>
      <c r="F31" s="97">
        <v>9</v>
      </c>
      <c r="G31" s="105">
        <f t="shared" si="3"/>
        <v>0.6198347107438017</v>
      </c>
    </row>
    <row r="32" spans="1:7" ht="12.75">
      <c r="A32" s="36" t="s">
        <v>63</v>
      </c>
      <c r="B32" s="97">
        <v>679</v>
      </c>
      <c r="C32" s="105">
        <f t="shared" si="4"/>
        <v>11.028098099723891</v>
      </c>
      <c r="E32" s="32" t="s">
        <v>64</v>
      </c>
      <c r="F32" s="97">
        <v>59</v>
      </c>
      <c r="G32" s="105">
        <f t="shared" si="3"/>
        <v>4.0633608815427</v>
      </c>
    </row>
    <row r="33" spans="1:7" ht="12.75">
      <c r="A33" s="36" t="s">
        <v>65</v>
      </c>
      <c r="B33" s="97">
        <v>1381</v>
      </c>
      <c r="C33" s="105">
        <f t="shared" si="4"/>
        <v>22.42975475069027</v>
      </c>
      <c r="E33" s="32" t="s">
        <v>66</v>
      </c>
      <c r="F33" s="97">
        <v>314</v>
      </c>
      <c r="G33" s="105">
        <f t="shared" si="3"/>
        <v>21.62534435261708</v>
      </c>
    </row>
    <row r="34" spans="1:7" ht="12.75">
      <c r="A34" s="36" t="s">
        <v>67</v>
      </c>
      <c r="B34" s="97">
        <v>1365</v>
      </c>
      <c r="C34" s="105">
        <f t="shared" si="4"/>
        <v>22.169887932434627</v>
      </c>
      <c r="E34" s="32" t="s">
        <v>68</v>
      </c>
      <c r="F34" s="97">
        <v>305</v>
      </c>
      <c r="G34" s="105">
        <f t="shared" si="3"/>
        <v>21.005509641873278</v>
      </c>
    </row>
    <row r="35" spans="1:7" ht="12.75">
      <c r="A35" s="36" t="s">
        <v>69</v>
      </c>
      <c r="B35" s="97">
        <v>886</v>
      </c>
      <c r="C35" s="105">
        <f t="shared" si="4"/>
        <v>14.390125060906286</v>
      </c>
      <c r="E35" s="32" t="s">
        <v>70</v>
      </c>
      <c r="F35" s="97">
        <v>622</v>
      </c>
      <c r="G35" s="105">
        <f t="shared" si="3"/>
        <v>42.837465564738295</v>
      </c>
    </row>
    <row r="36" spans="1:7" ht="12.75">
      <c r="A36" s="36" t="s">
        <v>71</v>
      </c>
      <c r="B36" s="97">
        <v>434</v>
      </c>
      <c r="C36" s="105">
        <f t="shared" si="4"/>
        <v>7.048887445184343</v>
      </c>
      <c r="E36" s="32" t="s">
        <v>72</v>
      </c>
      <c r="F36" s="97">
        <v>1718</v>
      </c>
      <c r="G36" s="112" t="s">
        <v>143</v>
      </c>
    </row>
    <row r="37" spans="1:7" ht="12.75">
      <c r="A37" s="36" t="s">
        <v>73</v>
      </c>
      <c r="B37" s="97">
        <v>305</v>
      </c>
      <c r="C37" s="105">
        <f t="shared" si="4"/>
        <v>4.953711222998213</v>
      </c>
      <c r="E37" s="32" t="s">
        <v>74</v>
      </c>
      <c r="F37" s="97">
        <v>130</v>
      </c>
      <c r="G37" s="105">
        <f>(F37/$F$14)*100</f>
        <v>8.953168044077135</v>
      </c>
    </row>
    <row r="38" spans="1:7" ht="12.75">
      <c r="A38" s="36" t="s">
        <v>75</v>
      </c>
      <c r="B38" s="97">
        <v>410</v>
      </c>
      <c r="C38" s="105">
        <f t="shared" si="4"/>
        <v>6.659087217800877</v>
      </c>
      <c r="E38" s="32" t="s">
        <v>72</v>
      </c>
      <c r="F38" s="97">
        <v>578</v>
      </c>
      <c r="G38" s="112" t="s">
        <v>143</v>
      </c>
    </row>
    <row r="39" spans="1:7" ht="12.75">
      <c r="A39" s="36" t="s">
        <v>76</v>
      </c>
      <c r="B39" s="97">
        <v>363</v>
      </c>
      <c r="C39" s="105">
        <f t="shared" si="4"/>
        <v>5.895728439174923</v>
      </c>
      <c r="E39" s="32"/>
      <c r="F39" s="97" t="s">
        <v>132</v>
      </c>
      <c r="G39" s="105" t="s">
        <v>132</v>
      </c>
    </row>
    <row r="40" spans="1:7" ht="12.75">
      <c r="A40" s="36" t="s">
        <v>77</v>
      </c>
      <c r="B40" s="108">
        <v>4</v>
      </c>
      <c r="C40" s="112" t="s">
        <v>143</v>
      </c>
      <c r="E40" s="42" t="s">
        <v>78</v>
      </c>
      <c r="F40" s="97" t="s">
        <v>132</v>
      </c>
      <c r="G40" s="105" t="s">
        <v>132</v>
      </c>
    </row>
    <row r="41" spans="1:7" ht="12.75">
      <c r="A41" s="36"/>
      <c r="B41" s="97" t="s">
        <v>132</v>
      </c>
      <c r="C41" s="105" t="s">
        <v>132</v>
      </c>
      <c r="E41" s="42" t="s">
        <v>86</v>
      </c>
      <c r="F41" s="97" t="s">
        <v>132</v>
      </c>
      <c r="G41" s="105" t="s">
        <v>132</v>
      </c>
    </row>
    <row r="42" spans="1:7" ht="12.75">
      <c r="A42" s="29" t="s">
        <v>87</v>
      </c>
      <c r="B42" s="80">
        <v>5966</v>
      </c>
      <c r="C42" s="81">
        <f>(B42/$B$42)*100</f>
        <v>100</v>
      </c>
      <c r="E42" s="42" t="s">
        <v>88</v>
      </c>
      <c r="F42" s="97" t="s">
        <v>132</v>
      </c>
      <c r="G42" s="105" t="s">
        <v>132</v>
      </c>
    </row>
    <row r="43" spans="1:7" ht="12.75">
      <c r="A43" s="29" t="s">
        <v>89</v>
      </c>
      <c r="B43" s="97" t="s">
        <v>132</v>
      </c>
      <c r="C43" s="105" t="s">
        <v>132</v>
      </c>
      <c r="E43" s="32" t="s">
        <v>90</v>
      </c>
      <c r="F43" s="97">
        <v>385</v>
      </c>
      <c r="G43" s="105">
        <f aca="true" t="shared" si="5" ref="G43:G48">(F43/$F$14)*100</f>
        <v>26.515151515151516</v>
      </c>
    </row>
    <row r="44" spans="1:7" ht="12.75">
      <c r="A44" s="36" t="s">
        <v>91</v>
      </c>
      <c r="B44" s="98">
        <v>2302</v>
      </c>
      <c r="C44" s="105">
        <f aca="true" t="shared" si="6" ref="C44:C49">(B44/$B$42)*100</f>
        <v>38.585316795172645</v>
      </c>
      <c r="E44" s="32" t="s">
        <v>92</v>
      </c>
      <c r="F44" s="97">
        <v>266</v>
      </c>
      <c r="G44" s="105">
        <f t="shared" si="5"/>
        <v>18.319559228650135</v>
      </c>
    </row>
    <row r="45" spans="1:7" ht="12.75">
      <c r="A45" s="36" t="s">
        <v>93</v>
      </c>
      <c r="B45" s="98">
        <v>2146</v>
      </c>
      <c r="C45" s="105">
        <f t="shared" si="6"/>
        <v>35.97049949715052</v>
      </c>
      <c r="E45" s="32" t="s">
        <v>94</v>
      </c>
      <c r="F45" s="97">
        <v>331</v>
      </c>
      <c r="G45" s="105">
        <f t="shared" si="5"/>
        <v>22.796143250688704</v>
      </c>
    </row>
    <row r="46" spans="1:7" ht="12.75">
      <c r="A46" s="36" t="s">
        <v>95</v>
      </c>
      <c r="B46" s="98">
        <v>910</v>
      </c>
      <c r="C46" s="105">
        <f t="shared" si="6"/>
        <v>15.253100905129063</v>
      </c>
      <c r="E46" s="32" t="s">
        <v>96</v>
      </c>
      <c r="F46" s="97">
        <v>196</v>
      </c>
      <c r="G46" s="105">
        <f t="shared" si="5"/>
        <v>13.498622589531681</v>
      </c>
    </row>
    <row r="47" spans="1:7" ht="12.75">
      <c r="A47" s="36" t="s">
        <v>97</v>
      </c>
      <c r="B47" s="97">
        <v>580</v>
      </c>
      <c r="C47" s="105">
        <f t="shared" si="6"/>
        <v>9.721756620851492</v>
      </c>
      <c r="E47" s="32" t="s">
        <v>98</v>
      </c>
      <c r="F47" s="97">
        <v>107</v>
      </c>
      <c r="G47" s="105">
        <f t="shared" si="5"/>
        <v>7.369146005509641</v>
      </c>
    </row>
    <row r="48" spans="1:7" ht="12.75">
      <c r="A48" s="36" t="s">
        <v>99</v>
      </c>
      <c r="B48" s="97">
        <v>22</v>
      </c>
      <c r="C48" s="105">
        <f t="shared" si="6"/>
        <v>0.3687562856185049</v>
      </c>
      <c r="E48" s="32" t="s">
        <v>100</v>
      </c>
      <c r="F48" s="97">
        <v>154</v>
      </c>
      <c r="G48" s="105">
        <f t="shared" si="5"/>
        <v>10.606060606060606</v>
      </c>
    </row>
    <row r="49" spans="1:7" ht="12.75">
      <c r="A49" s="36" t="s">
        <v>101</v>
      </c>
      <c r="B49" s="97">
        <v>6</v>
      </c>
      <c r="C49" s="105">
        <f t="shared" si="6"/>
        <v>0.10056989607777406</v>
      </c>
      <c r="E49" s="32" t="s">
        <v>102</v>
      </c>
      <c r="F49" s="97">
        <v>13</v>
      </c>
      <c r="G49" s="105">
        <f>(F49/$F$14)*100</f>
        <v>0.8953168044077136</v>
      </c>
    </row>
    <row r="50" spans="1:7" ht="12.75">
      <c r="A50" s="36"/>
      <c r="B50" s="97" t="s">
        <v>132</v>
      </c>
      <c r="C50" s="105" t="s">
        <v>132</v>
      </c>
      <c r="E50" s="42"/>
      <c r="F50" s="97" t="s">
        <v>132</v>
      </c>
      <c r="G50" s="105" t="s">
        <v>132</v>
      </c>
    </row>
    <row r="51" spans="1:7" ht="12.75">
      <c r="A51" s="29" t="s">
        <v>103</v>
      </c>
      <c r="B51" s="97" t="s">
        <v>132</v>
      </c>
      <c r="C51" s="105" t="s">
        <v>132</v>
      </c>
      <c r="E51" s="42" t="s">
        <v>104</v>
      </c>
      <c r="F51" s="80">
        <v>3950</v>
      </c>
      <c r="G51" s="81">
        <f>(F51/F$51)*100</f>
        <v>100</v>
      </c>
    </row>
    <row r="52" spans="1:7" ht="12.75">
      <c r="A52" s="4" t="s">
        <v>105</v>
      </c>
      <c r="B52" s="97">
        <v>170</v>
      </c>
      <c r="C52" s="105">
        <f>(B52/$B$42)*100</f>
        <v>2.8494803888702647</v>
      </c>
      <c r="E52" s="42" t="s">
        <v>106</v>
      </c>
      <c r="F52" s="97" t="s">
        <v>132</v>
      </c>
      <c r="G52" s="105" t="s">
        <v>132</v>
      </c>
    </row>
    <row r="53" spans="1:7" ht="12.75">
      <c r="A53" s="4" t="s">
        <v>107</v>
      </c>
      <c r="B53" s="97">
        <v>3051</v>
      </c>
      <c r="C53" s="105">
        <f>(B53/$B$42)*100</f>
        <v>51.1397921555481</v>
      </c>
      <c r="E53" s="32" t="s">
        <v>108</v>
      </c>
      <c r="F53" s="97">
        <v>9</v>
      </c>
      <c r="G53" s="105">
        <f>(F53/F$51)*100</f>
        <v>0.2278481012658228</v>
      </c>
    </row>
    <row r="54" spans="1:7" ht="12.75">
      <c r="A54" s="4" t="s">
        <v>109</v>
      </c>
      <c r="B54" s="97">
        <v>2351</v>
      </c>
      <c r="C54" s="105">
        <f>(B54/$B$42)*100</f>
        <v>39.40663761314113</v>
      </c>
      <c r="E54" s="32" t="s">
        <v>110</v>
      </c>
      <c r="F54" s="97">
        <v>8</v>
      </c>
      <c r="G54" s="105">
        <f aca="true" t="shared" si="7" ref="G54:G60">(F54/F$51)*100</f>
        <v>0.20253164556962028</v>
      </c>
    </row>
    <row r="55" spans="1:7" ht="12.75">
      <c r="A55" s="4" t="s">
        <v>111</v>
      </c>
      <c r="B55" s="97">
        <v>394</v>
      </c>
      <c r="C55" s="105">
        <f>(B55/$B$42)*100</f>
        <v>6.604089842440495</v>
      </c>
      <c r="E55" s="32" t="s">
        <v>112</v>
      </c>
      <c r="F55" s="97">
        <v>11</v>
      </c>
      <c r="G55" s="105">
        <f t="shared" si="7"/>
        <v>0.27848101265822783</v>
      </c>
    </row>
    <row r="56" spans="1:7" ht="12.75">
      <c r="A56" s="36"/>
      <c r="B56" s="97" t="s">
        <v>132</v>
      </c>
      <c r="C56" s="105" t="s">
        <v>132</v>
      </c>
      <c r="E56" s="32" t="s">
        <v>113</v>
      </c>
      <c r="F56" s="97">
        <v>169</v>
      </c>
      <c r="G56" s="105">
        <f t="shared" si="7"/>
        <v>4.2784810126582276</v>
      </c>
    </row>
    <row r="57" spans="1:7" ht="12.75">
      <c r="A57" s="29" t="s">
        <v>114</v>
      </c>
      <c r="B57" s="97" t="s">
        <v>132</v>
      </c>
      <c r="C57" s="105" t="s">
        <v>132</v>
      </c>
      <c r="E57" s="32" t="s">
        <v>115</v>
      </c>
      <c r="F57" s="97">
        <v>2122</v>
      </c>
      <c r="G57" s="105">
        <f t="shared" si="7"/>
        <v>53.721518987341774</v>
      </c>
    </row>
    <row r="58" spans="1:7" ht="12.75">
      <c r="A58" s="36" t="s">
        <v>116</v>
      </c>
      <c r="B58" s="97">
        <v>1511</v>
      </c>
      <c r="C58" s="105">
        <f aca="true" t="shared" si="8" ref="C58:C66">(B58/$B$42)*100</f>
        <v>25.326852162252766</v>
      </c>
      <c r="E58" s="32" t="s">
        <v>117</v>
      </c>
      <c r="F58" s="97">
        <v>1506</v>
      </c>
      <c r="G58" s="105">
        <f t="shared" si="7"/>
        <v>38.12658227848102</v>
      </c>
    </row>
    <row r="59" spans="1:7" ht="12.75">
      <c r="A59" s="36" t="s">
        <v>118</v>
      </c>
      <c r="B59" s="97">
        <v>13</v>
      </c>
      <c r="C59" s="105">
        <f t="shared" si="8"/>
        <v>0.2179014415018438</v>
      </c>
      <c r="E59" s="32" t="s">
        <v>119</v>
      </c>
      <c r="F59" s="98">
        <v>112</v>
      </c>
      <c r="G59" s="105">
        <f t="shared" si="7"/>
        <v>2.8354430379746836</v>
      </c>
    </row>
    <row r="60" spans="1:7" ht="12.75">
      <c r="A60" s="36" t="s">
        <v>120</v>
      </c>
      <c r="B60" s="97">
        <v>4389</v>
      </c>
      <c r="C60" s="105">
        <f t="shared" si="8"/>
        <v>73.56687898089172</v>
      </c>
      <c r="E60" s="32" t="s">
        <v>121</v>
      </c>
      <c r="F60" s="97">
        <v>13</v>
      </c>
      <c r="G60" s="105">
        <f t="shared" si="7"/>
        <v>0.3291139240506329</v>
      </c>
    </row>
    <row r="61" spans="1:7" ht="12.75">
      <c r="A61" s="36" t="s">
        <v>122</v>
      </c>
      <c r="B61" s="97">
        <v>38</v>
      </c>
      <c r="C61" s="105">
        <f t="shared" si="8"/>
        <v>0.6369426751592357</v>
      </c>
      <c r="E61" s="32" t="s">
        <v>44</v>
      </c>
      <c r="F61" s="97">
        <v>958</v>
      </c>
      <c r="G61" s="112" t="s">
        <v>143</v>
      </c>
    </row>
    <row r="62" spans="1:7" ht="12.75">
      <c r="A62" s="36" t="s">
        <v>123</v>
      </c>
      <c r="B62" s="97">
        <v>0</v>
      </c>
      <c r="C62" s="105">
        <f t="shared" si="8"/>
        <v>0</v>
      </c>
      <c r="E62" s="32"/>
      <c r="F62" s="97" t="s">
        <v>132</v>
      </c>
      <c r="G62" s="105" t="s">
        <v>132</v>
      </c>
    </row>
    <row r="63" spans="1:7" ht="12.75">
      <c r="A63" s="36" t="s">
        <v>124</v>
      </c>
      <c r="B63" s="97">
        <v>0</v>
      </c>
      <c r="C63" s="105">
        <f t="shared" si="8"/>
        <v>0</v>
      </c>
      <c r="E63" s="42" t="s">
        <v>125</v>
      </c>
      <c r="F63" s="97" t="s">
        <v>132</v>
      </c>
      <c r="G63" s="105" t="s">
        <v>132</v>
      </c>
    </row>
    <row r="64" spans="1:7" ht="12.75">
      <c r="A64" s="36" t="s">
        <v>126</v>
      </c>
      <c r="B64" s="97">
        <v>0</v>
      </c>
      <c r="C64" s="105">
        <f t="shared" si="8"/>
        <v>0</v>
      </c>
      <c r="E64" s="42" t="s">
        <v>127</v>
      </c>
      <c r="F64" s="97" t="s">
        <v>132</v>
      </c>
      <c r="G64" s="105" t="s">
        <v>132</v>
      </c>
    </row>
    <row r="65" spans="1:7" ht="12.75">
      <c r="A65" s="36" t="s">
        <v>128</v>
      </c>
      <c r="B65" s="97">
        <v>0</v>
      </c>
      <c r="C65" s="105">
        <f t="shared" si="8"/>
        <v>0</v>
      </c>
      <c r="E65" s="32" t="s">
        <v>90</v>
      </c>
      <c r="F65" s="97">
        <v>831</v>
      </c>
      <c r="G65" s="105">
        <f aca="true" t="shared" si="9" ref="G65:G71">(F65/F$51)*100</f>
        <v>21.037974683544302</v>
      </c>
    </row>
    <row r="66" spans="1:7" ht="12.75">
      <c r="A66" s="36" t="s">
        <v>129</v>
      </c>
      <c r="B66" s="97">
        <v>15</v>
      </c>
      <c r="C66" s="105">
        <f t="shared" si="8"/>
        <v>0.2514247401944351</v>
      </c>
      <c r="E66" s="32" t="s">
        <v>92</v>
      </c>
      <c r="F66" s="97">
        <v>934</v>
      </c>
      <c r="G66" s="105">
        <f t="shared" si="9"/>
        <v>23.645569620253166</v>
      </c>
    </row>
    <row r="67" spans="1:7" ht="12.75">
      <c r="A67" s="36"/>
      <c r="B67" s="97" t="s">
        <v>132</v>
      </c>
      <c r="C67" s="105" t="s">
        <v>132</v>
      </c>
      <c r="E67" s="32" t="s">
        <v>94</v>
      </c>
      <c r="F67" s="97">
        <v>709</v>
      </c>
      <c r="G67" s="105">
        <f t="shared" si="9"/>
        <v>17.949367088607595</v>
      </c>
    </row>
    <row r="68" spans="1:7" ht="12.75">
      <c r="A68" s="29" t="s">
        <v>130</v>
      </c>
      <c r="B68" s="97" t="s">
        <v>132</v>
      </c>
      <c r="C68" s="105" t="s">
        <v>132</v>
      </c>
      <c r="E68" s="32" t="s">
        <v>96</v>
      </c>
      <c r="F68" s="97">
        <v>461</v>
      </c>
      <c r="G68" s="105">
        <f t="shared" si="9"/>
        <v>11.670886075949367</v>
      </c>
    </row>
    <row r="69" spans="1:7" ht="12.75">
      <c r="A69" s="36" t="s">
        <v>131</v>
      </c>
      <c r="B69" s="97">
        <v>9</v>
      </c>
      <c r="C69" s="105">
        <f>(B69/$B$42)*100</f>
        <v>0.15085484411666109</v>
      </c>
      <c r="E69" s="32" t="s">
        <v>98</v>
      </c>
      <c r="F69" s="97">
        <v>288</v>
      </c>
      <c r="G69" s="105">
        <f t="shared" si="9"/>
        <v>7.29113924050633</v>
      </c>
    </row>
    <row r="70" spans="1:7" ht="12.75">
      <c r="A70" s="36" t="s">
        <v>133</v>
      </c>
      <c r="B70" s="97">
        <v>0</v>
      </c>
      <c r="C70" s="105">
        <f>(B70/$B$42)*100</f>
        <v>0</v>
      </c>
      <c r="E70" s="32" t="s">
        <v>100</v>
      </c>
      <c r="F70" s="97">
        <v>672</v>
      </c>
      <c r="G70" s="105">
        <f t="shared" si="9"/>
        <v>17.012658227848103</v>
      </c>
    </row>
    <row r="71" spans="1:7" ht="12.75">
      <c r="A71" s="54" t="s">
        <v>134</v>
      </c>
      <c r="B71" s="103">
        <v>21</v>
      </c>
      <c r="C71" s="115">
        <f>(B71/$B$42)*100</f>
        <v>0.35199463627220917</v>
      </c>
      <c r="D71" s="41"/>
      <c r="E71" s="44" t="s">
        <v>102</v>
      </c>
      <c r="F71" s="103">
        <v>55</v>
      </c>
      <c r="G71" s="115">
        <f t="shared" si="9"/>
        <v>1.3924050632911391</v>
      </c>
    </row>
    <row r="73" spans="1:4" ht="12.75">
      <c r="A73" s="15" t="s">
        <v>176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2002-06-20T15:03:48Z</cp:lastPrinted>
  <dcterms:created xsi:type="dcterms:W3CDTF">2001-10-15T13:22:32Z</dcterms:created>
  <dcterms:modified xsi:type="dcterms:W3CDTF">2002-07-11T18:10:16Z</dcterms:modified>
  <cp:category/>
  <cp:version/>
  <cp:contentType/>
  <cp:contentStatus/>
</cp:coreProperties>
</file>