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<sst xmlns="http://schemas.openxmlformats.org/spreadsheetml/2006/main" count="696" uniqueCount="437">
  <si>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</si>
  <si>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</si>
  <si>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</si>
  <si>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</si>
  <si>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</si>
  <si>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</si>
  <si>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</si>
  <si>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</si>
  <si>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</si>
  <si>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</si>
  <si>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</si>
  <si>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</si>
  <si>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</si>
  <si>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</si>
  <si>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</si>
  <si>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</si>
  <si>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</si>
  <si>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</si>
  <si>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</si>
  <si>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</si>
  <si>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</si>
  <si>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</si>
  <si>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</si>
  <si>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</si>
  <si>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</si>
  <si>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</si>
  <si>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</si>
  <si>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</si>
  <si>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</si>
  <si>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</si>
  <si>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</si>
  <si>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</si>
  <si>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</si>
  <si>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</si>
  <si>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</si>
  <si>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</si>
  <si>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</si>
  <si>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</si>
  <si>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</si>
  <si>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</si>
  <si>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</si>
  <si>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</si>
  <si>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</si>
  <si>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</si>
  <si>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</si>
  <si>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</si>
  <si>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</si>
  <si>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</si>
  <si>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</si>
  <si>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</si>
  <si>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</si>
  <si>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</si>
  <si>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</si>
  <si>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</si>
  <si>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</si>
  <si>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</si>
  <si>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</si>
  <si>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</si>
  <si>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</si>
  <si>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</si>
  <si>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</si>
  <si>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</si>
  <si>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</si>
  <si>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</si>
  <si>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</si>
  <si>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</si>
  <si>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</si>
  <si>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</si>
  <si>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</si>
  <si>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</si>
  <si>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</si>
  <si>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</si>
  <si>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</si>
  <si>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</si>
  <si>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</si>
  <si>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</si>
  <si>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</si>
  <si>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</si>
  <si>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</si>
  <si>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</si>
  <si>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</si>
  <si>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</si>
  <si>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</si>
  <si>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</si>
  <si>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</si>
  <si>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</si>
  <si>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</si>
  <si>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</si>
  <si>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</si>
  <si>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</si>
  <si>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</si>
  <si>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</si>
  <si>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</si>
  <si>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</si>
  <si>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</si>
  <si>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</si>
  <si>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</si>
  <si>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</si>
  <si>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</si>
  <si>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</si>
  <si>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</si>
  <si>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</si>
  <si>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</si>
  <si>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</si>
  <si>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</si>
  <si>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</si>
  <si>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</si>
  <si>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</si>
  <si>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</si>
  <si>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</si>
  <si>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</si>
  <si>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</si>
  <si>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</si>
  <si>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</si>
  <si>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</si>
  <si>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</si>
  <si>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</si>
  <si>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</si>
  <si>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</si>
  <si>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</si>
  <si>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</si>
  <si>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</si>
  <si>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</si>
  <si>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</si>
  <si>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</si>
  <si>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</si>
  <si>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</si>
  <si>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</si>
  <si>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</si>
  <si>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</si>
  <si>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</si>
  <si>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</si>
  <si>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</si>
  <si>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</si>
  <si>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</si>
  <si>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</si>
  <si>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</si>
  <si>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</si>
  <si>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</si>
  <si>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</si>
  <si>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</si>
  <si>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</si>
  <si>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</si>
  <si>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</si>
  <si>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</si>
  <si>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</si>
  <si>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</si>
  <si>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</si>
  <si>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</si>
  <si>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</si>
  <si>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</si>
  <si>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</si>
  <si>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</si>
  <si>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</si>
  <si>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</si>
  <si>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</si>
  <si>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</si>
  <si>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</si>
  <si>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</si>
  <si>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</si>
  <si>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</si>
  <si>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</si>
  <si>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</si>
  <si>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</si>
  <si>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</si>
  <si>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</si>
  <si>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</si>
  <si>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</si>
  <si>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</si>
  <si>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</si>
  <si>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</si>
  <si>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</si>
  <si>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</si>
  <si>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</si>
  <si>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</si>
  <si>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</si>
  <si>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</si>
  <si>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</si>
  <si>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</si>
  <si>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</si>
  <si>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</si>
  <si>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</si>
  <si>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</si>
  <si>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</si>
  <si>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</si>
  <si>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</si>
  <si>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</si>
  <si>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</si>
  <si>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</si>
  <si>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</si>
  <si>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</si>
  <si>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</si>
  <si>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</si>
  <si>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</si>
  <si>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</si>
  <si>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</si>
  <si>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</si>
  <si>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</si>
  <si>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</si>
  <si>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</si>
  <si>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</si>
  <si>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</si>
  <si>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</si>
  <si>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</si>
  <si>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</si>
  <si>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</si>
  <si>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</si>
  <si>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</si>
  <si>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</si>
  <si>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</si>
  <si>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</si>
  <si>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</si>
  <si>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</si>
  <si>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</si>
  <si>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</si>
  <si>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</si>
  <si>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</si>
  <si>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</si>
  <si>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</si>
  <si>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</si>
  <si>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</si>
  <si>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</si>
  <si>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</si>
  <si>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</si>
  <si>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</si>
  <si>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</si>
  <si>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</si>
  <si>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</si>
  <si>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</si>
  <si>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</si>
  <si>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</si>
  <si>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</si>
  <si>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</si>
  <si>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</si>
  <si>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</si>
  <si>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</si>
  <si>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</si>
  <si>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</si>
  <si>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</si>
  <si>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</si>
  <si>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</si>
  <si>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</si>
  <si>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</si>
  <si>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</si>
  <si>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</si>
  <si>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</si>
  <si>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</si>
  <si>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</si>
  <si>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</si>
  <si>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</si>
  <si>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</si>
  <si>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</si>
  <si>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</si>
  <si>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</si>
  <si>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</si>
  <si>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</si>
  <si>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</si>
  <si>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</si>
  <si>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</si>
  <si>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</si>
  <si>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</si>
  <si>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</si>
  <si>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</si>
  <si>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</si>
  <si>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</si>
  <si>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</si>
  <si>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</si>
  <si>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</si>
  <si>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</si>
  <si>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</si>
  <si>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</si>
  <si>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</si>
  <si>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</si>
  <si>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</si>
  <si>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</si>
  <si>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</si>
  <si>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</si>
  <si>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</si>
  <si>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</si>
  <si>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</si>
  <si>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</si>
  <si>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</si>
  <si>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</si>
  <si>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</si>
  <si>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</si>
  <si>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</si>
  <si>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</si>
  <si>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</si>
  <si>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</si>
  <si>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</si>
  <si>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</si>
  <si>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</si>
  <si>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</si>
  <si>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</si>
  <si>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</si>
  <si>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</si>
  <si>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</si>
  <si>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</si>
  <si>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</si>
  <si>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</si>
  <si>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</si>
  <si>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</si>
  <si>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</si>
  <si>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</si>
  <si>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</si>
  <si>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</si>
  <si>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</si>
  <si>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</si>
  <si>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</si>
  <si>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</si>
  <si>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</si>
  <si>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</si>
  <si>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</si>
  <si>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</si>
  <si>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</si>
  <si>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</si>
  <si>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</si>
  <si>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</si>
  <si>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</si>
  <si>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</si>
  <si>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</si>
  <si>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</si>
  <si>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</si>
  <si>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</si>
  <si>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</si>
  <si>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</si>
  <si>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</si>
  <si>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</si>
  <si>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</si>
  <si>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</si>
  <si>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</si>
  <si>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</si>
  <si>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</si>
  <si>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</si>
  <si>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</si>
  <si>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</si>
  <si>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</si>
  <si>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</si>
  <si>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</si>
  <si>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</si>
  <si>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</si>
  <si>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</si>
  <si>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</si>
  <si>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</si>
  <si>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</si>
  <si>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</si>
  <si>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</si>
  <si>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</si>
  <si>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</si>
  <si>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</si>
  <si>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</si>
  <si>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</si>
  <si>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</si>
  <si>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</si>
  <si>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</si>
  <si>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</si>
  <si>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</si>
  <si>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</si>
  <si>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</si>
  <si>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</si>
  <si>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</si>
  <si>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</si>
  <si>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</si>
  <si>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</si>
  <si>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</si>
  <si>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</si>
  <si>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</si>
  <si>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</si>
  <si>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</si>
  <si>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</si>
  <si>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</si>
  <si>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</si>
  <si>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</si>
  <si>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</si>
  <si>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</si>
  <si>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</si>
  <si>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</si>
  <si>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</si>
  <si>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</si>
  <si>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</si>
  <si>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</si>
  <si>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</si>
  <si>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</si>
  <si>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</si>
  <si>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</si>
  <si>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</si>
  <si>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</si>
  <si>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</si>
  <si>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</si>
  <si>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</si>
  <si>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</si>
  <si>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</si>
  <si>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</si>
  <si>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</si>
  <si>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</si>
  <si>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</si>
  <si>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Spotswood borough,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</si>
  <si>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Spotswood borough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</si>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</sst>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7880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7880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3810</v>
      </c>
      <c r="C9" s="151">
        <f>(B9/$B$7)*100</f>
        <v>48.3502538071066</v>
      </c>
      <c r="D9" s="152"/>
      <c r="E9" s="152" t="s">
        <v>403</v>
      </c>
      <c r="F9" s="150">
        <v>345</v>
      </c>
      <c r="G9" s="153">
        <f t="shared" si="0"/>
        <v>4.378172588832487</v>
      </c>
    </row>
    <row r="10" spans="1:7" ht="12.75">
      <c r="A10" s="149" t="s">
        <v>404</v>
      </c>
      <c r="B10" s="150">
        <v>4070</v>
      </c>
      <c r="C10" s="151">
        <f>(B10/$B$7)*100</f>
        <v>51.649746192893396</v>
      </c>
      <c r="D10" s="152"/>
      <c r="E10" s="152" t="s">
        <v>405</v>
      </c>
      <c r="F10" s="150">
        <v>13</v>
      </c>
      <c r="G10" s="153">
        <f t="shared" si="0"/>
        <v>0.1649746192893401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138</v>
      </c>
      <c r="G11" s="153">
        <f t="shared" si="0"/>
        <v>1.751269035532995</v>
      </c>
    </row>
    <row r="12" spans="1:7" ht="12.75">
      <c r="A12" s="149" t="s">
        <v>407</v>
      </c>
      <c r="B12" s="150">
        <v>472</v>
      </c>
      <c r="C12" s="151">
        <f aca="true" t="shared" si="1" ref="C12:C24">B12*100/B$7</f>
        <v>5.98984771573604</v>
      </c>
      <c r="D12" s="152"/>
      <c r="E12" s="152" t="s">
        <v>408</v>
      </c>
      <c r="F12" s="150">
        <v>55</v>
      </c>
      <c r="G12" s="153">
        <f t="shared" si="0"/>
        <v>0.6979695431472082</v>
      </c>
    </row>
    <row r="13" spans="1:7" ht="12.75">
      <c r="A13" s="149" t="s">
        <v>409</v>
      </c>
      <c r="B13" s="150">
        <v>511</v>
      </c>
      <c r="C13" s="151">
        <f t="shared" si="1"/>
        <v>6.4847715736040605</v>
      </c>
      <c r="D13" s="152"/>
      <c r="E13" s="152" t="s">
        <v>410</v>
      </c>
      <c r="F13" s="150">
        <v>139</v>
      </c>
      <c r="G13" s="153">
        <f t="shared" si="0"/>
        <v>1.763959390862944</v>
      </c>
    </row>
    <row r="14" spans="1:7" ht="12.75">
      <c r="A14" s="149" t="s">
        <v>411</v>
      </c>
      <c r="B14" s="150">
        <v>478</v>
      </c>
      <c r="C14" s="151">
        <f t="shared" si="1"/>
        <v>6.065989847715736</v>
      </c>
      <c r="D14" s="152"/>
      <c r="E14" s="152" t="s">
        <v>412</v>
      </c>
      <c r="F14" s="150">
        <v>7535</v>
      </c>
      <c r="G14" s="153">
        <f t="shared" si="0"/>
        <v>95.62182741116752</v>
      </c>
    </row>
    <row r="15" spans="1:7" ht="12.75">
      <c r="A15" s="149" t="s">
        <v>413</v>
      </c>
      <c r="B15" s="150">
        <v>455</v>
      </c>
      <c r="C15" s="151">
        <f t="shared" si="1"/>
        <v>5.774111675126903</v>
      </c>
      <c r="D15" s="152"/>
      <c r="E15" s="152" t="s">
        <v>414</v>
      </c>
      <c r="F15" s="150">
        <v>7137</v>
      </c>
      <c r="G15" s="153">
        <f t="shared" si="0"/>
        <v>90.57106598984771</v>
      </c>
    </row>
    <row r="16" spans="1:7" ht="12.75">
      <c r="A16" s="149" t="s">
        <v>415</v>
      </c>
      <c r="B16" s="150">
        <v>382</v>
      </c>
      <c r="C16" s="151">
        <f t="shared" si="1"/>
        <v>4.847715736040609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1020</v>
      </c>
      <c r="C17" s="151">
        <f t="shared" si="1"/>
        <v>12.944162436548224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1350</v>
      </c>
      <c r="C18" s="151">
        <f t="shared" si="1"/>
        <v>17.131979695431472</v>
      </c>
      <c r="D18" s="152"/>
      <c r="E18" s="143" t="s">
        <v>419</v>
      </c>
      <c r="F18" s="141">
        <v>7880</v>
      </c>
      <c r="G18" s="148">
        <v>100</v>
      </c>
    </row>
    <row r="19" spans="1:7" ht="12.75">
      <c r="A19" s="149" t="s">
        <v>420</v>
      </c>
      <c r="B19" s="150">
        <v>1090</v>
      </c>
      <c r="C19" s="151">
        <f t="shared" si="1"/>
        <v>13.83248730964467</v>
      </c>
      <c r="D19" s="152"/>
      <c r="E19" s="152" t="s">
        <v>421</v>
      </c>
      <c r="F19" s="150">
        <v>7870</v>
      </c>
      <c r="G19" s="153">
        <f aca="true" t="shared" si="2" ref="G19:G30">F19*100/F$18</f>
        <v>99.8730964467005</v>
      </c>
    </row>
    <row r="20" spans="1:7" ht="12.75">
      <c r="A20" s="149" t="s">
        <v>422</v>
      </c>
      <c r="B20" s="150">
        <v>411</v>
      </c>
      <c r="C20" s="151">
        <f t="shared" si="1"/>
        <v>5.215736040609137</v>
      </c>
      <c r="D20" s="152"/>
      <c r="E20" s="152" t="s">
        <v>423</v>
      </c>
      <c r="F20" s="150">
        <v>3099</v>
      </c>
      <c r="G20" s="153">
        <f t="shared" si="2"/>
        <v>39.32741116751269</v>
      </c>
    </row>
    <row r="21" spans="1:7" ht="12.75">
      <c r="A21" s="149" t="s">
        <v>424</v>
      </c>
      <c r="B21" s="150">
        <v>342</v>
      </c>
      <c r="C21" s="151">
        <f t="shared" si="1"/>
        <v>4.340101522842639</v>
      </c>
      <c r="D21" s="152"/>
      <c r="E21" s="152" t="s">
        <v>425</v>
      </c>
      <c r="F21" s="150">
        <v>1767</v>
      </c>
      <c r="G21" s="153">
        <f t="shared" si="2"/>
        <v>22.423857868020306</v>
      </c>
    </row>
    <row r="22" spans="1:7" ht="12.75">
      <c r="A22" s="149" t="s">
        <v>426</v>
      </c>
      <c r="B22" s="150">
        <v>745</v>
      </c>
      <c r="C22" s="151">
        <f t="shared" si="1"/>
        <v>9.454314720812183</v>
      </c>
      <c r="D22" s="152"/>
      <c r="E22" s="152" t="s">
        <v>427</v>
      </c>
      <c r="F22" s="150">
        <v>2423</v>
      </c>
      <c r="G22" s="153">
        <f t="shared" si="2"/>
        <v>30.748730964467004</v>
      </c>
    </row>
    <row r="23" spans="1:7" ht="12.75">
      <c r="A23" s="149" t="s">
        <v>428</v>
      </c>
      <c r="B23" s="150">
        <v>507</v>
      </c>
      <c r="C23" s="151">
        <f t="shared" si="1"/>
        <v>6.434010152284264</v>
      </c>
      <c r="D23" s="152"/>
      <c r="E23" s="152" t="s">
        <v>429</v>
      </c>
      <c r="F23" s="150">
        <v>1633</v>
      </c>
      <c r="G23" s="153">
        <f t="shared" si="2"/>
        <v>20.723350253807105</v>
      </c>
    </row>
    <row r="24" spans="1:7" ht="12.75">
      <c r="A24" s="149" t="s">
        <v>430</v>
      </c>
      <c r="B24" s="150">
        <v>117</v>
      </c>
      <c r="C24" s="151">
        <f t="shared" si="1"/>
        <v>1.484771573604061</v>
      </c>
      <c r="D24" s="152"/>
      <c r="E24" s="152" t="s">
        <v>431</v>
      </c>
      <c r="F24" s="150">
        <v>361</v>
      </c>
      <c r="G24" s="153">
        <f t="shared" si="2"/>
        <v>4.581218274111675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118</v>
      </c>
      <c r="G25" s="153">
        <f t="shared" si="2"/>
        <v>1.49746192893401</v>
      </c>
    </row>
    <row r="26" spans="1:7" ht="12.75">
      <c r="A26" s="149" t="s">
        <v>433</v>
      </c>
      <c r="B26" s="155">
        <v>39.7</v>
      </c>
      <c r="C26" s="156" t="s">
        <v>261</v>
      </c>
      <c r="D26" s="152"/>
      <c r="E26" s="157" t="s">
        <v>434</v>
      </c>
      <c r="F26" s="158">
        <v>220</v>
      </c>
      <c r="G26" s="153">
        <f t="shared" si="2"/>
        <v>2.7918781725888326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111</v>
      </c>
      <c r="G27" s="153">
        <f t="shared" si="2"/>
        <v>1.4086294416243654</v>
      </c>
    </row>
    <row r="28" spans="1:7" ht="12.75">
      <c r="A28" s="149" t="s">
        <v>262</v>
      </c>
      <c r="B28" s="150">
        <v>6117</v>
      </c>
      <c r="C28" s="151">
        <f aca="true" t="shared" si="3" ref="C28:C35">B28*100/B$7</f>
        <v>77.6269035532995</v>
      </c>
      <c r="D28" s="152"/>
      <c r="E28" s="152" t="s">
        <v>436</v>
      </c>
      <c r="F28" s="150">
        <v>10</v>
      </c>
      <c r="G28" s="153">
        <f t="shared" si="2"/>
        <v>0.12690355329949238</v>
      </c>
    </row>
    <row r="29" spans="1:7" ht="12.75">
      <c r="A29" s="149" t="s">
        <v>0</v>
      </c>
      <c r="B29" s="150">
        <v>2896</v>
      </c>
      <c r="C29" s="151">
        <f t="shared" si="3"/>
        <v>36.75126903553299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3221</v>
      </c>
      <c r="C30" s="151">
        <f t="shared" si="3"/>
        <v>40.8756345177665</v>
      </c>
      <c r="D30" s="152"/>
      <c r="E30" s="152" t="s">
        <v>3</v>
      </c>
      <c r="F30" s="150">
        <v>10</v>
      </c>
      <c r="G30" s="153">
        <f t="shared" si="2"/>
        <v>0.12690355329949238</v>
      </c>
    </row>
    <row r="31" spans="1:7" ht="12.75">
      <c r="A31" s="149" t="s">
        <v>4</v>
      </c>
      <c r="B31" s="150">
        <v>5876</v>
      </c>
      <c r="C31" s="151">
        <f t="shared" si="3"/>
        <v>74.56852791878173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1562</v>
      </c>
      <c r="C32" s="151">
        <f t="shared" si="3"/>
        <v>19.82233502538071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1369</v>
      </c>
      <c r="C33" s="151">
        <f t="shared" si="3"/>
        <v>17.373096446700508</v>
      </c>
      <c r="D33" s="152"/>
      <c r="E33" s="143" t="s">
        <v>8</v>
      </c>
      <c r="F33" s="141">
        <v>3099</v>
      </c>
      <c r="G33" s="148">
        <v>100</v>
      </c>
    </row>
    <row r="34" spans="1:7" ht="12.75">
      <c r="A34" s="149" t="s">
        <v>0</v>
      </c>
      <c r="B34" s="150">
        <v>539</v>
      </c>
      <c r="C34" s="151">
        <f t="shared" si="3"/>
        <v>6.840101522842639</v>
      </c>
      <c r="D34" s="152"/>
      <c r="E34" s="152" t="s">
        <v>9</v>
      </c>
      <c r="F34" s="150">
        <v>2163</v>
      </c>
      <c r="G34" s="153">
        <f aca="true" t="shared" si="4" ref="G34:G42">F34*100/F$33</f>
        <v>69.79670861568248</v>
      </c>
    </row>
    <row r="35" spans="1:7" ht="12.75">
      <c r="A35" s="149" t="s">
        <v>2</v>
      </c>
      <c r="B35" s="150">
        <v>830</v>
      </c>
      <c r="C35" s="151">
        <f t="shared" si="3"/>
        <v>10.532994923857869</v>
      </c>
      <c r="D35" s="152"/>
      <c r="E35" s="152" t="s">
        <v>10</v>
      </c>
      <c r="F35" s="150">
        <v>910</v>
      </c>
      <c r="G35" s="153">
        <f t="shared" si="4"/>
        <v>29.36431106808648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1767</v>
      </c>
      <c r="G36" s="153">
        <f t="shared" si="4"/>
        <v>57.01839303000968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766</v>
      </c>
      <c r="G37" s="153">
        <f t="shared" si="4"/>
        <v>24.717650855114552</v>
      </c>
    </row>
    <row r="38" spans="1:7" ht="12.75">
      <c r="A38" s="163" t="s">
        <v>13</v>
      </c>
      <c r="B38" s="150">
        <v>7808</v>
      </c>
      <c r="C38" s="151">
        <f aca="true" t="shared" si="5" ref="C38:C56">B38*100/B$7</f>
        <v>99.08629441624366</v>
      </c>
      <c r="D38" s="152"/>
      <c r="E38" s="152" t="s">
        <v>14</v>
      </c>
      <c r="F38" s="150">
        <v>282</v>
      </c>
      <c r="G38" s="153">
        <f t="shared" si="4"/>
        <v>9.09970958373669</v>
      </c>
    </row>
    <row r="39" spans="1:7" ht="12.75">
      <c r="A39" s="149" t="s">
        <v>15</v>
      </c>
      <c r="B39" s="150">
        <v>7391</v>
      </c>
      <c r="C39" s="151">
        <f t="shared" si="5"/>
        <v>93.79441624365482</v>
      </c>
      <c r="D39" s="152"/>
      <c r="E39" s="152" t="s">
        <v>10</v>
      </c>
      <c r="F39" s="150">
        <v>112</v>
      </c>
      <c r="G39" s="153">
        <f t="shared" si="4"/>
        <v>3.6140690545337204</v>
      </c>
    </row>
    <row r="40" spans="1:7" ht="12.75">
      <c r="A40" s="149" t="s">
        <v>16</v>
      </c>
      <c r="B40" s="150">
        <v>122</v>
      </c>
      <c r="C40" s="151">
        <f t="shared" si="5"/>
        <v>1.5482233502538072</v>
      </c>
      <c r="D40" s="152"/>
      <c r="E40" s="152" t="s">
        <v>17</v>
      </c>
      <c r="F40" s="150">
        <v>936</v>
      </c>
      <c r="G40" s="153">
        <f t="shared" si="4"/>
        <v>30.20329138431752</v>
      </c>
    </row>
    <row r="41" spans="1:7" ht="12.75">
      <c r="A41" s="149" t="s">
        <v>18</v>
      </c>
      <c r="B41" s="150">
        <v>6</v>
      </c>
      <c r="C41" s="151">
        <f t="shared" si="5"/>
        <v>0.07614213197969544</v>
      </c>
      <c r="D41" s="152"/>
      <c r="E41" s="152" t="s">
        <v>19</v>
      </c>
      <c r="F41" s="150">
        <v>821</v>
      </c>
      <c r="G41" s="153">
        <f t="shared" si="4"/>
        <v>26.49241690868022</v>
      </c>
    </row>
    <row r="42" spans="1:7" ht="12.75">
      <c r="A42" s="149" t="s">
        <v>20</v>
      </c>
      <c r="B42" s="150">
        <v>230</v>
      </c>
      <c r="C42" s="151">
        <f t="shared" si="5"/>
        <v>2.918781725888325</v>
      </c>
      <c r="D42" s="152"/>
      <c r="E42" s="152" t="s">
        <v>21</v>
      </c>
      <c r="F42" s="150">
        <v>482</v>
      </c>
      <c r="G42" s="153">
        <f t="shared" si="4"/>
        <v>15.553404323975476</v>
      </c>
    </row>
    <row r="43" spans="1:7" ht="12.75">
      <c r="A43" s="149" t="s">
        <v>22</v>
      </c>
      <c r="B43" s="150">
        <v>66</v>
      </c>
      <c r="C43" s="151">
        <f t="shared" si="5"/>
        <v>0.8375634517766497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61</v>
      </c>
      <c r="C44" s="151">
        <f t="shared" si="5"/>
        <v>0.7741116751269036</v>
      </c>
      <c r="D44" s="152"/>
      <c r="E44" s="152" t="s">
        <v>24</v>
      </c>
      <c r="F44" s="160">
        <v>985</v>
      </c>
      <c r="G44" s="164">
        <f>F44*100/F33</f>
        <v>31.784446595676023</v>
      </c>
    </row>
    <row r="45" spans="1:7" ht="12.75">
      <c r="A45" s="149" t="s">
        <v>25</v>
      </c>
      <c r="B45" s="150">
        <v>87</v>
      </c>
      <c r="C45" s="151">
        <f t="shared" si="5"/>
        <v>1.1040609137055837</v>
      </c>
      <c r="D45" s="152"/>
      <c r="E45" s="152" t="s">
        <v>26</v>
      </c>
      <c r="F45" s="160">
        <v>1047</v>
      </c>
      <c r="G45" s="164">
        <f>F45*100/F33</f>
        <v>33.78509196515005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0.07614213197969544</v>
      </c>
      <c r="D47" s="152"/>
      <c r="E47" s="152" t="s">
        <v>29</v>
      </c>
      <c r="F47" s="165">
        <v>2.54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0.025380710659898477</v>
      </c>
      <c r="D48" s="152"/>
      <c r="E48" s="152" t="s">
        <v>31</v>
      </c>
      <c r="F48" s="165">
        <v>3.1</v>
      </c>
      <c r="G48" s="166" t="s">
        <v>261</v>
      </c>
    </row>
    <row r="49" spans="1:7" ht="14.25">
      <c r="A49" s="149" t="s">
        <v>32</v>
      </c>
      <c r="B49" s="150">
        <v>8</v>
      </c>
      <c r="C49" s="151">
        <f t="shared" si="5"/>
        <v>0.10152284263959391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0.012690355329949238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3158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0.012690355329949238</v>
      </c>
      <c r="D52" s="152"/>
      <c r="E52" s="152" t="s">
        <v>38</v>
      </c>
      <c r="F52" s="150">
        <v>3099</v>
      </c>
      <c r="G52" s="153">
        <f>F52*100/F$51</f>
        <v>98.13172894236858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59</v>
      </c>
      <c r="G53" s="153">
        <f>F53*100/F$51</f>
        <v>1.8682710576314123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0.15832805573147563</v>
      </c>
    </row>
    <row r="55" spans="1:7" ht="12.75">
      <c r="A55" s="149" t="s">
        <v>43</v>
      </c>
      <c r="B55" s="150">
        <v>58</v>
      </c>
      <c r="C55" s="151">
        <f t="shared" si="5"/>
        <v>0.7360406091370558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72</v>
      </c>
      <c r="C56" s="151">
        <f t="shared" si="5"/>
        <v>0.9137055837563451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7452</v>
      </c>
      <c r="C60" s="168">
        <f>B60*100/B7</f>
        <v>94.56852791878173</v>
      </c>
      <c r="D60" s="152"/>
      <c r="E60" s="143" t="s">
        <v>51</v>
      </c>
      <c r="F60" s="141">
        <v>3099</v>
      </c>
      <c r="G60" s="148">
        <v>100</v>
      </c>
    </row>
    <row r="61" spans="1:7" ht="12.75">
      <c r="A61" s="149" t="s">
        <v>52</v>
      </c>
      <c r="B61" s="160">
        <v>137</v>
      </c>
      <c r="C61" s="168">
        <f>B61*100/B7</f>
        <v>1.7385786802030456</v>
      </c>
      <c r="D61" s="152"/>
      <c r="E61" s="152" t="s">
        <v>53</v>
      </c>
      <c r="F61" s="150">
        <v>2466</v>
      </c>
      <c r="G61" s="153">
        <f>F61*100/F$60</f>
        <v>79.57405614714423</v>
      </c>
    </row>
    <row r="62" spans="1:7" ht="12.75">
      <c r="A62" s="149" t="s">
        <v>54</v>
      </c>
      <c r="B62" s="160">
        <v>17</v>
      </c>
      <c r="C62" s="168">
        <f>B62*100/B7</f>
        <v>0.21573604060913706</v>
      </c>
      <c r="D62" s="152"/>
      <c r="E62" s="152" t="s">
        <v>55</v>
      </c>
      <c r="F62" s="150">
        <v>633</v>
      </c>
      <c r="G62" s="153">
        <f>F62*100/F$60</f>
        <v>20.42594385285576</v>
      </c>
    </row>
    <row r="63" spans="1:7" ht="12.75">
      <c r="A63" s="149" t="s">
        <v>56</v>
      </c>
      <c r="B63" s="160">
        <v>245</v>
      </c>
      <c r="C63" s="168">
        <f>B63*100/B7</f>
        <v>3.1091370558375635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0.03807106598984772</v>
      </c>
      <c r="D64" s="152"/>
      <c r="E64" s="152" t="s">
        <v>58</v>
      </c>
      <c r="F64" s="165">
        <v>2.7</v>
      </c>
      <c r="G64" s="166" t="s">
        <v>261</v>
      </c>
    </row>
    <row r="65" spans="1:7" ht="13.5" thickBot="1">
      <c r="A65" s="171" t="s">
        <v>59</v>
      </c>
      <c r="B65" s="172">
        <v>101</v>
      </c>
      <c r="C65" s="173">
        <f>B65*100/B7</f>
        <v>1.281725888324873</v>
      </c>
      <c r="D65" s="174"/>
      <c r="E65" s="174" t="s">
        <v>60</v>
      </c>
      <c r="F65" s="175">
        <v>1.92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7880</v>
      </c>
      <c r="G9" s="33">
        <f>(F9/$F$9)*100</f>
        <v>100</v>
      </c>
    </row>
    <row r="10" spans="1:7" ht="12.75">
      <c r="A10" s="29" t="s">
        <v>269</v>
      </c>
      <c r="B10" s="93">
        <v>1760</v>
      </c>
      <c r="C10" s="33">
        <f aca="true" t="shared" si="0" ref="C10:C15">(B10/$B$10)*100</f>
        <v>100</v>
      </c>
      <c r="E10" s="34" t="s">
        <v>270</v>
      </c>
      <c r="F10" s="97">
        <v>7259</v>
      </c>
      <c r="G10" s="84">
        <f aca="true" t="shared" si="1" ref="G10:G16">(F10/$F$9)*100</f>
        <v>92.11928934010152</v>
      </c>
    </row>
    <row r="11" spans="1:8" ht="12.75">
      <c r="A11" s="36" t="s">
        <v>271</v>
      </c>
      <c r="B11" s="98">
        <v>158</v>
      </c>
      <c r="C11" s="35">
        <f t="shared" si="0"/>
        <v>8.977272727272727</v>
      </c>
      <c r="E11" s="34" t="s">
        <v>272</v>
      </c>
      <c r="F11" s="97">
        <v>7225</v>
      </c>
      <c r="G11" s="84">
        <f t="shared" si="1"/>
        <v>91.68781725888326</v>
      </c>
      <c r="H11" s="15" t="s">
        <v>250</v>
      </c>
    </row>
    <row r="12" spans="1:8" ht="12.75">
      <c r="A12" s="36" t="s">
        <v>273</v>
      </c>
      <c r="B12" s="98">
        <v>68</v>
      </c>
      <c r="C12" s="35">
        <f t="shared" si="0"/>
        <v>3.8636363636363633</v>
      </c>
      <c r="E12" s="34" t="s">
        <v>274</v>
      </c>
      <c r="F12" s="97">
        <v>5022</v>
      </c>
      <c r="G12" s="84">
        <f t="shared" si="1"/>
        <v>63.73096446700508</v>
      </c>
      <c r="H12" s="15" t="s">
        <v>250</v>
      </c>
    </row>
    <row r="13" spans="1:7" ht="12.75">
      <c r="A13" s="36" t="s">
        <v>275</v>
      </c>
      <c r="B13" s="98">
        <v>783</v>
      </c>
      <c r="C13" s="35">
        <f t="shared" si="0"/>
        <v>44.48863636363637</v>
      </c>
      <c r="E13" s="34" t="s">
        <v>276</v>
      </c>
      <c r="F13" s="97">
        <v>2203</v>
      </c>
      <c r="G13" s="84">
        <f t="shared" si="1"/>
        <v>27.956852791878173</v>
      </c>
    </row>
    <row r="14" spans="1:7" ht="12.75">
      <c r="A14" s="36" t="s">
        <v>277</v>
      </c>
      <c r="B14" s="98">
        <v>430</v>
      </c>
      <c r="C14" s="35">
        <f t="shared" si="0"/>
        <v>24.431818181818183</v>
      </c>
      <c r="E14" s="34" t="s">
        <v>166</v>
      </c>
      <c r="F14" s="97">
        <v>34</v>
      </c>
      <c r="G14" s="84">
        <f t="shared" si="1"/>
        <v>0.43147208121827413</v>
      </c>
    </row>
    <row r="15" spans="1:7" ht="12.75">
      <c r="A15" s="36" t="s">
        <v>324</v>
      </c>
      <c r="B15" s="97">
        <v>321</v>
      </c>
      <c r="C15" s="35">
        <f t="shared" si="0"/>
        <v>18.238636363636363</v>
      </c>
      <c r="E15" s="34" t="s">
        <v>278</v>
      </c>
      <c r="F15" s="97">
        <v>621</v>
      </c>
      <c r="G15" s="84">
        <f t="shared" si="1"/>
        <v>7.880710659898477</v>
      </c>
    </row>
    <row r="16" spans="1:7" ht="12.75">
      <c r="A16" s="36"/>
      <c r="B16" s="93" t="s">
        <v>250</v>
      </c>
      <c r="C16" s="10"/>
      <c r="E16" s="34" t="s">
        <v>279</v>
      </c>
      <c r="F16" s="98">
        <v>153</v>
      </c>
      <c r="G16" s="84">
        <f t="shared" si="1"/>
        <v>1.9416243654822334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419</v>
      </c>
      <c r="G17" s="84">
        <f>(F17/$F$9)*100</f>
        <v>5.317258883248731</v>
      </c>
    </row>
    <row r="18" spans="1:7" ht="12.75">
      <c r="A18" s="29" t="s">
        <v>282</v>
      </c>
      <c r="B18" s="93">
        <v>5650</v>
      </c>
      <c r="C18" s="33">
        <f>(B18/$B$18)*100</f>
        <v>100</v>
      </c>
      <c r="E18" s="34" t="s">
        <v>283</v>
      </c>
      <c r="F18" s="97">
        <v>202</v>
      </c>
      <c r="G18" s="84">
        <f>(F18/$F$9)*100</f>
        <v>2.563451776649746</v>
      </c>
    </row>
    <row r="19" spans="1:7" ht="12.75">
      <c r="A19" s="36" t="s">
        <v>284</v>
      </c>
      <c r="B19" s="97">
        <v>268</v>
      </c>
      <c r="C19" s="84">
        <f aca="true" t="shared" si="2" ref="C19:C25">(B19/$B$18)*100</f>
        <v>4.7433628318584065</v>
      </c>
      <c r="E19" s="34"/>
      <c r="F19" s="97" t="s">
        <v>250</v>
      </c>
      <c r="G19" s="84"/>
    </row>
    <row r="20" spans="1:7" ht="12.75">
      <c r="A20" s="36" t="s">
        <v>285</v>
      </c>
      <c r="B20" s="97">
        <v>683</v>
      </c>
      <c r="C20" s="84">
        <f t="shared" si="2"/>
        <v>12.08849557522124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2181</v>
      </c>
      <c r="C21" s="84">
        <f t="shared" si="2"/>
        <v>38.60176991150443</v>
      </c>
      <c r="E21" s="38" t="s">
        <v>167</v>
      </c>
      <c r="F21" s="80">
        <v>621</v>
      </c>
      <c r="G21" s="33">
        <f>(F21/$F$21)*100</f>
        <v>100</v>
      </c>
    </row>
    <row r="22" spans="1:7" ht="12.75">
      <c r="A22" s="36" t="s">
        <v>302</v>
      </c>
      <c r="B22" s="97">
        <v>1174</v>
      </c>
      <c r="C22" s="84">
        <f t="shared" si="2"/>
        <v>20.778761061946902</v>
      </c>
      <c r="E22" s="34" t="s">
        <v>303</v>
      </c>
      <c r="F22" s="97">
        <v>271</v>
      </c>
      <c r="G22" s="84">
        <f aca="true" t="shared" si="3" ref="G22:G27">(F22/$F$21)*100</f>
        <v>43.63929146537842</v>
      </c>
    </row>
    <row r="23" spans="1:7" ht="12.75">
      <c r="A23" s="36" t="s">
        <v>304</v>
      </c>
      <c r="B23" s="97">
        <v>319</v>
      </c>
      <c r="C23" s="84">
        <f t="shared" si="2"/>
        <v>5.646017699115044</v>
      </c>
      <c r="E23" s="34" t="s">
        <v>305</v>
      </c>
      <c r="F23" s="97">
        <v>129</v>
      </c>
      <c r="G23" s="84">
        <f t="shared" si="3"/>
        <v>20.77294685990338</v>
      </c>
    </row>
    <row r="24" spans="1:7" ht="12.75">
      <c r="A24" s="36" t="s">
        <v>306</v>
      </c>
      <c r="B24" s="97">
        <v>800</v>
      </c>
      <c r="C24" s="84">
        <f t="shared" si="2"/>
        <v>14.15929203539823</v>
      </c>
      <c r="E24" s="34" t="s">
        <v>307</v>
      </c>
      <c r="F24" s="97">
        <v>77</v>
      </c>
      <c r="G24" s="84">
        <f t="shared" si="3"/>
        <v>12.399355877616747</v>
      </c>
    </row>
    <row r="25" spans="1:7" ht="12.75">
      <c r="A25" s="36" t="s">
        <v>308</v>
      </c>
      <c r="B25" s="97">
        <v>225</v>
      </c>
      <c r="C25" s="84">
        <f t="shared" si="2"/>
        <v>3.982300884955752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131</v>
      </c>
      <c r="G26" s="84">
        <f t="shared" si="3"/>
        <v>21.09500805152979</v>
      </c>
    </row>
    <row r="27" spans="1:7" ht="12.75">
      <c r="A27" s="36" t="s">
        <v>311</v>
      </c>
      <c r="B27" s="108">
        <v>83.2</v>
      </c>
      <c r="C27" s="37" t="s">
        <v>261</v>
      </c>
      <c r="E27" s="34" t="s">
        <v>312</v>
      </c>
      <c r="F27" s="97">
        <v>13</v>
      </c>
      <c r="G27" s="84">
        <f t="shared" si="3"/>
        <v>2.0933977455716586</v>
      </c>
    </row>
    <row r="28" spans="1:7" ht="12.75">
      <c r="A28" s="36" t="s">
        <v>313</v>
      </c>
      <c r="B28" s="108">
        <v>18.1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7430</v>
      </c>
      <c r="G30" s="33">
        <f>(F30/$F$30)*100</f>
        <v>100</v>
      </c>
      <c r="J30" s="39"/>
    </row>
    <row r="31" spans="1:10" ht="12.75">
      <c r="A31" s="95" t="s">
        <v>296</v>
      </c>
      <c r="B31" s="93">
        <v>6458</v>
      </c>
      <c r="C31" s="33">
        <f>(B31/$B$31)*100</f>
        <v>100</v>
      </c>
      <c r="E31" s="34" t="s">
        <v>317</v>
      </c>
      <c r="F31" s="97">
        <v>6467</v>
      </c>
      <c r="G31" s="101">
        <f>(F31/$F$30)*100</f>
        <v>87.03903095558546</v>
      </c>
      <c r="J31" s="39"/>
    </row>
    <row r="32" spans="1:10" ht="12.75">
      <c r="A32" s="36" t="s">
        <v>318</v>
      </c>
      <c r="B32" s="97">
        <v>1425</v>
      </c>
      <c r="C32" s="10">
        <f>(B32/$B$31)*100</f>
        <v>22.065655001548468</v>
      </c>
      <c r="E32" s="34" t="s">
        <v>319</v>
      </c>
      <c r="F32" s="97">
        <v>963</v>
      </c>
      <c r="G32" s="101">
        <f aca="true" t="shared" si="4" ref="G32:G39">(F32/$F$30)*100</f>
        <v>12.960969044414536</v>
      </c>
      <c r="J32" s="39"/>
    </row>
    <row r="33" spans="1:10" ht="12.75">
      <c r="A33" s="36" t="s">
        <v>320</v>
      </c>
      <c r="B33" s="97">
        <v>3860</v>
      </c>
      <c r="C33" s="10">
        <f aca="true" t="shared" si="5" ref="C33:C38">(B33/$B$31)*100</f>
        <v>59.77082688138743</v>
      </c>
      <c r="E33" s="34" t="s">
        <v>321</v>
      </c>
      <c r="F33" s="97">
        <v>269</v>
      </c>
      <c r="G33" s="101">
        <f t="shared" si="4"/>
        <v>3.620457604306864</v>
      </c>
      <c r="J33" s="39"/>
    </row>
    <row r="34" spans="1:7" ht="12.75">
      <c r="A34" s="36" t="s">
        <v>322</v>
      </c>
      <c r="B34" s="97">
        <v>79</v>
      </c>
      <c r="C34" s="10">
        <f t="shared" si="5"/>
        <v>1.223288943945494</v>
      </c>
      <c r="E34" s="34" t="s">
        <v>323</v>
      </c>
      <c r="F34" s="97">
        <v>293</v>
      </c>
      <c r="G34" s="101">
        <f t="shared" si="4"/>
        <v>3.9434724091520863</v>
      </c>
    </row>
    <row r="35" spans="1:7" ht="12.75">
      <c r="A35" s="36" t="s">
        <v>325</v>
      </c>
      <c r="B35" s="97">
        <v>629</v>
      </c>
      <c r="C35" s="10">
        <f t="shared" si="5"/>
        <v>9.739857541034375</v>
      </c>
      <c r="E35" s="34" t="s">
        <v>321</v>
      </c>
      <c r="F35" s="97">
        <v>77</v>
      </c>
      <c r="G35" s="101">
        <f t="shared" si="4"/>
        <v>1.0363391655450875</v>
      </c>
    </row>
    <row r="36" spans="1:7" ht="12.75">
      <c r="A36" s="36" t="s">
        <v>297</v>
      </c>
      <c r="B36" s="97">
        <v>523</v>
      </c>
      <c r="C36" s="10">
        <f t="shared" si="5"/>
        <v>8.0984825023227</v>
      </c>
      <c r="E36" s="34" t="s">
        <v>327</v>
      </c>
      <c r="F36" s="97">
        <v>443</v>
      </c>
      <c r="G36" s="101">
        <f t="shared" si="4"/>
        <v>5.962314939434724</v>
      </c>
    </row>
    <row r="37" spans="1:7" ht="12.75">
      <c r="A37" s="36" t="s">
        <v>326</v>
      </c>
      <c r="B37" s="97">
        <v>465</v>
      </c>
      <c r="C37" s="10">
        <f t="shared" si="5"/>
        <v>7.200371632084236</v>
      </c>
      <c r="E37" s="34" t="s">
        <v>321</v>
      </c>
      <c r="F37" s="97">
        <v>135</v>
      </c>
      <c r="G37" s="101">
        <f t="shared" si="4"/>
        <v>1.8169582772543742</v>
      </c>
    </row>
    <row r="38" spans="1:7" ht="12.75">
      <c r="A38" s="36" t="s">
        <v>297</v>
      </c>
      <c r="B38" s="97">
        <v>232</v>
      </c>
      <c r="C38" s="10">
        <f t="shared" si="5"/>
        <v>3.592443480953856</v>
      </c>
      <c r="E38" s="34" t="s">
        <v>259</v>
      </c>
      <c r="F38" s="97">
        <v>80</v>
      </c>
      <c r="G38" s="101">
        <f t="shared" si="4"/>
        <v>1.0767160161507403</v>
      </c>
    </row>
    <row r="39" spans="1:7" ht="12.75">
      <c r="A39" s="36"/>
      <c r="B39" s="97" t="s">
        <v>250</v>
      </c>
      <c r="C39" s="10"/>
      <c r="E39" s="34" t="s">
        <v>321</v>
      </c>
      <c r="F39" s="97">
        <v>27</v>
      </c>
      <c r="G39" s="101">
        <f t="shared" si="4"/>
        <v>0.3633916554508748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162</v>
      </c>
      <c r="C42" s="33">
        <f>(B42/$B$42)*100</f>
        <v>100</v>
      </c>
      <c r="E42" s="31" t="s">
        <v>268</v>
      </c>
      <c r="F42" s="80">
        <v>7880</v>
      </c>
      <c r="G42" s="99">
        <f>(F42/$F$42)*100</f>
        <v>100</v>
      </c>
      <c r="I42" s="39"/>
    </row>
    <row r="43" spans="1:7" ht="12.75">
      <c r="A43" s="36" t="s">
        <v>301</v>
      </c>
      <c r="B43" s="98">
        <v>46</v>
      </c>
      <c r="C43" s="102">
        <f>(B43/$B$42)*100</f>
        <v>28.39506172839506</v>
      </c>
      <c r="E43" s="60" t="s">
        <v>168</v>
      </c>
      <c r="F43" s="106">
        <v>10750</v>
      </c>
      <c r="G43" s="107">
        <f aca="true" t="shared" si="6" ref="G43:G71">(F43/$F$42)*100</f>
        <v>136.42131979695432</v>
      </c>
    </row>
    <row r="44" spans="1:7" ht="12.75">
      <c r="A44" s="36"/>
      <c r="B44" s="93" t="s">
        <v>250</v>
      </c>
      <c r="C44" s="10"/>
      <c r="E44" s="1" t="s">
        <v>329</v>
      </c>
      <c r="F44" s="97">
        <v>79</v>
      </c>
      <c r="G44" s="101">
        <f t="shared" si="6"/>
        <v>1.0025380710659897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52</v>
      </c>
      <c r="G45" s="101">
        <f t="shared" si="6"/>
        <v>0.6598984771573604</v>
      </c>
    </row>
    <row r="46" spans="1:7" ht="12.75">
      <c r="A46" s="29" t="s">
        <v>331</v>
      </c>
      <c r="B46" s="93">
        <v>6157</v>
      </c>
      <c r="C46" s="33">
        <f>(B46/$B$46)*100</f>
        <v>100</v>
      </c>
      <c r="E46" s="1" t="s">
        <v>332</v>
      </c>
      <c r="F46" s="97">
        <v>52</v>
      </c>
      <c r="G46" s="101">
        <f t="shared" si="6"/>
        <v>0.6598984771573604</v>
      </c>
    </row>
    <row r="47" spans="1:7" ht="12.75">
      <c r="A47" s="36" t="s">
        <v>333</v>
      </c>
      <c r="B47" s="97">
        <v>873</v>
      </c>
      <c r="C47" s="10">
        <f>(B47/$B$46)*100</f>
        <v>14.178983271073575</v>
      </c>
      <c r="E47" s="1" t="s">
        <v>334</v>
      </c>
      <c r="F47" s="97">
        <v>101</v>
      </c>
      <c r="G47" s="101">
        <f t="shared" si="6"/>
        <v>1.281725888324873</v>
      </c>
    </row>
    <row r="48" spans="1:7" ht="12.75">
      <c r="A48" s="36"/>
      <c r="B48" s="93" t="s">
        <v>250</v>
      </c>
      <c r="C48" s="10"/>
      <c r="E48" s="1" t="s">
        <v>335</v>
      </c>
      <c r="F48" s="97">
        <v>679</v>
      </c>
      <c r="G48" s="101">
        <f t="shared" si="6"/>
        <v>8.616751269035532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114</v>
      </c>
      <c r="G49" s="101">
        <f t="shared" si="6"/>
        <v>1.4467005076142132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61</v>
      </c>
      <c r="G50" s="101">
        <f t="shared" si="6"/>
        <v>0.7741116751269036</v>
      </c>
    </row>
    <row r="51" spans="1:7" ht="12.75">
      <c r="A51" s="5" t="s">
        <v>338</v>
      </c>
      <c r="B51" s="93">
        <v>1519</v>
      </c>
      <c r="C51" s="33">
        <f>(B51/$B$51)*100</f>
        <v>100</v>
      </c>
      <c r="E51" s="1" t="s">
        <v>339</v>
      </c>
      <c r="F51" s="97">
        <v>1562</v>
      </c>
      <c r="G51" s="101">
        <f t="shared" si="6"/>
        <v>19.82233502538071</v>
      </c>
    </row>
    <row r="52" spans="1:7" ht="12.75">
      <c r="A52" s="4" t="s">
        <v>340</v>
      </c>
      <c r="B52" s="98">
        <v>79</v>
      </c>
      <c r="C52" s="10">
        <f>(B52/$B$51)*100</f>
        <v>5.200789993416722</v>
      </c>
      <c r="E52" s="1" t="s">
        <v>341</v>
      </c>
      <c r="F52" s="97">
        <v>69</v>
      </c>
      <c r="G52" s="101">
        <f t="shared" si="6"/>
        <v>0.8756345177664975</v>
      </c>
    </row>
    <row r="53" spans="1:7" ht="12.75">
      <c r="A53" s="4"/>
      <c r="B53" s="93" t="s">
        <v>250</v>
      </c>
      <c r="C53" s="10"/>
      <c r="E53" s="1" t="s">
        <v>342</v>
      </c>
      <c r="F53" s="97">
        <v>390</v>
      </c>
      <c r="G53" s="101">
        <f t="shared" si="6"/>
        <v>4.949238578680204</v>
      </c>
    </row>
    <row r="54" spans="1:7" ht="14.25">
      <c r="A54" s="5" t="s">
        <v>343</v>
      </c>
      <c r="B54" s="93">
        <v>4499</v>
      </c>
      <c r="C54" s="33">
        <f>(B54/$B$54)*100</f>
        <v>100</v>
      </c>
      <c r="E54" s="1" t="s">
        <v>201</v>
      </c>
      <c r="F54" s="97">
        <v>2049</v>
      </c>
      <c r="G54" s="101">
        <f t="shared" si="6"/>
        <v>26.002538071065988</v>
      </c>
    </row>
    <row r="55" spans="1:7" ht="12.75">
      <c r="A55" s="4" t="s">
        <v>340</v>
      </c>
      <c r="B55" s="98">
        <v>584</v>
      </c>
      <c r="C55" s="10">
        <f>(B55/$B$54)*100</f>
        <v>12.980662369415425</v>
      </c>
      <c r="E55" s="1" t="s">
        <v>344</v>
      </c>
      <c r="F55" s="97">
        <v>1922</v>
      </c>
      <c r="G55" s="101">
        <f t="shared" si="6"/>
        <v>24.390862944162436</v>
      </c>
    </row>
    <row r="56" spans="1:7" ht="12.75">
      <c r="A56" s="4" t="s">
        <v>345</v>
      </c>
      <c r="B56" s="119">
        <v>50.5</v>
      </c>
      <c r="C56" s="37" t="s">
        <v>261</v>
      </c>
      <c r="E56" s="1" t="s">
        <v>346</v>
      </c>
      <c r="F56" s="97">
        <v>26</v>
      </c>
      <c r="G56" s="101">
        <f t="shared" si="6"/>
        <v>0.3299492385786802</v>
      </c>
    </row>
    <row r="57" spans="1:7" ht="12.75">
      <c r="A57" s="4" t="s">
        <v>347</v>
      </c>
      <c r="B57" s="98">
        <v>3915</v>
      </c>
      <c r="C57" s="10">
        <f>(B57/$B$54)*100</f>
        <v>87.01933763058457</v>
      </c>
      <c r="E57" s="1" t="s">
        <v>348</v>
      </c>
      <c r="F57" s="97">
        <v>89</v>
      </c>
      <c r="G57" s="101">
        <f t="shared" si="6"/>
        <v>1.1294416243654821</v>
      </c>
    </row>
    <row r="58" spans="1:7" ht="12.75">
      <c r="A58" s="4" t="s">
        <v>345</v>
      </c>
      <c r="B58" s="119">
        <v>82.8</v>
      </c>
      <c r="C58" s="37" t="s">
        <v>261</v>
      </c>
      <c r="E58" s="1" t="s">
        <v>349</v>
      </c>
      <c r="F58" s="97">
        <v>1309</v>
      </c>
      <c r="G58" s="101">
        <f t="shared" si="6"/>
        <v>16.611675126903553</v>
      </c>
    </row>
    <row r="59" spans="1:7" ht="12.75">
      <c r="A59" s="4"/>
      <c r="B59" s="93" t="s">
        <v>250</v>
      </c>
      <c r="C59" s="10"/>
      <c r="E59" s="1" t="s">
        <v>350</v>
      </c>
      <c r="F59" s="97">
        <v>141</v>
      </c>
      <c r="G59" s="101">
        <f t="shared" si="6"/>
        <v>1.7893401015228425</v>
      </c>
    </row>
    <row r="60" spans="1:7" ht="12.75">
      <c r="A60" s="5" t="s">
        <v>351</v>
      </c>
      <c r="B60" s="93">
        <v>1412</v>
      </c>
      <c r="C60" s="33">
        <f>(B60/$B$60)*100</f>
        <v>100</v>
      </c>
      <c r="E60" s="1" t="s">
        <v>352</v>
      </c>
      <c r="F60" s="97">
        <v>180</v>
      </c>
      <c r="G60" s="101">
        <f t="shared" si="6"/>
        <v>2.284263959390863</v>
      </c>
    </row>
    <row r="61" spans="1:7" ht="12.75">
      <c r="A61" s="4" t="s">
        <v>340</v>
      </c>
      <c r="B61" s="97">
        <v>588</v>
      </c>
      <c r="C61" s="10">
        <f>(B61/$B$60)*100</f>
        <v>41.64305949008499</v>
      </c>
      <c r="E61" s="1" t="s">
        <v>353</v>
      </c>
      <c r="F61" s="97">
        <v>62</v>
      </c>
      <c r="G61" s="101">
        <f t="shared" si="6"/>
        <v>0.7868020304568528</v>
      </c>
    </row>
    <row r="62" spans="1:7" ht="12.75">
      <c r="A62" s="4"/>
      <c r="B62" s="93" t="s">
        <v>250</v>
      </c>
      <c r="C62" s="10"/>
      <c r="E62" s="1" t="s">
        <v>354</v>
      </c>
      <c r="F62" s="97">
        <v>214</v>
      </c>
      <c r="G62" s="101">
        <f t="shared" si="6"/>
        <v>2.715736040609137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97</v>
      </c>
      <c r="G63" s="101">
        <f t="shared" si="6"/>
        <v>1.2309644670050761</v>
      </c>
    </row>
    <row r="64" spans="1:7" ht="12.75">
      <c r="A64" s="29" t="s">
        <v>357</v>
      </c>
      <c r="B64" s="93">
        <v>7430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4640</v>
      </c>
      <c r="C65" s="10">
        <f>(B65/$B$64)*100</f>
        <v>62.44952893674294</v>
      </c>
      <c r="E65" s="1" t="s">
        <v>359</v>
      </c>
      <c r="F65" s="97">
        <v>105</v>
      </c>
      <c r="G65" s="101">
        <f t="shared" si="6"/>
        <v>1.33248730964467</v>
      </c>
    </row>
    <row r="66" spans="1:7" ht="12.75">
      <c r="A66" s="4" t="s">
        <v>257</v>
      </c>
      <c r="B66" s="97">
        <v>2707</v>
      </c>
      <c r="C66" s="10">
        <f aca="true" t="shared" si="7" ref="C66:C71">(B66/$B$64)*100</f>
        <v>36.43337819650067</v>
      </c>
      <c r="E66" s="1" t="s">
        <v>360</v>
      </c>
      <c r="F66" s="97">
        <v>10</v>
      </c>
      <c r="G66" s="101">
        <f t="shared" si="6"/>
        <v>0.12690355329949238</v>
      </c>
    </row>
    <row r="67" spans="1:7" ht="12.75">
      <c r="A67" s="4" t="s">
        <v>361</v>
      </c>
      <c r="B67" s="97">
        <v>1630</v>
      </c>
      <c r="C67" s="10">
        <f t="shared" si="7"/>
        <v>21.93808882907133</v>
      </c>
      <c r="E67" s="1" t="s">
        <v>362</v>
      </c>
      <c r="F67" s="97">
        <v>112</v>
      </c>
      <c r="G67" s="101">
        <f t="shared" si="6"/>
        <v>1.4213197969543148</v>
      </c>
    </row>
    <row r="68" spans="1:7" ht="12.75">
      <c r="A68" s="4" t="s">
        <v>363</v>
      </c>
      <c r="B68" s="97">
        <v>1077</v>
      </c>
      <c r="C68" s="10">
        <f t="shared" si="7"/>
        <v>14.49528936742934</v>
      </c>
      <c r="E68" s="1" t="s">
        <v>364</v>
      </c>
      <c r="F68" s="97">
        <v>196</v>
      </c>
      <c r="G68" s="101">
        <f t="shared" si="6"/>
        <v>2.487309644670051</v>
      </c>
    </row>
    <row r="69" spans="1:7" ht="12.75">
      <c r="A69" s="4" t="s">
        <v>365</v>
      </c>
      <c r="B69" s="97">
        <v>559</v>
      </c>
      <c r="C69" s="10">
        <f t="shared" si="7"/>
        <v>7.523553162853297</v>
      </c>
      <c r="E69" s="1" t="s">
        <v>366</v>
      </c>
      <c r="F69" s="97">
        <v>34</v>
      </c>
      <c r="G69" s="101">
        <f t="shared" si="6"/>
        <v>0.43147208121827413</v>
      </c>
    </row>
    <row r="70" spans="1:7" ht="12.75">
      <c r="A70" s="4" t="s">
        <v>367</v>
      </c>
      <c r="B70" s="97">
        <v>518</v>
      </c>
      <c r="C70" s="10">
        <f t="shared" si="7"/>
        <v>6.971736204576043</v>
      </c>
      <c r="E70" s="1" t="s">
        <v>368</v>
      </c>
      <c r="F70" s="97">
        <v>34</v>
      </c>
      <c r="G70" s="101">
        <f t="shared" si="6"/>
        <v>0.43147208121827413</v>
      </c>
    </row>
    <row r="71" spans="1:7" ht="12.75">
      <c r="A71" s="7" t="s">
        <v>258</v>
      </c>
      <c r="B71" s="103">
        <v>83</v>
      </c>
      <c r="C71" s="40">
        <f t="shared" si="7"/>
        <v>1.1170928667563929</v>
      </c>
      <c r="D71" s="41"/>
      <c r="E71" s="9" t="s">
        <v>369</v>
      </c>
      <c r="F71" s="103">
        <v>1011</v>
      </c>
      <c r="G71" s="104">
        <f t="shared" si="6"/>
        <v>12.829949238578681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E47">
      <selection activeCell="L57" sqref="L57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6345</v>
      </c>
      <c r="C9" s="81">
        <f>(B9/$B$9)*100</f>
        <v>100</v>
      </c>
      <c r="D9" s="65"/>
      <c r="E9" s="79" t="s">
        <v>381</v>
      </c>
      <c r="F9" s="80">
        <v>3114</v>
      </c>
      <c r="G9" s="81">
        <f>(F9/$F$9)*100</f>
        <v>100</v>
      </c>
    </row>
    <row r="10" spans="1:7" ht="12.75">
      <c r="A10" s="82" t="s">
        <v>382</v>
      </c>
      <c r="B10" s="97">
        <v>4146</v>
      </c>
      <c r="C10" s="105">
        <f>(B10/$B$9)*100</f>
        <v>65.34278959810875</v>
      </c>
      <c r="D10" s="65"/>
      <c r="E10" s="78" t="s">
        <v>383</v>
      </c>
      <c r="F10" s="97">
        <v>218</v>
      </c>
      <c r="G10" s="105">
        <f aca="true" t="shared" si="0" ref="G10:G19">(F10/$F$9)*100</f>
        <v>7.000642260757868</v>
      </c>
    </row>
    <row r="11" spans="1:7" ht="12.75">
      <c r="A11" s="82" t="s">
        <v>384</v>
      </c>
      <c r="B11" s="97">
        <v>4146</v>
      </c>
      <c r="C11" s="105">
        <f aca="true" t="shared" si="1" ref="C11:C16">(B11/$B$9)*100</f>
        <v>65.34278959810875</v>
      </c>
      <c r="D11" s="65"/>
      <c r="E11" s="78" t="s">
        <v>385</v>
      </c>
      <c r="F11" s="97">
        <v>126</v>
      </c>
      <c r="G11" s="105">
        <f t="shared" si="0"/>
        <v>4.046242774566474</v>
      </c>
    </row>
    <row r="12" spans="1:7" ht="12.75">
      <c r="A12" s="82" t="s">
        <v>386</v>
      </c>
      <c r="B12" s="97">
        <v>3996</v>
      </c>
      <c r="C12" s="105">
        <f>(B12/$B$9)*100</f>
        <v>62.97872340425532</v>
      </c>
      <c r="D12" s="65"/>
      <c r="E12" s="78" t="s">
        <v>387</v>
      </c>
      <c r="F12" s="97">
        <v>353</v>
      </c>
      <c r="G12" s="105">
        <f t="shared" si="0"/>
        <v>11.335902376364803</v>
      </c>
    </row>
    <row r="13" spans="1:7" ht="12.75">
      <c r="A13" s="82" t="s">
        <v>388</v>
      </c>
      <c r="B13" s="97">
        <v>150</v>
      </c>
      <c r="C13" s="105">
        <f>(B13/$B$9)*100</f>
        <v>2.3640661938534278</v>
      </c>
      <c r="D13" s="65"/>
      <c r="E13" s="78" t="s">
        <v>389</v>
      </c>
      <c r="F13" s="97">
        <v>233</v>
      </c>
      <c r="G13" s="105">
        <f t="shared" si="0"/>
        <v>7.482337829158639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506</v>
      </c>
      <c r="G14" s="105">
        <f t="shared" si="0"/>
        <v>16.249197174052664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560</v>
      </c>
      <c r="G15" s="105">
        <f t="shared" si="0"/>
        <v>17.983301220295438</v>
      </c>
    </row>
    <row r="16" spans="1:7" ht="12.75">
      <c r="A16" s="82" t="s">
        <v>67</v>
      </c>
      <c r="B16" s="97">
        <v>2199</v>
      </c>
      <c r="C16" s="105">
        <f t="shared" si="1"/>
        <v>34.657210401891255</v>
      </c>
      <c r="D16" s="65"/>
      <c r="E16" s="78" t="s">
        <v>68</v>
      </c>
      <c r="F16" s="97">
        <v>572</v>
      </c>
      <c r="G16" s="105">
        <f t="shared" si="0"/>
        <v>18.368657675016056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379</v>
      </c>
      <c r="G17" s="105">
        <f t="shared" si="0"/>
        <v>12.170841361592807</v>
      </c>
    </row>
    <row r="18" spans="1:7" ht="12.75">
      <c r="A18" s="77" t="s">
        <v>70</v>
      </c>
      <c r="B18" s="80">
        <v>3272</v>
      </c>
      <c r="C18" s="81">
        <f>(B18/$B$18)*100</f>
        <v>100</v>
      </c>
      <c r="D18" s="65"/>
      <c r="E18" s="78" t="s">
        <v>170</v>
      </c>
      <c r="F18" s="97">
        <v>135</v>
      </c>
      <c r="G18" s="105">
        <f t="shared" si="0"/>
        <v>4.335260115606936</v>
      </c>
    </row>
    <row r="19" spans="1:9" ht="12.75">
      <c r="A19" s="82" t="s">
        <v>382</v>
      </c>
      <c r="B19" s="97">
        <v>1822</v>
      </c>
      <c r="C19" s="105">
        <f>(B19/$B$18)*100</f>
        <v>55.68459657701712</v>
      </c>
      <c r="D19" s="65"/>
      <c r="E19" s="78" t="s">
        <v>169</v>
      </c>
      <c r="F19" s="98">
        <v>32</v>
      </c>
      <c r="G19" s="105">
        <f t="shared" si="0"/>
        <v>1.0276172125883107</v>
      </c>
      <c r="I19" s="117"/>
    </row>
    <row r="20" spans="1:7" ht="12.75">
      <c r="A20" s="82" t="s">
        <v>384</v>
      </c>
      <c r="B20" s="97">
        <v>1822</v>
      </c>
      <c r="C20" s="105">
        <f>(B20/$B$18)*100</f>
        <v>55.68459657701712</v>
      </c>
      <c r="D20" s="65"/>
      <c r="E20" s="78" t="s">
        <v>71</v>
      </c>
      <c r="F20" s="97">
        <v>55833</v>
      </c>
      <c r="G20" s="112" t="s">
        <v>261</v>
      </c>
    </row>
    <row r="21" spans="1:7" ht="12.75">
      <c r="A21" s="82" t="s">
        <v>386</v>
      </c>
      <c r="B21" s="97">
        <v>1775</v>
      </c>
      <c r="C21" s="105">
        <f>(B21/$B$18)*100</f>
        <v>54.248166259168705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2386</v>
      </c>
      <c r="G22" s="105">
        <f>(F22/$F$9)*100</f>
        <v>76.62170841361593</v>
      </c>
    </row>
    <row r="23" spans="1:7" ht="12.75">
      <c r="A23" s="77" t="s">
        <v>73</v>
      </c>
      <c r="B23" s="80">
        <v>543</v>
      </c>
      <c r="C23" s="81">
        <f>(B23/$B$23)*100</f>
        <v>100</v>
      </c>
      <c r="D23" s="65"/>
      <c r="E23" s="78" t="s">
        <v>74</v>
      </c>
      <c r="F23" s="97">
        <v>68832</v>
      </c>
      <c r="G23" s="112" t="s">
        <v>261</v>
      </c>
    </row>
    <row r="24" spans="1:7" ht="12.75">
      <c r="A24" s="82" t="s">
        <v>75</v>
      </c>
      <c r="B24" s="97">
        <v>304</v>
      </c>
      <c r="C24" s="105">
        <f>(B24/$B$23)*100</f>
        <v>55.98526703499079</v>
      </c>
      <c r="D24" s="65"/>
      <c r="E24" s="78" t="s">
        <v>76</v>
      </c>
      <c r="F24" s="97">
        <v>1091</v>
      </c>
      <c r="G24" s="105">
        <f>(F24/$F$9)*100</f>
        <v>35.035324341682724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12509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149</v>
      </c>
      <c r="G26" s="105">
        <f>(F26/$F$9)*100</f>
        <v>4.784842646114322</v>
      </c>
    </row>
    <row r="27" spans="1:7" ht="12.75">
      <c r="A27" s="77" t="s">
        <v>85</v>
      </c>
      <c r="B27" s="80">
        <v>3914</v>
      </c>
      <c r="C27" s="81">
        <f>(B27/$B$27)*100</f>
        <v>100</v>
      </c>
      <c r="D27" s="65"/>
      <c r="E27" s="78" t="s">
        <v>78</v>
      </c>
      <c r="F27" s="98">
        <v>9341</v>
      </c>
      <c r="G27" s="112" t="s">
        <v>261</v>
      </c>
    </row>
    <row r="28" spans="1:7" ht="12.75">
      <c r="A28" s="82" t="s">
        <v>86</v>
      </c>
      <c r="B28" s="97">
        <v>3191</v>
      </c>
      <c r="C28" s="105">
        <f aca="true" t="shared" si="2" ref="C28:C33">(B28/$B$27)*100</f>
        <v>81.5278487480838</v>
      </c>
      <c r="D28" s="65"/>
      <c r="E28" s="78" t="s">
        <v>79</v>
      </c>
      <c r="F28" s="97">
        <v>44</v>
      </c>
      <c r="G28" s="105">
        <f>(F28/$F$9)*100</f>
        <v>1.4129736673089275</v>
      </c>
    </row>
    <row r="29" spans="1:7" ht="12.75">
      <c r="A29" s="82" t="s">
        <v>87</v>
      </c>
      <c r="B29" s="97">
        <v>452</v>
      </c>
      <c r="C29" s="105">
        <f t="shared" si="2"/>
        <v>11.548288196218701</v>
      </c>
      <c r="D29" s="65"/>
      <c r="E29" s="78" t="s">
        <v>80</v>
      </c>
      <c r="F29" s="97">
        <v>1316</v>
      </c>
      <c r="G29" s="112" t="s">
        <v>261</v>
      </c>
    </row>
    <row r="30" spans="1:7" ht="12.75">
      <c r="A30" s="82" t="s">
        <v>88</v>
      </c>
      <c r="B30" s="97">
        <v>157</v>
      </c>
      <c r="C30" s="105">
        <f t="shared" si="2"/>
        <v>4.011241696474195</v>
      </c>
      <c r="D30" s="65"/>
      <c r="E30" s="78" t="s">
        <v>81</v>
      </c>
      <c r="F30" s="97">
        <v>758</v>
      </c>
      <c r="G30" s="105">
        <f>(F30/$F$9)*100</f>
        <v>24.341682723185613</v>
      </c>
    </row>
    <row r="31" spans="1:7" ht="12.75">
      <c r="A31" s="82" t="s">
        <v>115</v>
      </c>
      <c r="B31" s="97">
        <v>18</v>
      </c>
      <c r="C31" s="105">
        <f t="shared" si="2"/>
        <v>0.45988758303525806</v>
      </c>
      <c r="D31" s="65"/>
      <c r="E31" s="78" t="s">
        <v>82</v>
      </c>
      <c r="F31" s="97">
        <v>12794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0.6131834440470108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72</v>
      </c>
      <c r="C33" s="105">
        <f t="shared" si="2"/>
        <v>1.8395503321410323</v>
      </c>
      <c r="D33" s="65"/>
      <c r="E33" s="79" t="s">
        <v>84</v>
      </c>
      <c r="F33" s="80">
        <v>2193</v>
      </c>
      <c r="G33" s="81">
        <f>(F33/$F$33)*100</f>
        <v>100</v>
      </c>
    </row>
    <row r="34" spans="1:7" ht="12.75">
      <c r="A34" s="82" t="s">
        <v>91</v>
      </c>
      <c r="B34" s="120">
        <v>32.2</v>
      </c>
      <c r="C34" s="112" t="s">
        <v>261</v>
      </c>
      <c r="D34" s="65"/>
      <c r="E34" s="78" t="s">
        <v>383</v>
      </c>
      <c r="F34" s="97">
        <v>23</v>
      </c>
      <c r="G34" s="105">
        <f aca="true" t="shared" si="3" ref="G34:G43">(F34/$F$33)*100</f>
        <v>1.0487916096671226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29</v>
      </c>
      <c r="G35" s="105">
        <f t="shared" si="3"/>
        <v>1.322389420884633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186</v>
      </c>
      <c r="G36" s="105">
        <f t="shared" si="3"/>
        <v>8.481532147742818</v>
      </c>
    </row>
    <row r="37" spans="1:7" ht="12.75">
      <c r="A37" s="77" t="s">
        <v>94</v>
      </c>
      <c r="B37" s="80">
        <v>3996</v>
      </c>
      <c r="C37" s="81">
        <f>(B37/$B$37)*100</f>
        <v>100</v>
      </c>
      <c r="D37" s="65"/>
      <c r="E37" s="78" t="s">
        <v>389</v>
      </c>
      <c r="F37" s="97">
        <v>120</v>
      </c>
      <c r="G37" s="105">
        <f t="shared" si="3"/>
        <v>5.471956224350205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350</v>
      </c>
      <c r="G38" s="105">
        <f t="shared" si="3"/>
        <v>15.959872321021432</v>
      </c>
    </row>
    <row r="39" spans="1:7" ht="12.75">
      <c r="A39" s="82" t="s">
        <v>97</v>
      </c>
      <c r="B39" s="98">
        <v>1112</v>
      </c>
      <c r="C39" s="105">
        <f>(B39/$B$37)*100</f>
        <v>27.82782782782783</v>
      </c>
      <c r="D39" s="65"/>
      <c r="E39" s="78" t="s">
        <v>393</v>
      </c>
      <c r="F39" s="97">
        <v>442</v>
      </c>
      <c r="G39" s="105">
        <f t="shared" si="3"/>
        <v>20.155038759689923</v>
      </c>
    </row>
    <row r="40" spans="1:7" ht="12.75">
      <c r="A40" s="82" t="s">
        <v>98</v>
      </c>
      <c r="B40" s="98">
        <v>452</v>
      </c>
      <c r="C40" s="105">
        <f>(B40/$B$37)*100</f>
        <v>11.31131131131131</v>
      </c>
      <c r="D40" s="65"/>
      <c r="E40" s="78" t="s">
        <v>68</v>
      </c>
      <c r="F40" s="97">
        <v>531</v>
      </c>
      <c r="G40" s="105">
        <f t="shared" si="3"/>
        <v>24.21340629274966</v>
      </c>
    </row>
    <row r="41" spans="1:7" ht="12.75">
      <c r="A41" s="82" t="s">
        <v>100</v>
      </c>
      <c r="B41" s="98">
        <v>1246</v>
      </c>
      <c r="C41" s="105">
        <f>(B41/$B$37)*100</f>
        <v>31.181181181181184</v>
      </c>
      <c r="D41" s="65"/>
      <c r="E41" s="78" t="s">
        <v>69</v>
      </c>
      <c r="F41" s="97">
        <v>345</v>
      </c>
      <c r="G41" s="105">
        <f t="shared" si="3"/>
        <v>15.731874145006842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135</v>
      </c>
      <c r="G42" s="105">
        <f t="shared" si="3"/>
        <v>6.155950752393981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32</v>
      </c>
      <c r="G43" s="105">
        <f t="shared" si="3"/>
        <v>1.459188326493388</v>
      </c>
    </row>
    <row r="44" spans="1:7" ht="12.75">
      <c r="A44" s="82" t="s">
        <v>291</v>
      </c>
      <c r="B44" s="98">
        <v>530</v>
      </c>
      <c r="C44" s="105">
        <f>(B44/$B$37)*100</f>
        <v>13.263263263263264</v>
      </c>
      <c r="D44" s="65"/>
      <c r="E44" s="78" t="s">
        <v>93</v>
      </c>
      <c r="F44" s="97">
        <v>73062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656</v>
      </c>
      <c r="C46" s="105">
        <f>(B46/$B$37)*100</f>
        <v>16.416416416416414</v>
      </c>
      <c r="D46" s="65"/>
      <c r="E46" s="78" t="s">
        <v>96</v>
      </c>
      <c r="F46" s="97">
        <v>25247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45979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35859</v>
      </c>
      <c r="G49" s="114" t="s">
        <v>261</v>
      </c>
    </row>
    <row r="50" spans="1:7" ht="13.5" thickTop="1">
      <c r="A50" s="82" t="s">
        <v>116</v>
      </c>
      <c r="B50" s="98">
        <v>306</v>
      </c>
      <c r="C50" s="105">
        <f t="shared" si="4"/>
        <v>7.657657657657657</v>
      </c>
      <c r="D50" s="65"/>
      <c r="E50" s="78"/>
      <c r="F50" s="86"/>
      <c r="G50" s="85"/>
    </row>
    <row r="51" spans="1:7" ht="12.75">
      <c r="A51" s="82" t="s">
        <v>117</v>
      </c>
      <c r="B51" s="98">
        <v>509</v>
      </c>
      <c r="C51" s="105">
        <f t="shared" si="4"/>
        <v>12.737737737737737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196</v>
      </c>
      <c r="C52" s="105">
        <f t="shared" si="4"/>
        <v>4.904904904904905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390</v>
      </c>
      <c r="C53" s="105">
        <f t="shared" si="4"/>
        <v>9.75975975975976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460</v>
      </c>
      <c r="C54" s="105">
        <f t="shared" si="4"/>
        <v>11.511511511511511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139</v>
      </c>
      <c r="C55" s="105">
        <f t="shared" si="4"/>
        <v>3.4784784784784786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357</v>
      </c>
      <c r="C57" s="105">
        <f>(B57/$B$37)*100</f>
        <v>8.933933933933934</v>
      </c>
      <c r="D57" s="65"/>
      <c r="E57" s="79" t="s">
        <v>84</v>
      </c>
      <c r="F57" s="80">
        <v>58</v>
      </c>
      <c r="G57" s="105">
        <f>(F57/L57)*100</f>
        <v>2.644778841769266</v>
      </c>
      <c r="H57" s="79" t="s">
        <v>84</v>
      </c>
      <c r="L57" s="15">
        <v>2193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40</v>
      </c>
      <c r="G58" s="105">
        <f>(F58/L58)*100</f>
        <v>3.9603960396039604</v>
      </c>
      <c r="H58" s="78" t="s">
        <v>118</v>
      </c>
      <c r="L58" s="15">
        <v>1010</v>
      </c>
    </row>
    <row r="59" spans="1:12" ht="12.75">
      <c r="A59" s="82" t="s">
        <v>112</v>
      </c>
      <c r="B59" s="98">
        <v>380</v>
      </c>
      <c r="C59" s="105">
        <f>(B59/$B$37)*100</f>
        <v>9.50950950950951</v>
      </c>
      <c r="D59" s="65"/>
      <c r="E59" s="78" t="s">
        <v>120</v>
      </c>
      <c r="F59" s="97">
        <v>19</v>
      </c>
      <c r="G59" s="105">
        <f>(F59/L59)*100</f>
        <v>5.10752688172043</v>
      </c>
      <c r="H59" s="78" t="s">
        <v>120</v>
      </c>
      <c r="L59" s="15">
        <v>372</v>
      </c>
    </row>
    <row r="60" spans="1:7" ht="12.75">
      <c r="A60" s="82" t="s">
        <v>113</v>
      </c>
      <c r="B60" s="98">
        <v>725</v>
      </c>
      <c r="C60" s="105">
        <f>(B60/$B$37)*100</f>
        <v>18.143143143143142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225</v>
      </c>
      <c r="C62" s="105">
        <f>(B62/$B$37)*100</f>
        <v>5.63063063063063</v>
      </c>
      <c r="D62" s="65"/>
      <c r="E62" s="79" t="s">
        <v>123</v>
      </c>
      <c r="F62" s="80">
        <v>15</v>
      </c>
      <c r="G62" s="105">
        <f>(F62/L62)*100</f>
        <v>7.462686567164178</v>
      </c>
      <c r="H62" s="79" t="s">
        <v>394</v>
      </c>
      <c r="L62" s="15">
        <v>201</v>
      </c>
    </row>
    <row r="63" spans="1:12" ht="12.75">
      <c r="A63" s="61" t="s">
        <v>293</v>
      </c>
      <c r="B63" s="98">
        <v>153</v>
      </c>
      <c r="C63" s="105">
        <f>(B63/$B$37)*100</f>
        <v>3.8288288288288284</v>
      </c>
      <c r="D63" s="65"/>
      <c r="E63" s="78" t="s">
        <v>118</v>
      </c>
      <c r="F63" s="97">
        <v>9</v>
      </c>
      <c r="G63" s="105">
        <f>(F63/L63)*100</f>
        <v>7.317073170731707</v>
      </c>
      <c r="H63" s="78" t="s">
        <v>118</v>
      </c>
      <c r="L63" s="15">
        <v>123</v>
      </c>
    </row>
    <row r="64" spans="1:12" ht="12.75">
      <c r="A64" s="82" t="s">
        <v>114</v>
      </c>
      <c r="B64" s="98">
        <v>156</v>
      </c>
      <c r="C64" s="105">
        <f>(B64/$B$37)*100</f>
        <v>3.903903903903904</v>
      </c>
      <c r="D64" s="65"/>
      <c r="E64" s="78" t="s">
        <v>120</v>
      </c>
      <c r="F64" s="97">
        <v>4</v>
      </c>
      <c r="G64" s="105">
        <f>(F64/L64)*100</f>
        <v>18.181818181818183</v>
      </c>
      <c r="H64" s="78" t="s">
        <v>120</v>
      </c>
      <c r="L64" s="15">
        <v>22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336</v>
      </c>
      <c r="G66" s="105">
        <f aca="true" t="shared" si="5" ref="G66:G71">(F66/L66)*100</f>
        <v>4.263959390862944</v>
      </c>
      <c r="H66" s="79" t="s">
        <v>124</v>
      </c>
      <c r="L66" s="15">
        <v>7880</v>
      </c>
    </row>
    <row r="67" spans="1:12" ht="12.75">
      <c r="A67" s="82" t="s">
        <v>126</v>
      </c>
      <c r="B67" s="97">
        <v>3233</v>
      </c>
      <c r="C67" s="105">
        <f>(B67/$B$37)*100</f>
        <v>80.90590590590591</v>
      </c>
      <c r="D67" s="65"/>
      <c r="E67" s="78" t="s">
        <v>262</v>
      </c>
      <c r="F67" s="97">
        <v>238</v>
      </c>
      <c r="G67" s="105">
        <f t="shared" si="5"/>
        <v>3.865518921552704</v>
      </c>
      <c r="H67" s="78" t="s">
        <v>262</v>
      </c>
      <c r="L67" s="15">
        <v>6157</v>
      </c>
    </row>
    <row r="68" spans="1:12" ht="12.75">
      <c r="A68" s="82" t="s">
        <v>128</v>
      </c>
      <c r="B68" s="97">
        <v>607</v>
      </c>
      <c r="C68" s="105">
        <f>(B68/$B$37)*100</f>
        <v>15.19019019019019</v>
      </c>
      <c r="D68" s="65"/>
      <c r="E68" s="78" t="s">
        <v>127</v>
      </c>
      <c r="F68" s="97">
        <v>41</v>
      </c>
      <c r="G68" s="105">
        <f t="shared" si="5"/>
        <v>2.903682719546742</v>
      </c>
      <c r="H68" s="78" t="s">
        <v>127</v>
      </c>
      <c r="L68" s="15">
        <v>1412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93</v>
      </c>
      <c r="G69" s="105">
        <f t="shared" si="5"/>
        <v>5.4132712456344585</v>
      </c>
      <c r="H69" s="78" t="s">
        <v>129</v>
      </c>
      <c r="L69" s="15">
        <v>1718</v>
      </c>
    </row>
    <row r="70" spans="1:12" ht="12.75">
      <c r="A70" s="82" t="s">
        <v>376</v>
      </c>
      <c r="B70" s="97">
        <v>147</v>
      </c>
      <c r="C70" s="105">
        <f>(B70/$B$37)*100</f>
        <v>3.6786786786786783</v>
      </c>
      <c r="D70" s="65"/>
      <c r="E70" s="78" t="s">
        <v>130</v>
      </c>
      <c r="F70" s="97">
        <v>74</v>
      </c>
      <c r="G70" s="105">
        <f t="shared" si="5"/>
        <v>5.83596214511041</v>
      </c>
      <c r="H70" s="78" t="s">
        <v>130</v>
      </c>
      <c r="L70" s="15">
        <v>1268</v>
      </c>
    </row>
    <row r="71" spans="1:12" ht="13.5" thickBot="1">
      <c r="A71" s="90" t="s">
        <v>371</v>
      </c>
      <c r="B71" s="110">
        <v>9</v>
      </c>
      <c r="C71" s="111">
        <f>(B71/$B$37)*100</f>
        <v>0.22522522522522523</v>
      </c>
      <c r="D71" s="91"/>
      <c r="E71" s="92" t="s">
        <v>131</v>
      </c>
      <c r="F71" s="110">
        <v>135</v>
      </c>
      <c r="G71" s="118">
        <f t="shared" si="5"/>
        <v>12.272727272727273</v>
      </c>
      <c r="H71" s="92" t="s">
        <v>131</v>
      </c>
      <c r="L71" s="15">
        <v>1100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3158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3099</v>
      </c>
      <c r="G9" s="81">
        <f>(F9/$F$9)*100</f>
        <v>100</v>
      </c>
      <c r="I9" s="53"/>
    </row>
    <row r="10" spans="1:7" ht="12.75">
      <c r="A10" s="36" t="s">
        <v>137</v>
      </c>
      <c r="B10" s="97">
        <v>2066</v>
      </c>
      <c r="C10" s="105">
        <f aca="true" t="shared" si="0" ref="C10:C18">(B10/$B$8)*100</f>
        <v>65.42115262824572</v>
      </c>
      <c r="E10" s="32" t="s">
        <v>138</v>
      </c>
      <c r="F10" s="97">
        <v>3010</v>
      </c>
      <c r="G10" s="105">
        <f>(F10/$F$9)*100</f>
        <v>97.12810584059373</v>
      </c>
    </row>
    <row r="11" spans="1:7" ht="12.75">
      <c r="A11" s="36" t="s">
        <v>139</v>
      </c>
      <c r="B11" s="97">
        <v>146</v>
      </c>
      <c r="C11" s="105">
        <f t="shared" si="0"/>
        <v>4.623179227359088</v>
      </c>
      <c r="E11" s="32" t="s">
        <v>140</v>
      </c>
      <c r="F11" s="97">
        <v>67</v>
      </c>
      <c r="G11" s="105">
        <f>(F11/$F$9)*100</f>
        <v>2.161987737979994</v>
      </c>
    </row>
    <row r="12" spans="1:7" ht="12.75">
      <c r="A12" s="36" t="s">
        <v>141</v>
      </c>
      <c r="B12" s="97">
        <v>47</v>
      </c>
      <c r="C12" s="105">
        <f t="shared" si="0"/>
        <v>1.4882837238758708</v>
      </c>
      <c r="E12" s="32" t="s">
        <v>142</v>
      </c>
      <c r="F12" s="97">
        <v>22</v>
      </c>
      <c r="G12" s="105">
        <f>(F12/$F$9)*100</f>
        <v>0.7099064214262665</v>
      </c>
    </row>
    <row r="13" spans="1:7" ht="12.75">
      <c r="A13" s="36" t="s">
        <v>143</v>
      </c>
      <c r="B13" s="97">
        <v>50</v>
      </c>
      <c r="C13" s="105">
        <f t="shared" si="0"/>
        <v>1.5832805573147564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24</v>
      </c>
      <c r="C14" s="105">
        <f t="shared" si="0"/>
        <v>0.7599746675110829</v>
      </c>
      <c r="E14" s="42" t="s">
        <v>145</v>
      </c>
      <c r="F14" s="80">
        <v>1996</v>
      </c>
      <c r="G14" s="81">
        <f>(F14/$F$14)*100</f>
        <v>100</v>
      </c>
    </row>
    <row r="15" spans="1:7" ht="12.75">
      <c r="A15" s="36" t="s">
        <v>146</v>
      </c>
      <c r="B15" s="97">
        <v>142</v>
      </c>
      <c r="C15" s="105">
        <f t="shared" si="0"/>
        <v>4.496516782773908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298</v>
      </c>
      <c r="C16" s="105">
        <f t="shared" si="0"/>
        <v>9.436352121595947</v>
      </c>
      <c r="E16" s="1" t="s">
        <v>149</v>
      </c>
      <c r="F16" s="97">
        <v>22</v>
      </c>
      <c r="G16" s="105">
        <f>(F16/$F$14)*100</f>
        <v>1.1022044088176353</v>
      </c>
    </row>
    <row r="17" spans="1:7" ht="12.75">
      <c r="A17" s="36" t="s">
        <v>150</v>
      </c>
      <c r="B17" s="97">
        <v>385</v>
      </c>
      <c r="C17" s="105">
        <f t="shared" si="0"/>
        <v>12.191260291323623</v>
      </c>
      <c r="E17" s="1" t="s">
        <v>151</v>
      </c>
      <c r="F17" s="97">
        <v>85</v>
      </c>
      <c r="G17" s="105">
        <f aca="true" t="shared" si="1" ref="G17:G23">(F17/$F$14)*100</f>
        <v>4.258517034068136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791</v>
      </c>
      <c r="G18" s="105">
        <f t="shared" si="1"/>
        <v>39.62925851703407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819</v>
      </c>
      <c r="G19" s="105">
        <f t="shared" si="1"/>
        <v>41.032064128256515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236</v>
      </c>
      <c r="G20" s="105">
        <f t="shared" si="1"/>
        <v>11.823647294589177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0.41165294490183657</v>
      </c>
      <c r="E21" s="1" t="s">
        <v>157</v>
      </c>
      <c r="F21" s="97">
        <v>43</v>
      </c>
      <c r="G21" s="105">
        <f t="shared" si="1"/>
        <v>2.154308617234469</v>
      </c>
    </row>
    <row r="22" spans="1:7" ht="12.75">
      <c r="A22" s="36" t="s">
        <v>158</v>
      </c>
      <c r="B22" s="98">
        <v>152</v>
      </c>
      <c r="C22" s="105">
        <f t="shared" si="2"/>
        <v>4.813172894236859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65</v>
      </c>
      <c r="C23" s="105">
        <f t="shared" si="2"/>
        <v>2.058264724509183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431</v>
      </c>
      <c r="C24" s="105">
        <f t="shared" si="2"/>
        <v>13.647878404053198</v>
      </c>
      <c r="E24" s="1" t="s">
        <v>163</v>
      </c>
      <c r="F24" s="97">
        <v>155100</v>
      </c>
      <c r="G24" s="112" t="s">
        <v>261</v>
      </c>
    </row>
    <row r="25" spans="1:7" ht="12.75">
      <c r="A25" s="36" t="s">
        <v>164</v>
      </c>
      <c r="B25" s="97">
        <v>473</v>
      </c>
      <c r="C25" s="105">
        <f t="shared" si="2"/>
        <v>14.977834072197593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666</v>
      </c>
      <c r="C26" s="105">
        <f t="shared" si="2"/>
        <v>21.08929702343255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1018</v>
      </c>
      <c r="C27" s="105">
        <f t="shared" si="2"/>
        <v>32.23559214692844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340</v>
      </c>
      <c r="C28" s="105">
        <f t="shared" si="2"/>
        <v>10.766307789740342</v>
      </c>
      <c r="E28" s="32" t="s">
        <v>176</v>
      </c>
      <c r="F28" s="97">
        <v>1465</v>
      </c>
      <c r="G28" s="105">
        <f aca="true" t="shared" si="3" ref="G28:G35">(F28/$F$14)*100</f>
        <v>73.39679358717434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0.4008016032064128</v>
      </c>
    </row>
    <row r="31" spans="1:7" ht="12.75">
      <c r="A31" s="36" t="s">
        <v>180</v>
      </c>
      <c r="B31" s="97">
        <v>27</v>
      </c>
      <c r="C31" s="105">
        <f aca="true" t="shared" si="4" ref="C31:C39">(B31/$B$8)*100</f>
        <v>0.8549715009499683</v>
      </c>
      <c r="E31" s="32" t="s">
        <v>181</v>
      </c>
      <c r="F31" s="97">
        <v>19</v>
      </c>
      <c r="G31" s="105">
        <f t="shared" si="3"/>
        <v>0.9519038076152305</v>
      </c>
    </row>
    <row r="32" spans="1:7" ht="12.75">
      <c r="A32" s="36" t="s">
        <v>182</v>
      </c>
      <c r="B32" s="97">
        <v>116</v>
      </c>
      <c r="C32" s="105">
        <f t="shared" si="4"/>
        <v>3.6732108929702343</v>
      </c>
      <c r="E32" s="32" t="s">
        <v>183</v>
      </c>
      <c r="F32" s="97">
        <v>122</v>
      </c>
      <c r="G32" s="105">
        <f t="shared" si="3"/>
        <v>6.112224448897796</v>
      </c>
    </row>
    <row r="33" spans="1:7" ht="12.75">
      <c r="A33" s="36" t="s">
        <v>184</v>
      </c>
      <c r="B33" s="97">
        <v>322</v>
      </c>
      <c r="C33" s="105">
        <f t="shared" si="4"/>
        <v>10.19632678910703</v>
      </c>
      <c r="E33" s="32" t="s">
        <v>185</v>
      </c>
      <c r="F33" s="97">
        <v>667</v>
      </c>
      <c r="G33" s="105">
        <f t="shared" si="3"/>
        <v>33.416833667334664</v>
      </c>
    </row>
    <row r="34" spans="1:7" ht="12.75">
      <c r="A34" s="36" t="s">
        <v>186</v>
      </c>
      <c r="B34" s="97">
        <v>437</v>
      </c>
      <c r="C34" s="105">
        <f t="shared" si="4"/>
        <v>13.837872070930967</v>
      </c>
      <c r="E34" s="32" t="s">
        <v>187</v>
      </c>
      <c r="F34" s="97">
        <v>447</v>
      </c>
      <c r="G34" s="105">
        <f t="shared" si="3"/>
        <v>22.394789579158317</v>
      </c>
    </row>
    <row r="35" spans="1:7" ht="12.75">
      <c r="A35" s="36" t="s">
        <v>188</v>
      </c>
      <c r="B35" s="97">
        <v>474</v>
      </c>
      <c r="C35" s="105">
        <f t="shared" si="4"/>
        <v>15.009499683343888</v>
      </c>
      <c r="E35" s="32" t="s">
        <v>189</v>
      </c>
      <c r="F35" s="97">
        <v>202</v>
      </c>
      <c r="G35" s="105">
        <f t="shared" si="3"/>
        <v>10.120240480961924</v>
      </c>
    </row>
    <row r="36" spans="1:7" ht="12.75">
      <c r="A36" s="36" t="s">
        <v>190</v>
      </c>
      <c r="B36" s="97">
        <v>650</v>
      </c>
      <c r="C36" s="105">
        <f t="shared" si="4"/>
        <v>20.58264724509183</v>
      </c>
      <c r="E36" s="32" t="s">
        <v>191</v>
      </c>
      <c r="F36" s="97">
        <v>1446</v>
      </c>
      <c r="G36" s="112" t="s">
        <v>261</v>
      </c>
    </row>
    <row r="37" spans="1:7" ht="12.75">
      <c r="A37" s="36" t="s">
        <v>192</v>
      </c>
      <c r="B37" s="97">
        <v>542</v>
      </c>
      <c r="C37" s="105">
        <f t="shared" si="4"/>
        <v>17.162761241291957</v>
      </c>
      <c r="E37" s="32" t="s">
        <v>193</v>
      </c>
      <c r="F37" s="97">
        <v>531</v>
      </c>
      <c r="G37" s="105">
        <f>(F37/$F$14)*100</f>
        <v>26.603206412825653</v>
      </c>
    </row>
    <row r="38" spans="1:7" ht="12.75">
      <c r="A38" s="36" t="s">
        <v>194</v>
      </c>
      <c r="B38" s="97">
        <v>312</v>
      </c>
      <c r="C38" s="105">
        <f t="shared" si="4"/>
        <v>9.879670677644079</v>
      </c>
      <c r="E38" s="32" t="s">
        <v>191</v>
      </c>
      <c r="F38" s="97">
        <v>536</v>
      </c>
      <c r="G38" s="112" t="s">
        <v>261</v>
      </c>
    </row>
    <row r="39" spans="1:7" ht="12.75">
      <c r="A39" s="36" t="s">
        <v>195</v>
      </c>
      <c r="B39" s="97">
        <v>278</v>
      </c>
      <c r="C39" s="105">
        <f t="shared" si="4"/>
        <v>8.803039898670043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3099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521</v>
      </c>
      <c r="G43" s="105">
        <f aca="true" t="shared" si="5" ref="G43:G48">(F43/$F$14)*100</f>
        <v>26.102204408817638</v>
      </c>
    </row>
    <row r="44" spans="1:7" ht="12.75">
      <c r="A44" s="36" t="s">
        <v>209</v>
      </c>
      <c r="B44" s="98">
        <v>378</v>
      </c>
      <c r="C44" s="105">
        <f aca="true" t="shared" si="6" ref="C44:C49">(B44/$B$42)*100</f>
        <v>12.197483059051308</v>
      </c>
      <c r="E44" s="32" t="s">
        <v>210</v>
      </c>
      <c r="F44" s="97">
        <v>398</v>
      </c>
      <c r="G44" s="105">
        <f t="shared" si="5"/>
        <v>19.939879759519037</v>
      </c>
    </row>
    <row r="45" spans="1:7" ht="12.75">
      <c r="A45" s="36" t="s">
        <v>211</v>
      </c>
      <c r="B45" s="98">
        <v>799</v>
      </c>
      <c r="C45" s="105">
        <f t="shared" si="6"/>
        <v>25.78251048725395</v>
      </c>
      <c r="E45" s="32" t="s">
        <v>212</v>
      </c>
      <c r="F45" s="97">
        <v>309</v>
      </c>
      <c r="G45" s="105">
        <f t="shared" si="5"/>
        <v>15.480961923847694</v>
      </c>
    </row>
    <row r="46" spans="1:7" ht="12.75">
      <c r="A46" s="36" t="s">
        <v>213</v>
      </c>
      <c r="B46" s="98">
        <v>358</v>
      </c>
      <c r="C46" s="105">
        <f t="shared" si="6"/>
        <v>11.552113585027428</v>
      </c>
      <c r="E46" s="32" t="s">
        <v>214</v>
      </c>
      <c r="F46" s="97">
        <v>257</v>
      </c>
      <c r="G46" s="105">
        <f t="shared" si="5"/>
        <v>12.875751503006011</v>
      </c>
    </row>
    <row r="47" spans="1:7" ht="12.75">
      <c r="A47" s="36" t="s">
        <v>215</v>
      </c>
      <c r="B47" s="97">
        <v>616</v>
      </c>
      <c r="C47" s="105">
        <f t="shared" si="6"/>
        <v>19.87737979993546</v>
      </c>
      <c r="E47" s="32" t="s">
        <v>216</v>
      </c>
      <c r="F47" s="97">
        <v>191</v>
      </c>
      <c r="G47" s="105">
        <f t="shared" si="5"/>
        <v>9.569138276553106</v>
      </c>
    </row>
    <row r="48" spans="1:7" ht="12.75">
      <c r="A48" s="36" t="s">
        <v>217</v>
      </c>
      <c r="B48" s="97">
        <v>480</v>
      </c>
      <c r="C48" s="105">
        <f t="shared" si="6"/>
        <v>15.488867376573086</v>
      </c>
      <c r="E48" s="32" t="s">
        <v>218</v>
      </c>
      <c r="F48" s="97">
        <v>320</v>
      </c>
      <c r="G48" s="105">
        <f t="shared" si="5"/>
        <v>16.03206412825651</v>
      </c>
    </row>
    <row r="49" spans="1:7" ht="12.75">
      <c r="A49" s="36" t="s">
        <v>219</v>
      </c>
      <c r="B49" s="97">
        <v>468</v>
      </c>
      <c r="C49" s="105">
        <f t="shared" si="6"/>
        <v>15.10164569215876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627</v>
      </c>
      <c r="G51" s="81">
        <f>(F51/F$51)*100</f>
        <v>100</v>
      </c>
    </row>
    <row r="52" spans="1:7" ht="12.75">
      <c r="A52" s="4" t="s">
        <v>223</v>
      </c>
      <c r="B52" s="97">
        <v>266</v>
      </c>
      <c r="C52" s="105">
        <f>(B52/$B$42)*100</f>
        <v>8.583414004517586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1034</v>
      </c>
      <c r="C53" s="105">
        <f>(B53/$B$42)*100</f>
        <v>33.36560180703453</v>
      </c>
      <c r="E53" s="32" t="s">
        <v>226</v>
      </c>
      <c r="F53" s="97">
        <v>56</v>
      </c>
      <c r="G53" s="105">
        <f>(F53/F$51)*100</f>
        <v>8.931419457735247</v>
      </c>
    </row>
    <row r="54" spans="1:7" ht="12.75">
      <c r="A54" s="4" t="s">
        <v>227</v>
      </c>
      <c r="B54" s="97">
        <v>1219</v>
      </c>
      <c r="C54" s="105">
        <f>(B54/$B$42)*100</f>
        <v>39.33526944175541</v>
      </c>
      <c r="E54" s="32" t="s">
        <v>228</v>
      </c>
      <c r="F54" s="97">
        <v>47</v>
      </c>
      <c r="G54" s="105">
        <f aca="true" t="shared" si="7" ref="G54:G60">(F54/F$51)*100</f>
        <v>7.496012759170653</v>
      </c>
    </row>
    <row r="55" spans="1:7" ht="12.75">
      <c r="A55" s="4" t="s">
        <v>229</v>
      </c>
      <c r="B55" s="97">
        <v>580</v>
      </c>
      <c r="C55" s="105">
        <f>(B55/$B$42)*100</f>
        <v>18.715714746692484</v>
      </c>
      <c r="E55" s="32" t="s">
        <v>230</v>
      </c>
      <c r="F55" s="97">
        <v>43</v>
      </c>
      <c r="G55" s="105">
        <f t="shared" si="7"/>
        <v>6.8580542264752795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242</v>
      </c>
      <c r="G56" s="105">
        <f t="shared" si="7"/>
        <v>38.59649122807017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85</v>
      </c>
      <c r="G57" s="105">
        <f t="shared" si="7"/>
        <v>13.556618819776714</v>
      </c>
    </row>
    <row r="58" spans="1:7" ht="12.75">
      <c r="A58" s="36" t="s">
        <v>234</v>
      </c>
      <c r="B58" s="97">
        <v>2344</v>
      </c>
      <c r="C58" s="105">
        <f aca="true" t="shared" si="8" ref="C58:C66">(B58/$B$42)*100</f>
        <v>75.63730235559858</v>
      </c>
      <c r="E58" s="32" t="s">
        <v>235</v>
      </c>
      <c r="F58" s="97">
        <v>108</v>
      </c>
      <c r="G58" s="105">
        <f t="shared" si="7"/>
        <v>17.22488038277512</v>
      </c>
    </row>
    <row r="59" spans="1:7" ht="12.75">
      <c r="A59" s="36" t="s">
        <v>236</v>
      </c>
      <c r="B59" s="97">
        <v>324</v>
      </c>
      <c r="C59" s="105">
        <f t="shared" si="8"/>
        <v>10.454985479186835</v>
      </c>
      <c r="E59" s="32" t="s">
        <v>237</v>
      </c>
      <c r="F59" s="98">
        <v>17</v>
      </c>
      <c r="G59" s="105">
        <f t="shared" si="7"/>
        <v>2.711323763955343</v>
      </c>
    </row>
    <row r="60" spans="1:7" ht="12.75">
      <c r="A60" s="36" t="s">
        <v>238</v>
      </c>
      <c r="B60" s="97">
        <v>132</v>
      </c>
      <c r="C60" s="105">
        <f t="shared" si="8"/>
        <v>4.259438528557599</v>
      </c>
      <c r="E60" s="32" t="s">
        <v>239</v>
      </c>
      <c r="F60" s="97">
        <v>29</v>
      </c>
      <c r="G60" s="105">
        <f t="shared" si="7"/>
        <v>4.625199362041467</v>
      </c>
    </row>
    <row r="61" spans="1:7" ht="12.75">
      <c r="A61" s="36" t="s">
        <v>240</v>
      </c>
      <c r="B61" s="97">
        <v>265</v>
      </c>
      <c r="C61" s="105">
        <f t="shared" si="8"/>
        <v>8.551145530816392</v>
      </c>
      <c r="E61" s="32" t="s">
        <v>163</v>
      </c>
      <c r="F61" s="97">
        <v>704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0.22587931590835753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21</v>
      </c>
      <c r="C65" s="105">
        <f t="shared" si="8"/>
        <v>0.6776379477250726</v>
      </c>
      <c r="E65" s="32" t="s">
        <v>208</v>
      </c>
      <c r="F65" s="97">
        <v>100</v>
      </c>
      <c r="G65" s="105">
        <f aca="true" t="shared" si="9" ref="G65:G71">(F65/F$51)*100</f>
        <v>15.94896331738437</v>
      </c>
    </row>
    <row r="66" spans="1:7" ht="12.75">
      <c r="A66" s="36" t="s">
        <v>247</v>
      </c>
      <c r="B66" s="97">
        <v>6</v>
      </c>
      <c r="C66" s="105">
        <f t="shared" si="8"/>
        <v>0.1936108422071636</v>
      </c>
      <c r="E66" s="32" t="s">
        <v>210</v>
      </c>
      <c r="F66" s="97">
        <v>120</v>
      </c>
      <c r="G66" s="105">
        <f t="shared" si="9"/>
        <v>19.138755980861244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81</v>
      </c>
      <c r="G67" s="105">
        <f t="shared" si="9"/>
        <v>12.918660287081341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83</v>
      </c>
      <c r="G68" s="105">
        <f t="shared" si="9"/>
        <v>13.237639553429027</v>
      </c>
    </row>
    <row r="69" spans="1:7" ht="12.75">
      <c r="A69" s="36" t="s">
        <v>249</v>
      </c>
      <c r="B69" s="97">
        <v>7</v>
      </c>
      <c r="C69" s="105">
        <f>(B69/$B$42)*100</f>
        <v>0.22587931590835753</v>
      </c>
      <c r="E69" s="32" t="s">
        <v>216</v>
      </c>
      <c r="F69" s="97">
        <v>45</v>
      </c>
      <c r="G69" s="105">
        <f t="shared" si="9"/>
        <v>7.177033492822966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162</v>
      </c>
      <c r="G70" s="105">
        <f t="shared" si="9"/>
        <v>25.837320574162682</v>
      </c>
    </row>
    <row r="71" spans="1:7" ht="13.5" thickBot="1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36</v>
      </c>
      <c r="G71" s="115">
        <f t="shared" si="9"/>
        <v>5.741626794258373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2002-06-12T12:29:27Z</dcterms:modified>
  <cp:category/>
  <cp:version/>
  <cp:contentType/>
  <cp:contentStatus/>
</cp:coreProperties>
</file>