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<sst xmlns="http://schemas.openxmlformats.org/spreadsheetml/2006/main" count="696" uniqueCount="437">
  <si>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</si>
  <si>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</si>
  <si>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</si>
  <si>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</si>
  <si>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</si>
  <si>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</si>
  <si>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</si>
  <si>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</si>
  <si>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</si>
  <si>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</si>
  <si>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</si>
  <si>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</si>
  <si>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</si>
  <si>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</si>
  <si>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</si>
  <si>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</si>
  <si>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</si>
  <si>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</si>
  <si>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</si>
  <si>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</si>
  <si>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</si>
  <si>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</si>
  <si>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</si>
  <si>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</si>
  <si>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</si>
  <si>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</si>
  <si>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</si>
  <si>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</si>
  <si>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</si>
  <si>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</si>
  <si>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</si>
  <si>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</si>
  <si>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</si>
  <si>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</si>
  <si>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</si>
  <si>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</si>
  <si>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</si>
  <si>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</si>
  <si>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</si>
  <si>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</si>
  <si>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</si>
  <si>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</si>
  <si>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</si>
  <si>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</si>
  <si>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</si>
  <si>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</si>
  <si>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</si>
  <si>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</si>
  <si>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</si>
  <si>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</si>
  <si>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</si>
  <si>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</si>
  <si>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</si>
  <si>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</si>
  <si>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</si>
  <si>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</si>
  <si>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</si>
  <si>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</si>
  <si>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</si>
  <si>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</si>
  <si>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</si>
  <si>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</si>
  <si>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</si>
  <si>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</si>
  <si>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</si>
  <si>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</si>
  <si>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</si>
  <si>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</si>
  <si>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</si>
  <si>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</si>
  <si>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</si>
  <si>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</si>
  <si>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</si>
  <si>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</si>
  <si>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</si>
  <si>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</si>
  <si>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</si>
  <si>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</si>
  <si>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</si>
  <si>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</si>
  <si>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</si>
  <si>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</si>
  <si>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</si>
  <si>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</si>
  <si>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</si>
  <si>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</si>
  <si>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</si>
  <si>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</si>
  <si>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</si>
  <si>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</si>
  <si>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</si>
  <si>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</si>
  <si>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</si>
  <si>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</si>
  <si>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</si>
  <si>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</si>
  <si>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</si>
  <si>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</si>
  <si>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</si>
  <si>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</si>
  <si>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</si>
  <si>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</si>
  <si>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</si>
  <si>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</si>
  <si>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</si>
  <si>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</si>
  <si>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</si>
  <si>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</si>
  <si>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</si>
  <si>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</si>
  <si>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</si>
  <si>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</si>
  <si>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</si>
  <si>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</si>
  <si>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</si>
  <si>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</si>
  <si>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</si>
  <si>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</si>
  <si>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</si>
  <si>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</si>
  <si>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</si>
  <si>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</si>
  <si>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</si>
  <si>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</si>
  <si>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</si>
  <si>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</si>
  <si>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</si>
  <si>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</si>
  <si>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</si>
  <si>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</si>
  <si>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</si>
  <si>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</si>
  <si>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</si>
  <si>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</si>
  <si>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</si>
  <si>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</si>
  <si>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</si>
  <si>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</si>
  <si>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</si>
  <si>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</si>
  <si>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</si>
  <si>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</si>
  <si>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</si>
  <si>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</si>
  <si>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</si>
  <si>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</si>
  <si>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</si>
  <si>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</si>
  <si>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</si>
  <si>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</si>
  <si>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</si>
  <si>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</si>
  <si>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</si>
  <si>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</si>
  <si>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</si>
  <si>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</si>
  <si>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</si>
  <si>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</si>
  <si>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</si>
  <si>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</si>
  <si>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</si>
  <si>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</si>
  <si>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</si>
  <si>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</si>
  <si>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</si>
  <si>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</si>
  <si>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</si>
  <si>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</si>
  <si>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</si>
  <si>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</si>
  <si>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</si>
  <si>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</si>
  <si>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</si>
  <si>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</si>
  <si>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</si>
  <si>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</si>
  <si>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</si>
  <si>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</si>
  <si>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</si>
  <si>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</si>
  <si>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</si>
  <si>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</si>
  <si>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</si>
  <si>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</si>
  <si>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</si>
  <si>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</si>
  <si>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</si>
  <si>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</si>
  <si>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</si>
  <si>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</si>
  <si>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</si>
  <si>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</si>
  <si>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</si>
  <si>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</si>
  <si>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</si>
  <si>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</si>
  <si>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</si>
  <si>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</si>
  <si>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</si>
  <si>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</si>
  <si>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</si>
  <si>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</si>
  <si>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</si>
  <si>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</si>
  <si>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</si>
  <si>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</si>
  <si>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</si>
  <si>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</si>
  <si>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</si>
  <si>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</si>
  <si>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</si>
  <si>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</si>
  <si>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</si>
  <si>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</si>
  <si>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</si>
  <si>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</si>
  <si>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</si>
  <si>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</si>
  <si>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</si>
  <si>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</si>
  <si>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</si>
  <si>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</si>
  <si>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</si>
  <si>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</si>
  <si>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</si>
  <si>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</si>
  <si>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</si>
  <si>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</si>
  <si>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</si>
  <si>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</si>
  <si>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</si>
  <si>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</si>
  <si>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</si>
  <si>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</si>
  <si>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</si>
  <si>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</si>
  <si>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</si>
  <si>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</si>
  <si>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</si>
  <si>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</si>
  <si>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</si>
  <si>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</si>
  <si>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</si>
  <si>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</si>
  <si>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</si>
  <si>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</si>
  <si>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</si>
  <si>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</si>
  <si>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</si>
  <si>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</si>
  <si>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</si>
  <si>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</si>
  <si>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</si>
  <si>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</si>
  <si>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</si>
  <si>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</si>
  <si>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</si>
  <si>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</si>
  <si>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</si>
  <si>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</si>
  <si>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</si>
  <si>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</si>
  <si>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</si>
  <si>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</si>
  <si>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</si>
  <si>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</si>
  <si>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</si>
  <si>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</si>
  <si>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</si>
  <si>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</si>
  <si>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</si>
  <si>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</si>
  <si>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</si>
  <si>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</si>
  <si>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</si>
  <si>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</si>
  <si>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</si>
  <si>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</si>
  <si>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</si>
  <si>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</si>
  <si>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</si>
  <si>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</si>
  <si>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</si>
  <si>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</si>
  <si>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</si>
  <si>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</si>
  <si>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</si>
  <si>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</si>
  <si>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</si>
  <si>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</si>
  <si>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</si>
  <si>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</si>
  <si>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</si>
  <si>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</si>
  <si>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</si>
  <si>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</si>
  <si>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</si>
  <si>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</si>
  <si>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</si>
  <si>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</si>
  <si>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</si>
  <si>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</si>
  <si>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</si>
  <si>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</si>
  <si>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</si>
  <si>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</si>
  <si>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</si>
  <si>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</si>
  <si>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</si>
  <si>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</si>
  <si>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</si>
  <si>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</si>
  <si>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</si>
  <si>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</si>
  <si>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</si>
  <si>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</si>
  <si>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</si>
  <si>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</si>
  <si>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</si>
  <si>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</si>
  <si>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</si>
  <si>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</si>
  <si>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</si>
  <si>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</si>
  <si>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</si>
  <si>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</si>
  <si>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</si>
  <si>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</si>
  <si>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</si>
  <si>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</si>
  <si>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</si>
  <si>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</si>
  <si>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</si>
  <si>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</si>
  <si>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</si>
  <si>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</si>
  <si>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</si>
  <si>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</si>
  <si>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</si>
  <si>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</si>
  <si>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</si>
  <si>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</si>
  <si>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</si>
  <si>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</si>
  <si>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</si>
  <si>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</si>
  <si>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</si>
  <si>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</si>
  <si>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</si>
  <si>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</si>
  <si>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</si>
  <si>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</si>
  <si>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</si>
  <si>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</si>
  <si>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</si>
  <si>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</si>
  <si>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</si>
  <si>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</si>
  <si>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</si>
  <si>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</si>
  <si>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</si>
  <si>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</si>
  <si>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</si>
  <si>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</si>
  <si>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</si>
  <si>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</si>
  <si>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</si>
  <si>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</si>
  <si>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</si>
  <si>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</si>
  <si>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</si>
  <si>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</si>
  <si>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</si>
  <si>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</si>
  <si>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</si>
  <si>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</si>
  <si>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</si>
  <si>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</si>
  <si>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</si>
  <si>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</si>
  <si>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</si>
  <si>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</si>
  <si>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</si>
  <si>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</si>
  <si>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</si>
  <si>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</si>
  <si>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</si>
  <si>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</si>
  <si>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</si>
  <si>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</si>
  <si>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</si>
  <si>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</si>
  <si>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</si>
  <si>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</si>
  <si>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</si>
  <si>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</si>
  <si>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Freehold borough, Monmouth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</si>
  <si>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Freehold borough</t>
    </r>
    <r>
      <rPr>
        <b/>
        <sz val="12"/>
        <rFont val="Arial"/>
        <family val="2"/>
      </rPr>
      <t>, Monmouth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</si>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</sst>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10976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10976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5656</v>
      </c>
      <c r="C9" s="151">
        <f>(B9/$B$7)*100</f>
        <v>51.53061224489795</v>
      </c>
      <c r="D9" s="152"/>
      <c r="E9" s="152" t="s">
        <v>403</v>
      </c>
      <c r="F9" s="150">
        <v>3081</v>
      </c>
      <c r="G9" s="153">
        <f t="shared" si="0"/>
        <v>28.07033527696793</v>
      </c>
    </row>
    <row r="10" spans="1:7" ht="12.75">
      <c r="A10" s="149" t="s">
        <v>404</v>
      </c>
      <c r="B10" s="150">
        <v>5320</v>
      </c>
      <c r="C10" s="151">
        <f>(B10/$B$7)*100</f>
        <v>48.46938775510204</v>
      </c>
      <c r="D10" s="152"/>
      <c r="E10" s="152" t="s">
        <v>405</v>
      </c>
      <c r="F10" s="150">
        <v>1903</v>
      </c>
      <c r="G10" s="153">
        <f t="shared" si="0"/>
        <v>17.33782798833819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627</v>
      </c>
      <c r="G11" s="153">
        <f t="shared" si="0"/>
        <v>5.712463556851312</v>
      </c>
    </row>
    <row r="12" spans="1:7" ht="12.75">
      <c r="A12" s="149" t="s">
        <v>407</v>
      </c>
      <c r="B12" s="150">
        <v>858</v>
      </c>
      <c r="C12" s="151">
        <f aca="true" t="shared" si="1" ref="C12:C24">B12*100/B$7</f>
        <v>7.817055393586005</v>
      </c>
      <c r="D12" s="152"/>
      <c r="E12" s="152" t="s">
        <v>408</v>
      </c>
      <c r="F12" s="150">
        <v>31</v>
      </c>
      <c r="G12" s="153">
        <f t="shared" si="0"/>
        <v>0.2824344023323615</v>
      </c>
    </row>
    <row r="13" spans="1:7" ht="12.75">
      <c r="A13" s="149" t="s">
        <v>409</v>
      </c>
      <c r="B13" s="150">
        <v>722</v>
      </c>
      <c r="C13" s="151">
        <f t="shared" si="1"/>
        <v>6.57798833819242</v>
      </c>
      <c r="D13" s="152"/>
      <c r="E13" s="152" t="s">
        <v>410</v>
      </c>
      <c r="F13" s="150">
        <v>520</v>
      </c>
      <c r="G13" s="153">
        <f t="shared" si="0"/>
        <v>4.737609329446064</v>
      </c>
    </row>
    <row r="14" spans="1:7" ht="12.75">
      <c r="A14" s="149" t="s">
        <v>411</v>
      </c>
      <c r="B14" s="150">
        <v>672</v>
      </c>
      <c r="C14" s="151">
        <f t="shared" si="1"/>
        <v>6.122448979591836</v>
      </c>
      <c r="D14" s="152"/>
      <c r="E14" s="152" t="s">
        <v>412</v>
      </c>
      <c r="F14" s="150">
        <v>7895</v>
      </c>
      <c r="G14" s="153">
        <f t="shared" si="0"/>
        <v>71.92966472303208</v>
      </c>
    </row>
    <row r="15" spans="1:7" ht="12.75">
      <c r="A15" s="149" t="s">
        <v>413</v>
      </c>
      <c r="B15" s="150">
        <v>780</v>
      </c>
      <c r="C15" s="151">
        <f t="shared" si="1"/>
        <v>7.106413994169096</v>
      </c>
      <c r="D15" s="152"/>
      <c r="E15" s="152" t="s">
        <v>414</v>
      </c>
      <c r="F15" s="150">
        <v>5853</v>
      </c>
      <c r="G15" s="153">
        <f t="shared" si="0"/>
        <v>53.32543731778426</v>
      </c>
    </row>
    <row r="16" spans="1:7" ht="12.75">
      <c r="A16" s="149" t="s">
        <v>415</v>
      </c>
      <c r="B16" s="150">
        <v>879</v>
      </c>
      <c r="C16" s="151">
        <f t="shared" si="1"/>
        <v>8.00838192419825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1947</v>
      </c>
      <c r="C17" s="151">
        <f t="shared" si="1"/>
        <v>17.738702623906704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1825</v>
      </c>
      <c r="C18" s="151">
        <f t="shared" si="1"/>
        <v>16.627186588921283</v>
      </c>
      <c r="D18" s="152"/>
      <c r="E18" s="143" t="s">
        <v>419</v>
      </c>
      <c r="F18" s="141">
        <v>10976</v>
      </c>
      <c r="G18" s="148">
        <v>100</v>
      </c>
    </row>
    <row r="19" spans="1:7" ht="12.75">
      <c r="A19" s="149" t="s">
        <v>420</v>
      </c>
      <c r="B19" s="150">
        <v>1311</v>
      </c>
      <c r="C19" s="151">
        <f t="shared" si="1"/>
        <v>11.944241982507288</v>
      </c>
      <c r="D19" s="152"/>
      <c r="E19" s="152" t="s">
        <v>421</v>
      </c>
      <c r="F19" s="150">
        <v>10925</v>
      </c>
      <c r="G19" s="153">
        <f aca="true" t="shared" si="2" ref="G19:G30">F19*100/F$18</f>
        <v>99.5353498542274</v>
      </c>
    </row>
    <row r="20" spans="1:7" ht="12.75">
      <c r="A20" s="149" t="s">
        <v>422</v>
      </c>
      <c r="B20" s="150">
        <v>459</v>
      </c>
      <c r="C20" s="151">
        <f t="shared" si="1"/>
        <v>4.181851311953353</v>
      </c>
      <c r="D20" s="152"/>
      <c r="E20" s="152" t="s">
        <v>423</v>
      </c>
      <c r="F20" s="150">
        <v>3695</v>
      </c>
      <c r="G20" s="153">
        <f t="shared" si="2"/>
        <v>33.66435860058309</v>
      </c>
    </row>
    <row r="21" spans="1:7" ht="12.75">
      <c r="A21" s="149" t="s">
        <v>424</v>
      </c>
      <c r="B21" s="150">
        <v>352</v>
      </c>
      <c r="C21" s="151">
        <f t="shared" si="1"/>
        <v>3.206997084548105</v>
      </c>
      <c r="D21" s="152"/>
      <c r="E21" s="152" t="s">
        <v>425</v>
      </c>
      <c r="F21" s="150">
        <v>1809</v>
      </c>
      <c r="G21" s="153">
        <f t="shared" si="2"/>
        <v>16.481413994169095</v>
      </c>
    </row>
    <row r="22" spans="1:7" ht="12.75">
      <c r="A22" s="149" t="s">
        <v>426</v>
      </c>
      <c r="B22" s="150">
        <v>564</v>
      </c>
      <c r="C22" s="151">
        <f t="shared" si="1"/>
        <v>5.1384839650145775</v>
      </c>
      <c r="D22" s="152"/>
      <c r="E22" s="152" t="s">
        <v>427</v>
      </c>
      <c r="F22" s="150">
        <v>3173</v>
      </c>
      <c r="G22" s="153">
        <f t="shared" si="2"/>
        <v>28.908527696793</v>
      </c>
    </row>
    <row r="23" spans="1:7" ht="12.75">
      <c r="A23" s="149" t="s">
        <v>428</v>
      </c>
      <c r="B23" s="150">
        <v>438</v>
      </c>
      <c r="C23" s="151">
        <f t="shared" si="1"/>
        <v>3.990524781341108</v>
      </c>
      <c r="D23" s="152"/>
      <c r="E23" s="152" t="s">
        <v>429</v>
      </c>
      <c r="F23" s="150">
        <v>2218</v>
      </c>
      <c r="G23" s="153">
        <f t="shared" si="2"/>
        <v>20.207725947521865</v>
      </c>
    </row>
    <row r="24" spans="1:7" ht="12.75">
      <c r="A24" s="149" t="s">
        <v>430</v>
      </c>
      <c r="B24" s="150">
        <v>169</v>
      </c>
      <c r="C24" s="151">
        <f t="shared" si="1"/>
        <v>1.5397230320699709</v>
      </c>
      <c r="D24" s="152"/>
      <c r="E24" s="152" t="s">
        <v>431</v>
      </c>
      <c r="F24" s="150">
        <v>1167</v>
      </c>
      <c r="G24" s="153">
        <f t="shared" si="2"/>
        <v>10.632288629737609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400</v>
      </c>
      <c r="G25" s="153">
        <f t="shared" si="2"/>
        <v>3.6443148688046647</v>
      </c>
    </row>
    <row r="26" spans="1:7" ht="12.75">
      <c r="A26" s="149" t="s">
        <v>433</v>
      </c>
      <c r="B26" s="155">
        <v>33</v>
      </c>
      <c r="C26" s="156" t="s">
        <v>261</v>
      </c>
      <c r="D26" s="152"/>
      <c r="E26" s="157" t="s">
        <v>434</v>
      </c>
      <c r="F26" s="158">
        <v>1081</v>
      </c>
      <c r="G26" s="153">
        <f t="shared" si="2"/>
        <v>9.848760932944606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204</v>
      </c>
      <c r="G27" s="153">
        <f t="shared" si="2"/>
        <v>1.858600583090379</v>
      </c>
    </row>
    <row r="28" spans="1:7" ht="12.75">
      <c r="A28" s="149" t="s">
        <v>262</v>
      </c>
      <c r="B28" s="150">
        <v>8258</v>
      </c>
      <c r="C28" s="151">
        <f aca="true" t="shared" si="3" ref="C28:C35">B28*100/B$7</f>
        <v>75.2368804664723</v>
      </c>
      <c r="D28" s="152"/>
      <c r="E28" s="152" t="s">
        <v>436</v>
      </c>
      <c r="F28" s="150">
        <v>51</v>
      </c>
      <c r="G28" s="153">
        <f t="shared" si="2"/>
        <v>0.4646501457725947</v>
      </c>
    </row>
    <row r="29" spans="1:7" ht="12.75">
      <c r="A29" s="149" t="s">
        <v>0</v>
      </c>
      <c r="B29" s="150">
        <v>4185</v>
      </c>
      <c r="C29" s="151">
        <f t="shared" si="3"/>
        <v>38.12864431486881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4073</v>
      </c>
      <c r="C30" s="151">
        <f t="shared" si="3"/>
        <v>37.1082361516035</v>
      </c>
      <c r="D30" s="152"/>
      <c r="E30" s="152" t="s">
        <v>3</v>
      </c>
      <c r="F30" s="150">
        <v>51</v>
      </c>
      <c r="G30" s="153">
        <f t="shared" si="2"/>
        <v>0.4646501457725947</v>
      </c>
    </row>
    <row r="31" spans="1:7" ht="12.75">
      <c r="A31" s="149" t="s">
        <v>4</v>
      </c>
      <c r="B31" s="150">
        <v>7788</v>
      </c>
      <c r="C31" s="151">
        <f t="shared" si="3"/>
        <v>70.95481049562682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1382</v>
      </c>
      <c r="C32" s="151">
        <f t="shared" si="3"/>
        <v>12.591107871720117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1171</v>
      </c>
      <c r="C33" s="151">
        <f t="shared" si="3"/>
        <v>10.668731778425656</v>
      </c>
      <c r="D33" s="152"/>
      <c r="E33" s="143" t="s">
        <v>8</v>
      </c>
      <c r="F33" s="141">
        <v>3695</v>
      </c>
      <c r="G33" s="148">
        <v>100</v>
      </c>
    </row>
    <row r="34" spans="1:7" ht="12.75">
      <c r="A34" s="149" t="s">
        <v>0</v>
      </c>
      <c r="B34" s="150">
        <v>430</v>
      </c>
      <c r="C34" s="151">
        <f t="shared" si="3"/>
        <v>3.9176384839650145</v>
      </c>
      <c r="D34" s="152"/>
      <c r="E34" s="152" t="s">
        <v>9</v>
      </c>
      <c r="F34" s="150">
        <v>2570</v>
      </c>
      <c r="G34" s="153">
        <f aca="true" t="shared" si="4" ref="G34:G42">F34*100/F$33</f>
        <v>69.55345060893099</v>
      </c>
    </row>
    <row r="35" spans="1:7" ht="12.75">
      <c r="A35" s="149" t="s">
        <v>2</v>
      </c>
      <c r="B35" s="150">
        <v>741</v>
      </c>
      <c r="C35" s="151">
        <f t="shared" si="3"/>
        <v>6.751093294460642</v>
      </c>
      <c r="D35" s="152"/>
      <c r="E35" s="152" t="s">
        <v>10</v>
      </c>
      <c r="F35" s="150">
        <v>1212</v>
      </c>
      <c r="G35" s="153">
        <f t="shared" si="4"/>
        <v>32.801082543978346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1809</v>
      </c>
      <c r="G36" s="153">
        <f t="shared" si="4"/>
        <v>48.95805142083897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900</v>
      </c>
      <c r="G37" s="153">
        <f t="shared" si="4"/>
        <v>24.35723951285521</v>
      </c>
    </row>
    <row r="38" spans="1:7" ht="12.75">
      <c r="A38" s="163" t="s">
        <v>13</v>
      </c>
      <c r="B38" s="150">
        <v>10593</v>
      </c>
      <c r="C38" s="151">
        <f aca="true" t="shared" si="5" ref="C38:C56">B38*100/B$7</f>
        <v>96.51056851311954</v>
      </c>
      <c r="D38" s="152"/>
      <c r="E38" s="152" t="s">
        <v>14</v>
      </c>
      <c r="F38" s="150">
        <v>526</v>
      </c>
      <c r="G38" s="153">
        <f t="shared" si="4"/>
        <v>14.235453315290934</v>
      </c>
    </row>
    <row r="39" spans="1:7" ht="12.75">
      <c r="A39" s="149" t="s">
        <v>15</v>
      </c>
      <c r="B39" s="150">
        <v>7795</v>
      </c>
      <c r="C39" s="151">
        <f t="shared" si="5"/>
        <v>71.0185860058309</v>
      </c>
      <c r="D39" s="152"/>
      <c r="E39" s="152" t="s">
        <v>10</v>
      </c>
      <c r="F39" s="150">
        <v>239</v>
      </c>
      <c r="G39" s="153">
        <f t="shared" si="4"/>
        <v>6.468200270635995</v>
      </c>
    </row>
    <row r="40" spans="1:7" ht="12.75">
      <c r="A40" s="149" t="s">
        <v>16</v>
      </c>
      <c r="B40" s="150">
        <v>1738</v>
      </c>
      <c r="C40" s="151">
        <f t="shared" si="5"/>
        <v>15.834548104956268</v>
      </c>
      <c r="D40" s="152"/>
      <c r="E40" s="152" t="s">
        <v>17</v>
      </c>
      <c r="F40" s="150">
        <v>1125</v>
      </c>
      <c r="G40" s="153">
        <f t="shared" si="4"/>
        <v>30.446549391069013</v>
      </c>
    </row>
    <row r="41" spans="1:7" ht="12.75">
      <c r="A41" s="149" t="s">
        <v>18</v>
      </c>
      <c r="B41" s="150">
        <v>60</v>
      </c>
      <c r="C41" s="151">
        <f t="shared" si="5"/>
        <v>0.5466472303206997</v>
      </c>
      <c r="D41" s="152"/>
      <c r="E41" s="152" t="s">
        <v>19</v>
      </c>
      <c r="F41" s="150">
        <v>898</v>
      </c>
      <c r="G41" s="153">
        <f t="shared" si="4"/>
        <v>24.303112313937753</v>
      </c>
    </row>
    <row r="42" spans="1:7" ht="12.75">
      <c r="A42" s="149" t="s">
        <v>20</v>
      </c>
      <c r="B42" s="150">
        <v>269</v>
      </c>
      <c r="C42" s="151">
        <f t="shared" si="5"/>
        <v>2.450801749271137</v>
      </c>
      <c r="D42" s="152"/>
      <c r="E42" s="152" t="s">
        <v>21</v>
      </c>
      <c r="F42" s="150">
        <v>392</v>
      </c>
      <c r="G42" s="153">
        <f t="shared" si="4"/>
        <v>10.608930987821381</v>
      </c>
    </row>
    <row r="43" spans="1:7" ht="12.75">
      <c r="A43" s="149" t="s">
        <v>22</v>
      </c>
      <c r="B43" s="150">
        <v>73</v>
      </c>
      <c r="C43" s="151">
        <f t="shared" si="5"/>
        <v>0.6650874635568513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83</v>
      </c>
      <c r="C44" s="151">
        <f t="shared" si="5"/>
        <v>0.7561953352769679</v>
      </c>
      <c r="D44" s="152"/>
      <c r="E44" s="152" t="s">
        <v>24</v>
      </c>
      <c r="F44" s="160">
        <v>1436</v>
      </c>
      <c r="G44" s="164">
        <f>F44*100/F33</f>
        <v>38.86332882273342</v>
      </c>
    </row>
    <row r="45" spans="1:7" ht="12.75">
      <c r="A45" s="149" t="s">
        <v>25</v>
      </c>
      <c r="B45" s="150">
        <v>39</v>
      </c>
      <c r="C45" s="151">
        <f t="shared" si="5"/>
        <v>0.3553206997084548</v>
      </c>
      <c r="D45" s="152"/>
      <c r="E45" s="152" t="s">
        <v>26</v>
      </c>
      <c r="F45" s="160">
        <v>898</v>
      </c>
      <c r="G45" s="164">
        <f>F45*100/F33</f>
        <v>24.303112313937753</v>
      </c>
    </row>
    <row r="46" spans="1:7" ht="12.75">
      <c r="A46" s="149" t="s">
        <v>27</v>
      </c>
      <c r="B46" s="150">
        <v>4</v>
      </c>
      <c r="C46" s="151">
        <f t="shared" si="5"/>
        <v>0.03644314868804665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6</v>
      </c>
      <c r="C47" s="151">
        <f t="shared" si="5"/>
        <v>0.05466472303206997</v>
      </c>
      <c r="D47" s="152"/>
      <c r="E47" s="152" t="s">
        <v>29</v>
      </c>
      <c r="F47" s="165">
        <v>2.96</v>
      </c>
      <c r="G47" s="166" t="s">
        <v>261</v>
      </c>
    </row>
    <row r="48" spans="1:7" ht="12.75">
      <c r="A48" s="149" t="s">
        <v>30</v>
      </c>
      <c r="B48" s="150">
        <v>38</v>
      </c>
      <c r="C48" s="151">
        <f t="shared" si="5"/>
        <v>0.3462099125364432</v>
      </c>
      <c r="D48" s="152"/>
      <c r="E48" s="152" t="s">
        <v>31</v>
      </c>
      <c r="F48" s="165">
        <v>3.39</v>
      </c>
      <c r="G48" s="166" t="s">
        <v>261</v>
      </c>
    </row>
    <row r="49" spans="1:7" ht="14.25">
      <c r="A49" s="149" t="s">
        <v>32</v>
      </c>
      <c r="B49" s="150">
        <v>26</v>
      </c>
      <c r="C49" s="151">
        <f t="shared" si="5"/>
        <v>0.2368804664723032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2</v>
      </c>
      <c r="C50" s="151">
        <f t="shared" si="5"/>
        <v>0.018221574344023325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3821</v>
      </c>
      <c r="G51" s="148">
        <v>100</v>
      </c>
    </row>
    <row r="52" spans="1:7" ht="12.75">
      <c r="A52" s="149" t="s">
        <v>37</v>
      </c>
      <c r="B52" s="150">
        <v>2</v>
      </c>
      <c r="C52" s="151">
        <f t="shared" si="5"/>
        <v>0.018221574344023325</v>
      </c>
      <c r="D52" s="152"/>
      <c r="E52" s="152" t="s">
        <v>38</v>
      </c>
      <c r="F52" s="150">
        <v>3695</v>
      </c>
      <c r="G52" s="153">
        <f>F52*100/F$51</f>
        <v>96.70243391782256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126</v>
      </c>
      <c r="G53" s="153">
        <f>F53*100/F$51</f>
        <v>3.2975660821774406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11</v>
      </c>
      <c r="G54" s="153">
        <f>F54*100/F$51</f>
        <v>0.287882753205967</v>
      </c>
    </row>
    <row r="55" spans="1:7" ht="12.75">
      <c r="A55" s="149" t="s">
        <v>43</v>
      </c>
      <c r="B55" s="150">
        <v>729</v>
      </c>
      <c r="C55" s="151">
        <f t="shared" si="5"/>
        <v>6.641763848396502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383</v>
      </c>
      <c r="C56" s="151">
        <f t="shared" si="5"/>
        <v>3.4894314868804663</v>
      </c>
      <c r="D56" s="152"/>
      <c r="E56" s="152" t="s">
        <v>45</v>
      </c>
      <c r="F56" s="167">
        <v>1.2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2.9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8107</v>
      </c>
      <c r="C60" s="168">
        <f>B60*100/B7</f>
        <v>73.86115160349854</v>
      </c>
      <c r="D60" s="152"/>
      <c r="E60" s="143" t="s">
        <v>51</v>
      </c>
      <c r="F60" s="141">
        <v>3695</v>
      </c>
      <c r="G60" s="148">
        <v>100</v>
      </c>
    </row>
    <row r="61" spans="1:7" ht="12.75">
      <c r="A61" s="149" t="s">
        <v>52</v>
      </c>
      <c r="B61" s="160">
        <v>1819</v>
      </c>
      <c r="C61" s="168">
        <f>B61*100/B7</f>
        <v>16.57252186588921</v>
      </c>
      <c r="D61" s="152"/>
      <c r="E61" s="152" t="s">
        <v>53</v>
      </c>
      <c r="F61" s="150">
        <v>2238</v>
      </c>
      <c r="G61" s="153">
        <f>F61*100/F$60</f>
        <v>60.56833558863329</v>
      </c>
    </row>
    <row r="62" spans="1:7" ht="12.75">
      <c r="A62" s="149" t="s">
        <v>54</v>
      </c>
      <c r="B62" s="160">
        <v>132</v>
      </c>
      <c r="C62" s="168">
        <f>B62*100/B7</f>
        <v>1.2026239067055393</v>
      </c>
      <c r="D62" s="152"/>
      <c r="E62" s="152" t="s">
        <v>55</v>
      </c>
      <c r="F62" s="150">
        <v>1457</v>
      </c>
      <c r="G62" s="153">
        <f>F62*100/F$60</f>
        <v>39.43166441136671</v>
      </c>
    </row>
    <row r="63" spans="1:7" ht="12.75">
      <c r="A63" s="149" t="s">
        <v>56</v>
      </c>
      <c r="B63" s="160">
        <v>315</v>
      </c>
      <c r="C63" s="168">
        <f>B63*100/B7</f>
        <v>2.8698979591836733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10</v>
      </c>
      <c r="C64" s="168">
        <f>B64*100/B7</f>
        <v>0.09110787172011661</v>
      </c>
      <c r="D64" s="152"/>
      <c r="E64" s="152" t="s">
        <v>58</v>
      </c>
      <c r="F64" s="145">
        <v>2.81</v>
      </c>
      <c r="G64" s="166" t="s">
        <v>261</v>
      </c>
    </row>
    <row r="65" spans="1:7" ht="13.5" thickBot="1">
      <c r="A65" s="171" t="s">
        <v>59</v>
      </c>
      <c r="B65" s="172">
        <v>985</v>
      </c>
      <c r="C65" s="173">
        <f>B65*100/B7</f>
        <v>8.974125364431487</v>
      </c>
      <c r="D65" s="174"/>
      <c r="E65" s="174" t="s">
        <v>60</v>
      </c>
      <c r="F65" s="175">
        <v>3.18</v>
      </c>
      <c r="G65" s="176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10976</v>
      </c>
      <c r="G9" s="33">
        <f>(F9/$F$9)*100</f>
        <v>100</v>
      </c>
    </row>
    <row r="10" spans="1:7" ht="12.75">
      <c r="A10" s="29" t="s">
        <v>269</v>
      </c>
      <c r="B10" s="93">
        <v>2758</v>
      </c>
      <c r="C10" s="33">
        <f aca="true" t="shared" si="0" ref="C10:C15">(B10/$B$10)*100</f>
        <v>100</v>
      </c>
      <c r="E10" s="34" t="s">
        <v>270</v>
      </c>
      <c r="F10" s="97">
        <v>8720</v>
      </c>
      <c r="G10" s="84">
        <f aca="true" t="shared" si="1" ref="G10:G16">(F10/$F$9)*100</f>
        <v>79.44606413994168</v>
      </c>
    </row>
    <row r="11" spans="1:8" ht="12.75">
      <c r="A11" s="36" t="s">
        <v>271</v>
      </c>
      <c r="B11" s="98">
        <v>207</v>
      </c>
      <c r="C11" s="35">
        <f t="shared" si="0"/>
        <v>7.505438723712836</v>
      </c>
      <c r="E11" s="34" t="s">
        <v>272</v>
      </c>
      <c r="F11" s="97">
        <v>8256</v>
      </c>
      <c r="G11" s="84">
        <f t="shared" si="1"/>
        <v>75.21865889212827</v>
      </c>
      <c r="H11" s="15" t="s">
        <v>250</v>
      </c>
    </row>
    <row r="12" spans="1:8" ht="12.75">
      <c r="A12" s="36" t="s">
        <v>273</v>
      </c>
      <c r="B12" s="98">
        <v>142</v>
      </c>
      <c r="C12" s="35">
        <f t="shared" si="0"/>
        <v>5.148658448150834</v>
      </c>
      <c r="E12" s="34" t="s">
        <v>274</v>
      </c>
      <c r="F12" s="97">
        <v>5714</v>
      </c>
      <c r="G12" s="84">
        <f t="shared" si="1"/>
        <v>52.059037900874635</v>
      </c>
      <c r="H12" s="15" t="s">
        <v>250</v>
      </c>
    </row>
    <row r="13" spans="1:7" ht="12.75">
      <c r="A13" s="36" t="s">
        <v>275</v>
      </c>
      <c r="B13" s="98">
        <v>1251</v>
      </c>
      <c r="C13" s="35">
        <f t="shared" si="0"/>
        <v>45.358955765047135</v>
      </c>
      <c r="E13" s="34" t="s">
        <v>276</v>
      </c>
      <c r="F13" s="97">
        <v>2542</v>
      </c>
      <c r="G13" s="84">
        <f t="shared" si="1"/>
        <v>23.159620991253643</v>
      </c>
    </row>
    <row r="14" spans="1:7" ht="12.75">
      <c r="A14" s="36" t="s">
        <v>277</v>
      </c>
      <c r="B14" s="98">
        <v>596</v>
      </c>
      <c r="C14" s="35">
        <f t="shared" si="0"/>
        <v>21.609862218999275</v>
      </c>
      <c r="E14" s="34" t="s">
        <v>166</v>
      </c>
      <c r="F14" s="97">
        <v>464</v>
      </c>
      <c r="G14" s="84">
        <f t="shared" si="1"/>
        <v>4.227405247813411</v>
      </c>
    </row>
    <row r="15" spans="1:7" ht="12.75">
      <c r="A15" s="36" t="s">
        <v>324</v>
      </c>
      <c r="B15" s="97">
        <v>562</v>
      </c>
      <c r="C15" s="35">
        <f t="shared" si="0"/>
        <v>20.37708484408992</v>
      </c>
      <c r="E15" s="34" t="s">
        <v>278</v>
      </c>
      <c r="F15" s="97">
        <v>2256</v>
      </c>
      <c r="G15" s="84">
        <f t="shared" si="1"/>
        <v>20.55393586005831</v>
      </c>
    </row>
    <row r="16" spans="1:7" ht="12.75">
      <c r="A16" s="36"/>
      <c r="B16" s="93" t="s">
        <v>250</v>
      </c>
      <c r="C16" s="10"/>
      <c r="E16" s="34" t="s">
        <v>279</v>
      </c>
      <c r="F16" s="98">
        <v>1571</v>
      </c>
      <c r="G16" s="84">
        <f t="shared" si="1"/>
        <v>14.31304664723032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449</v>
      </c>
      <c r="G17" s="84">
        <f>(F17/$F$9)*100</f>
        <v>4.090743440233236</v>
      </c>
    </row>
    <row r="18" spans="1:7" ht="12.75">
      <c r="A18" s="29" t="s">
        <v>282</v>
      </c>
      <c r="B18" s="93">
        <v>7148</v>
      </c>
      <c r="C18" s="33">
        <f>(B18/$B$18)*100</f>
        <v>100</v>
      </c>
      <c r="E18" s="34" t="s">
        <v>283</v>
      </c>
      <c r="F18" s="97">
        <v>1807</v>
      </c>
      <c r="G18" s="84">
        <f>(F18/$F$9)*100</f>
        <v>16.463192419825074</v>
      </c>
    </row>
    <row r="19" spans="1:7" ht="12.75">
      <c r="A19" s="36" t="s">
        <v>284</v>
      </c>
      <c r="B19" s="97">
        <v>762</v>
      </c>
      <c r="C19" s="84">
        <f aca="true" t="shared" si="2" ref="C19:C25">(B19/$B$18)*100</f>
        <v>10.660324566312255</v>
      </c>
      <c r="E19" s="34"/>
      <c r="F19" s="97" t="s">
        <v>250</v>
      </c>
      <c r="G19" s="84"/>
    </row>
    <row r="20" spans="1:7" ht="12.75">
      <c r="A20" s="36" t="s">
        <v>285</v>
      </c>
      <c r="B20" s="97">
        <v>950</v>
      </c>
      <c r="C20" s="84">
        <f t="shared" si="2"/>
        <v>13.290430889759373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2355</v>
      </c>
      <c r="C21" s="84">
        <f t="shared" si="2"/>
        <v>32.94627867935087</v>
      </c>
      <c r="E21" s="38" t="s">
        <v>167</v>
      </c>
      <c r="F21" s="80">
        <v>2256</v>
      </c>
      <c r="G21" s="33">
        <f>(F21/$F$21)*100</f>
        <v>100</v>
      </c>
    </row>
    <row r="22" spans="1:7" ht="12.75">
      <c r="A22" s="36" t="s">
        <v>302</v>
      </c>
      <c r="B22" s="97">
        <v>1235</v>
      </c>
      <c r="C22" s="84">
        <f t="shared" si="2"/>
        <v>17.277560156687187</v>
      </c>
      <c r="E22" s="34" t="s">
        <v>303</v>
      </c>
      <c r="F22" s="97">
        <v>158</v>
      </c>
      <c r="G22" s="84">
        <f aca="true" t="shared" si="3" ref="G22:G27">(F22/$F$21)*100</f>
        <v>7.00354609929078</v>
      </c>
    </row>
    <row r="23" spans="1:7" ht="12.75">
      <c r="A23" s="36" t="s">
        <v>304</v>
      </c>
      <c r="B23" s="97">
        <v>436</v>
      </c>
      <c r="C23" s="84">
        <f t="shared" si="2"/>
        <v>6.099608282036933</v>
      </c>
      <c r="E23" s="34" t="s">
        <v>305</v>
      </c>
      <c r="F23" s="97">
        <v>176</v>
      </c>
      <c r="G23" s="84">
        <f t="shared" si="3"/>
        <v>7.801418439716312</v>
      </c>
    </row>
    <row r="24" spans="1:7" ht="12.75">
      <c r="A24" s="36" t="s">
        <v>306</v>
      </c>
      <c r="B24" s="97">
        <v>1078</v>
      </c>
      <c r="C24" s="84">
        <f t="shared" si="2"/>
        <v>15.081141578063795</v>
      </c>
      <c r="E24" s="34" t="s">
        <v>307</v>
      </c>
      <c r="F24" s="97">
        <v>12</v>
      </c>
      <c r="G24" s="84">
        <f t="shared" si="3"/>
        <v>0.5319148936170213</v>
      </c>
    </row>
    <row r="25" spans="1:7" ht="12.75">
      <c r="A25" s="36" t="s">
        <v>308</v>
      </c>
      <c r="B25" s="97">
        <v>332</v>
      </c>
      <c r="C25" s="84">
        <f t="shared" si="2"/>
        <v>4.644655847789592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1862</v>
      </c>
      <c r="G26" s="84">
        <f t="shared" si="3"/>
        <v>82.5354609929078</v>
      </c>
    </row>
    <row r="27" spans="1:7" ht="12.75">
      <c r="A27" s="36" t="s">
        <v>311</v>
      </c>
      <c r="B27" s="108">
        <v>76</v>
      </c>
      <c r="C27" s="37" t="s">
        <v>261</v>
      </c>
      <c r="E27" s="34" t="s">
        <v>312</v>
      </c>
      <c r="F27" s="97">
        <v>48</v>
      </c>
      <c r="G27" s="84">
        <f t="shared" si="3"/>
        <v>2.127659574468085</v>
      </c>
    </row>
    <row r="28" spans="1:7" ht="12.75">
      <c r="A28" s="36" t="s">
        <v>313</v>
      </c>
      <c r="B28" s="108">
        <v>19.7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10167</v>
      </c>
      <c r="G30" s="33">
        <f>(F30/$F$30)*100</f>
        <v>100</v>
      </c>
      <c r="J30" s="39"/>
    </row>
    <row r="31" spans="1:10" ht="12.75">
      <c r="A31" s="95" t="s">
        <v>296</v>
      </c>
      <c r="B31" s="93">
        <v>8653</v>
      </c>
      <c r="C31" s="33">
        <f>(B31/$B$31)*100</f>
        <v>100</v>
      </c>
      <c r="E31" s="34" t="s">
        <v>317</v>
      </c>
      <c r="F31" s="97">
        <v>7087</v>
      </c>
      <c r="G31" s="101">
        <f>(F31/$F$30)*100</f>
        <v>69.70591128159732</v>
      </c>
      <c r="J31" s="39"/>
    </row>
    <row r="32" spans="1:10" ht="12.75">
      <c r="A32" s="36" t="s">
        <v>318</v>
      </c>
      <c r="B32" s="97">
        <v>2951</v>
      </c>
      <c r="C32" s="10">
        <f>(B32/$B$31)*100</f>
        <v>34.103779036172426</v>
      </c>
      <c r="E32" s="34" t="s">
        <v>319</v>
      </c>
      <c r="F32" s="97">
        <v>3080</v>
      </c>
      <c r="G32" s="101">
        <f aca="true" t="shared" si="4" ref="G32:G39">(F32/$F$30)*100</f>
        <v>30.294088718402673</v>
      </c>
      <c r="J32" s="39"/>
    </row>
    <row r="33" spans="1:10" ht="12.75">
      <c r="A33" s="36" t="s">
        <v>320</v>
      </c>
      <c r="B33" s="97">
        <v>4108</v>
      </c>
      <c r="C33" s="10">
        <f aca="true" t="shared" si="5" ref="C33:C38">(B33/$B$31)*100</f>
        <v>47.47486420894487</v>
      </c>
      <c r="E33" s="34" t="s">
        <v>321</v>
      </c>
      <c r="F33" s="97">
        <v>1977</v>
      </c>
      <c r="G33" s="101">
        <f t="shared" si="4"/>
        <v>19.44526408970198</v>
      </c>
      <c r="J33" s="39"/>
    </row>
    <row r="34" spans="1:7" ht="12.75">
      <c r="A34" s="36" t="s">
        <v>322</v>
      </c>
      <c r="B34" s="97">
        <v>198</v>
      </c>
      <c r="C34" s="10">
        <f t="shared" si="5"/>
        <v>2.2882237374321046</v>
      </c>
      <c r="E34" s="34" t="s">
        <v>323</v>
      </c>
      <c r="F34" s="97">
        <v>2563</v>
      </c>
      <c r="G34" s="101">
        <f t="shared" si="4"/>
        <v>25.209009540670795</v>
      </c>
    </row>
    <row r="35" spans="1:7" ht="12.75">
      <c r="A35" s="36" t="s">
        <v>325</v>
      </c>
      <c r="B35" s="97">
        <v>597</v>
      </c>
      <c r="C35" s="10">
        <f t="shared" si="5"/>
        <v>6.899341268924072</v>
      </c>
      <c r="E35" s="34" t="s">
        <v>321</v>
      </c>
      <c r="F35" s="97">
        <v>1811</v>
      </c>
      <c r="G35" s="101">
        <f t="shared" si="4"/>
        <v>17.81253073669716</v>
      </c>
    </row>
    <row r="36" spans="1:7" ht="12.75">
      <c r="A36" s="36" t="s">
        <v>297</v>
      </c>
      <c r="B36" s="97">
        <v>494</v>
      </c>
      <c r="C36" s="10">
        <f t="shared" si="5"/>
        <v>5.709002658037675</v>
      </c>
      <c r="E36" s="34" t="s">
        <v>327</v>
      </c>
      <c r="F36" s="97">
        <v>360</v>
      </c>
      <c r="G36" s="101">
        <f t="shared" si="4"/>
        <v>3.540867512540572</v>
      </c>
    </row>
    <row r="37" spans="1:7" ht="12.75">
      <c r="A37" s="36" t="s">
        <v>326</v>
      </c>
      <c r="B37" s="97">
        <v>799</v>
      </c>
      <c r="C37" s="10">
        <f t="shared" si="5"/>
        <v>9.233791748526523</v>
      </c>
      <c r="E37" s="34" t="s">
        <v>321</v>
      </c>
      <c r="F37" s="97">
        <v>115</v>
      </c>
      <c r="G37" s="101">
        <f t="shared" si="4"/>
        <v>1.131110455394905</v>
      </c>
    </row>
    <row r="38" spans="1:7" ht="12.75">
      <c r="A38" s="36" t="s">
        <v>297</v>
      </c>
      <c r="B38" s="97">
        <v>465</v>
      </c>
      <c r="C38" s="10">
        <f t="shared" si="5"/>
        <v>5.37385877730267</v>
      </c>
      <c r="E38" s="34" t="s">
        <v>259</v>
      </c>
      <c r="F38" s="97">
        <v>86</v>
      </c>
      <c r="G38" s="101">
        <f t="shared" si="4"/>
        <v>0.8458739057735812</v>
      </c>
    </row>
    <row r="39" spans="1:7" ht="12.75">
      <c r="A39" s="36"/>
      <c r="B39" s="97" t="s">
        <v>250</v>
      </c>
      <c r="C39" s="10"/>
      <c r="E39" s="34" t="s">
        <v>321</v>
      </c>
      <c r="F39" s="97">
        <v>44</v>
      </c>
      <c r="G39" s="101">
        <f t="shared" si="4"/>
        <v>0.4327726959771811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322</v>
      </c>
      <c r="C42" s="33">
        <f>(B42/$B$42)*100</f>
        <v>100</v>
      </c>
      <c r="E42" s="31" t="s">
        <v>268</v>
      </c>
      <c r="F42" s="80">
        <v>10976</v>
      </c>
      <c r="G42" s="99">
        <f>(F42/$F$42)*100</f>
        <v>100</v>
      </c>
      <c r="I42" s="39"/>
    </row>
    <row r="43" spans="1:7" ht="12.75">
      <c r="A43" s="36" t="s">
        <v>301</v>
      </c>
      <c r="B43" s="98">
        <v>127</v>
      </c>
      <c r="C43" s="102">
        <f>(B43/$B$42)*100</f>
        <v>39.44099378881988</v>
      </c>
      <c r="E43" s="60" t="s">
        <v>168</v>
      </c>
      <c r="F43" s="106">
        <v>12459</v>
      </c>
      <c r="G43" s="107">
        <f aca="true" t="shared" si="6" ref="G43:G71">(F43/$F$42)*100</f>
        <v>113.5112973760933</v>
      </c>
    </row>
    <row r="44" spans="1:7" ht="12.75">
      <c r="A44" s="36"/>
      <c r="B44" s="93" t="s">
        <v>250</v>
      </c>
      <c r="C44" s="10"/>
      <c r="E44" s="1" t="s">
        <v>329</v>
      </c>
      <c r="F44" s="97">
        <v>53</v>
      </c>
      <c r="G44" s="101">
        <f t="shared" si="6"/>
        <v>0.48287172011661805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33</v>
      </c>
      <c r="G45" s="101">
        <f t="shared" si="6"/>
        <v>0.30065597667638483</v>
      </c>
    </row>
    <row r="46" spans="1:7" ht="12.75">
      <c r="A46" s="29" t="s">
        <v>331</v>
      </c>
      <c r="B46" s="93">
        <v>8263</v>
      </c>
      <c r="C46" s="33">
        <f>(B46/$B$46)*100</f>
        <v>100</v>
      </c>
      <c r="E46" s="1" t="s">
        <v>332</v>
      </c>
      <c r="F46" s="97">
        <v>23</v>
      </c>
      <c r="G46" s="101">
        <f t="shared" si="6"/>
        <v>0.20954810495626822</v>
      </c>
    </row>
    <row r="47" spans="1:7" ht="12.75">
      <c r="A47" s="36" t="s">
        <v>333</v>
      </c>
      <c r="B47" s="97">
        <v>916</v>
      </c>
      <c r="C47" s="10">
        <f>(B47/$B$46)*100</f>
        <v>11.085562144499576</v>
      </c>
      <c r="E47" s="1" t="s">
        <v>334</v>
      </c>
      <c r="F47" s="97">
        <v>130</v>
      </c>
      <c r="G47" s="101">
        <f t="shared" si="6"/>
        <v>1.184402332361516</v>
      </c>
    </row>
    <row r="48" spans="1:7" ht="12.75">
      <c r="A48" s="36"/>
      <c r="B48" s="93" t="s">
        <v>250</v>
      </c>
      <c r="C48" s="10"/>
      <c r="E48" s="1" t="s">
        <v>335</v>
      </c>
      <c r="F48" s="97">
        <v>710</v>
      </c>
      <c r="G48" s="101">
        <f t="shared" si="6"/>
        <v>6.46865889212828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176</v>
      </c>
      <c r="G49" s="101">
        <f t="shared" si="6"/>
        <v>1.6034985422740524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81</v>
      </c>
      <c r="G50" s="101">
        <f t="shared" si="6"/>
        <v>0.7379737609329446</v>
      </c>
    </row>
    <row r="51" spans="1:7" ht="12.75">
      <c r="A51" s="5" t="s">
        <v>338</v>
      </c>
      <c r="B51" s="93">
        <v>2377</v>
      </c>
      <c r="C51" s="33">
        <f>(B51/$B$51)*100</f>
        <v>100</v>
      </c>
      <c r="E51" s="1" t="s">
        <v>339</v>
      </c>
      <c r="F51" s="97">
        <v>961</v>
      </c>
      <c r="G51" s="101">
        <f t="shared" si="6"/>
        <v>8.755466472303207</v>
      </c>
    </row>
    <row r="52" spans="1:7" ht="12.75">
      <c r="A52" s="4" t="s">
        <v>340</v>
      </c>
      <c r="B52" s="98">
        <v>227</v>
      </c>
      <c r="C52" s="10">
        <f>(B52/$B$51)*100</f>
        <v>9.549852755574253</v>
      </c>
      <c r="E52" s="1" t="s">
        <v>341</v>
      </c>
      <c r="F52" s="97">
        <v>90</v>
      </c>
      <c r="G52" s="101">
        <f t="shared" si="6"/>
        <v>0.8199708454810495</v>
      </c>
    </row>
    <row r="53" spans="1:7" ht="12.75">
      <c r="A53" s="4"/>
      <c r="B53" s="93" t="s">
        <v>250</v>
      </c>
      <c r="C53" s="10"/>
      <c r="E53" s="1" t="s">
        <v>342</v>
      </c>
      <c r="F53" s="97">
        <v>154</v>
      </c>
      <c r="G53" s="101">
        <f t="shared" si="6"/>
        <v>1.403061224489796</v>
      </c>
    </row>
    <row r="54" spans="1:7" ht="14.25">
      <c r="A54" s="5" t="s">
        <v>343</v>
      </c>
      <c r="B54" s="93">
        <v>6650</v>
      </c>
      <c r="C54" s="33">
        <f>(B54/$B$54)*100</f>
        <v>100</v>
      </c>
      <c r="E54" s="1" t="s">
        <v>201</v>
      </c>
      <c r="F54" s="97">
        <v>1883</v>
      </c>
      <c r="G54" s="101">
        <f t="shared" si="6"/>
        <v>17.15561224489796</v>
      </c>
    </row>
    <row r="55" spans="1:7" ht="12.75">
      <c r="A55" s="4" t="s">
        <v>340</v>
      </c>
      <c r="B55" s="98">
        <v>1404</v>
      </c>
      <c r="C55" s="10">
        <f>(B55/$B$54)*100</f>
        <v>21.112781954887218</v>
      </c>
      <c r="E55" s="1" t="s">
        <v>344</v>
      </c>
      <c r="F55" s="97">
        <v>1173</v>
      </c>
      <c r="G55" s="101">
        <f t="shared" si="6"/>
        <v>10.68695335276968</v>
      </c>
    </row>
    <row r="56" spans="1:7" ht="12.75">
      <c r="A56" s="4" t="s">
        <v>345</v>
      </c>
      <c r="B56" s="119">
        <v>59.4</v>
      </c>
      <c r="C56" s="37" t="s">
        <v>261</v>
      </c>
      <c r="E56" s="1" t="s">
        <v>346</v>
      </c>
      <c r="F56" s="97">
        <v>105</v>
      </c>
      <c r="G56" s="101">
        <f t="shared" si="6"/>
        <v>0.9566326530612245</v>
      </c>
    </row>
    <row r="57" spans="1:7" ht="12.75">
      <c r="A57" s="4" t="s">
        <v>347</v>
      </c>
      <c r="B57" s="98">
        <v>5246</v>
      </c>
      <c r="C57" s="10">
        <f>(B57/$B$54)*100</f>
        <v>78.88721804511279</v>
      </c>
      <c r="E57" s="1" t="s">
        <v>348</v>
      </c>
      <c r="F57" s="97">
        <v>30</v>
      </c>
      <c r="G57" s="101">
        <f t="shared" si="6"/>
        <v>0.27332361516034986</v>
      </c>
    </row>
    <row r="58" spans="1:7" ht="12.75">
      <c r="A58" s="4" t="s">
        <v>345</v>
      </c>
      <c r="B58" s="119">
        <v>77.3</v>
      </c>
      <c r="C58" s="37" t="s">
        <v>261</v>
      </c>
      <c r="E58" s="1" t="s">
        <v>349</v>
      </c>
      <c r="F58" s="97">
        <v>634</v>
      </c>
      <c r="G58" s="101">
        <f t="shared" si="6"/>
        <v>5.776239067055394</v>
      </c>
    </row>
    <row r="59" spans="1:7" ht="12.75">
      <c r="A59" s="4"/>
      <c r="B59" s="93" t="s">
        <v>250</v>
      </c>
      <c r="C59" s="10"/>
      <c r="E59" s="1" t="s">
        <v>350</v>
      </c>
      <c r="F59" s="97">
        <v>0</v>
      </c>
      <c r="G59" s="101">
        <f t="shared" si="6"/>
        <v>0</v>
      </c>
    </row>
    <row r="60" spans="1:7" ht="12.75">
      <c r="A60" s="5" t="s">
        <v>351</v>
      </c>
      <c r="B60" s="93">
        <v>1140</v>
      </c>
      <c r="C60" s="33">
        <f>(B60/$B$60)*100</f>
        <v>100</v>
      </c>
      <c r="E60" s="1" t="s">
        <v>352</v>
      </c>
      <c r="F60" s="97">
        <v>340</v>
      </c>
      <c r="G60" s="101">
        <f t="shared" si="6"/>
        <v>3.097667638483965</v>
      </c>
    </row>
    <row r="61" spans="1:7" ht="12.75">
      <c r="A61" s="4" t="s">
        <v>340</v>
      </c>
      <c r="B61" s="97">
        <v>405</v>
      </c>
      <c r="C61" s="10">
        <f>(B61/$B$60)*100</f>
        <v>35.526315789473685</v>
      </c>
      <c r="E61" s="1" t="s">
        <v>353</v>
      </c>
      <c r="F61" s="97">
        <v>91</v>
      </c>
      <c r="G61" s="101">
        <f t="shared" si="6"/>
        <v>0.8290816326530612</v>
      </c>
    </row>
    <row r="62" spans="1:7" ht="12.75">
      <c r="A62" s="4"/>
      <c r="B62" s="93" t="s">
        <v>250</v>
      </c>
      <c r="C62" s="10"/>
      <c r="E62" s="1" t="s">
        <v>354</v>
      </c>
      <c r="F62" s="97">
        <v>161</v>
      </c>
      <c r="G62" s="101">
        <f t="shared" si="6"/>
        <v>1.4668367346938775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56</v>
      </c>
      <c r="G63" s="101">
        <f t="shared" si="6"/>
        <v>0.5102040816326531</v>
      </c>
    </row>
    <row r="64" spans="1:7" ht="12.75">
      <c r="A64" s="29" t="s">
        <v>357</v>
      </c>
      <c r="B64" s="93">
        <v>10167</v>
      </c>
      <c r="C64" s="33">
        <f>(B64/$B$64)*100</f>
        <v>100</v>
      </c>
      <c r="E64" s="1" t="s">
        <v>358</v>
      </c>
      <c r="F64" s="97">
        <v>45</v>
      </c>
      <c r="G64" s="101">
        <f t="shared" si="6"/>
        <v>0.40998542274052474</v>
      </c>
    </row>
    <row r="65" spans="1:7" ht="12.75">
      <c r="A65" s="4" t="s">
        <v>256</v>
      </c>
      <c r="B65" s="97">
        <v>5463</v>
      </c>
      <c r="C65" s="10">
        <f>(B65/$B$64)*100</f>
        <v>53.73266450280318</v>
      </c>
      <c r="E65" s="1" t="s">
        <v>359</v>
      </c>
      <c r="F65" s="97">
        <v>94</v>
      </c>
      <c r="G65" s="101">
        <f t="shared" si="6"/>
        <v>0.8564139941690961</v>
      </c>
    </row>
    <row r="66" spans="1:7" ht="12.75">
      <c r="A66" s="4" t="s">
        <v>257</v>
      </c>
      <c r="B66" s="97">
        <v>3776</v>
      </c>
      <c r="C66" s="10">
        <f aca="true" t="shared" si="7" ref="C66:C71">(B66/$B$64)*100</f>
        <v>37.13976590931445</v>
      </c>
      <c r="E66" s="1" t="s">
        <v>360</v>
      </c>
      <c r="F66" s="97">
        <v>14</v>
      </c>
      <c r="G66" s="101">
        <f t="shared" si="6"/>
        <v>0.12755102040816327</v>
      </c>
    </row>
    <row r="67" spans="1:7" ht="12.75">
      <c r="A67" s="4" t="s">
        <v>361</v>
      </c>
      <c r="B67" s="97">
        <v>2430</v>
      </c>
      <c r="C67" s="10">
        <f t="shared" si="7"/>
        <v>23.900855709648862</v>
      </c>
      <c r="E67" s="1" t="s">
        <v>362</v>
      </c>
      <c r="F67" s="97">
        <v>76</v>
      </c>
      <c r="G67" s="101">
        <f t="shared" si="6"/>
        <v>0.6924198250728864</v>
      </c>
    </row>
    <row r="68" spans="1:7" ht="12.75">
      <c r="A68" s="4" t="s">
        <v>363</v>
      </c>
      <c r="B68" s="97">
        <v>1346</v>
      </c>
      <c r="C68" s="10">
        <f t="shared" si="7"/>
        <v>13.238910199665584</v>
      </c>
      <c r="E68" s="1" t="s">
        <v>364</v>
      </c>
      <c r="F68" s="97">
        <v>311</v>
      </c>
      <c r="G68" s="101">
        <f t="shared" si="6"/>
        <v>2.8334548104956268</v>
      </c>
    </row>
    <row r="69" spans="1:7" ht="12.75">
      <c r="A69" s="4" t="s">
        <v>365</v>
      </c>
      <c r="B69" s="97">
        <v>694</v>
      </c>
      <c r="C69" s="10">
        <f t="shared" si="7"/>
        <v>6.826005704730992</v>
      </c>
      <c r="E69" s="1" t="s">
        <v>366</v>
      </c>
      <c r="F69" s="97">
        <v>61</v>
      </c>
      <c r="G69" s="101">
        <f t="shared" si="6"/>
        <v>0.5557580174927114</v>
      </c>
    </row>
    <row r="70" spans="1:7" ht="12.75">
      <c r="A70" s="4" t="s">
        <v>367</v>
      </c>
      <c r="B70" s="97">
        <v>652</v>
      </c>
      <c r="C70" s="10">
        <f t="shared" si="7"/>
        <v>6.412904494934592</v>
      </c>
      <c r="E70" s="1" t="s">
        <v>368</v>
      </c>
      <c r="F70" s="97">
        <v>112</v>
      </c>
      <c r="G70" s="101">
        <f t="shared" si="6"/>
        <v>1.0204081632653061</v>
      </c>
    </row>
    <row r="71" spans="1:7" ht="12.75">
      <c r="A71" s="7" t="s">
        <v>258</v>
      </c>
      <c r="B71" s="103">
        <v>928</v>
      </c>
      <c r="C71" s="40">
        <f t="shared" si="7"/>
        <v>9.127569587882364</v>
      </c>
      <c r="D71" s="41"/>
      <c r="E71" s="9" t="s">
        <v>369</v>
      </c>
      <c r="F71" s="103">
        <v>4862</v>
      </c>
      <c r="G71" s="104">
        <f t="shared" si="6"/>
        <v>44.2966472303207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8521</v>
      </c>
      <c r="C9" s="81">
        <f>(B9/$B$9)*100</f>
        <v>100</v>
      </c>
      <c r="D9" s="65"/>
      <c r="E9" s="79" t="s">
        <v>381</v>
      </c>
      <c r="F9" s="80">
        <v>3698</v>
      </c>
      <c r="G9" s="81">
        <f>(F9/$F$9)*100</f>
        <v>100</v>
      </c>
    </row>
    <row r="10" spans="1:7" ht="12.75">
      <c r="A10" s="82" t="s">
        <v>382</v>
      </c>
      <c r="B10" s="97">
        <v>5833</v>
      </c>
      <c r="C10" s="105">
        <f>(B10/$B$9)*100</f>
        <v>68.45440675976998</v>
      </c>
      <c r="D10" s="65"/>
      <c r="E10" s="78" t="s">
        <v>383</v>
      </c>
      <c r="F10" s="97">
        <v>284</v>
      </c>
      <c r="G10" s="105">
        <f aca="true" t="shared" si="0" ref="G10:G19">(F10/$F$9)*100</f>
        <v>7.679826933477556</v>
      </c>
    </row>
    <row r="11" spans="1:7" ht="12.75">
      <c r="A11" s="82" t="s">
        <v>384</v>
      </c>
      <c r="B11" s="97">
        <v>5833</v>
      </c>
      <c r="C11" s="105">
        <f aca="true" t="shared" si="1" ref="C11:C16">(B11/$B$9)*100</f>
        <v>68.45440675976998</v>
      </c>
      <c r="D11" s="65"/>
      <c r="E11" s="78" t="s">
        <v>385</v>
      </c>
      <c r="F11" s="97">
        <v>154</v>
      </c>
      <c r="G11" s="105">
        <f t="shared" si="0"/>
        <v>4.164413196322336</v>
      </c>
    </row>
    <row r="12" spans="1:7" ht="12.75">
      <c r="A12" s="82" t="s">
        <v>386</v>
      </c>
      <c r="B12" s="97">
        <v>5423</v>
      </c>
      <c r="C12" s="105">
        <f>(B12/$B$9)*100</f>
        <v>63.64276493369323</v>
      </c>
      <c r="D12" s="65"/>
      <c r="E12" s="78" t="s">
        <v>387</v>
      </c>
      <c r="F12" s="97">
        <v>393</v>
      </c>
      <c r="G12" s="105">
        <f t="shared" si="0"/>
        <v>10.627366143861547</v>
      </c>
    </row>
    <row r="13" spans="1:7" ht="12.75">
      <c r="A13" s="82" t="s">
        <v>388</v>
      </c>
      <c r="B13" s="97">
        <v>410</v>
      </c>
      <c r="C13" s="105">
        <f>(B13/$B$9)*100</f>
        <v>4.811641826076752</v>
      </c>
      <c r="D13" s="65"/>
      <c r="E13" s="78" t="s">
        <v>389</v>
      </c>
      <c r="F13" s="97">
        <v>442</v>
      </c>
      <c r="G13" s="105">
        <f t="shared" si="0"/>
        <v>11.952406706327745</v>
      </c>
    </row>
    <row r="14" spans="1:7" ht="12.75">
      <c r="A14" s="82" t="s">
        <v>390</v>
      </c>
      <c r="B14" s="109">
        <v>7</v>
      </c>
      <c r="C14" s="112" t="s">
        <v>261</v>
      </c>
      <c r="D14" s="65"/>
      <c r="E14" s="78" t="s">
        <v>391</v>
      </c>
      <c r="F14" s="97">
        <v>646</v>
      </c>
      <c r="G14" s="105">
        <f t="shared" si="0"/>
        <v>17.46890210924824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852</v>
      </c>
      <c r="G15" s="105">
        <f t="shared" si="0"/>
        <v>23.039480800432667</v>
      </c>
    </row>
    <row r="16" spans="1:7" ht="12.75">
      <c r="A16" s="82" t="s">
        <v>67</v>
      </c>
      <c r="B16" s="97">
        <v>2688</v>
      </c>
      <c r="C16" s="105">
        <f t="shared" si="1"/>
        <v>31.54559324023002</v>
      </c>
      <c r="D16" s="65"/>
      <c r="E16" s="78" t="s">
        <v>68</v>
      </c>
      <c r="F16" s="97">
        <v>458</v>
      </c>
      <c r="G16" s="105">
        <f t="shared" si="0"/>
        <v>12.385073012439156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313</v>
      </c>
      <c r="G17" s="105">
        <f t="shared" si="0"/>
        <v>8.464034613304488</v>
      </c>
    </row>
    <row r="18" spans="1:7" ht="12.75">
      <c r="A18" s="77" t="s">
        <v>70</v>
      </c>
      <c r="B18" s="80">
        <v>4230</v>
      </c>
      <c r="C18" s="81">
        <f>(B18/$B$18)*100</f>
        <v>100</v>
      </c>
      <c r="D18" s="65"/>
      <c r="E18" s="78" t="s">
        <v>170</v>
      </c>
      <c r="F18" s="97">
        <v>97</v>
      </c>
      <c r="G18" s="105">
        <f t="shared" si="0"/>
        <v>2.6230394808004327</v>
      </c>
    </row>
    <row r="19" spans="1:9" ht="12.75">
      <c r="A19" s="82" t="s">
        <v>382</v>
      </c>
      <c r="B19" s="97">
        <v>2495</v>
      </c>
      <c r="C19" s="105">
        <f>(B19/$B$18)*100</f>
        <v>58.98345153664303</v>
      </c>
      <c r="D19" s="65"/>
      <c r="E19" s="78" t="s">
        <v>169</v>
      </c>
      <c r="F19" s="98">
        <v>59</v>
      </c>
      <c r="G19" s="105">
        <f t="shared" si="0"/>
        <v>1.59545700378583</v>
      </c>
      <c r="I19" s="117"/>
    </row>
    <row r="20" spans="1:7" ht="12.75">
      <c r="A20" s="82" t="s">
        <v>384</v>
      </c>
      <c r="B20" s="97">
        <v>2495</v>
      </c>
      <c r="C20" s="105">
        <f>(B20/$B$18)*100</f>
        <v>58.98345153664303</v>
      </c>
      <c r="D20" s="65"/>
      <c r="E20" s="78" t="s">
        <v>71</v>
      </c>
      <c r="F20" s="97">
        <v>48654</v>
      </c>
      <c r="G20" s="112" t="s">
        <v>261</v>
      </c>
    </row>
    <row r="21" spans="1:7" ht="12.75">
      <c r="A21" s="82" t="s">
        <v>386</v>
      </c>
      <c r="B21" s="97">
        <v>2320</v>
      </c>
      <c r="C21" s="105">
        <f>(B21/$B$18)*100</f>
        <v>54.84633569739953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3073</v>
      </c>
      <c r="G22" s="105">
        <f>(F22/$F$9)*100</f>
        <v>83.09897241752299</v>
      </c>
    </row>
    <row r="23" spans="1:7" ht="12.75">
      <c r="A23" s="77" t="s">
        <v>73</v>
      </c>
      <c r="B23" s="80">
        <v>902</v>
      </c>
      <c r="C23" s="81">
        <f>(B23/$B$23)*100</f>
        <v>100</v>
      </c>
      <c r="D23" s="65"/>
      <c r="E23" s="78" t="s">
        <v>74</v>
      </c>
      <c r="F23" s="97">
        <v>57854</v>
      </c>
      <c r="G23" s="112" t="s">
        <v>261</v>
      </c>
    </row>
    <row r="24" spans="1:7" ht="12.75">
      <c r="A24" s="82" t="s">
        <v>75</v>
      </c>
      <c r="B24" s="97">
        <v>474</v>
      </c>
      <c r="C24" s="105">
        <f>(B24/$B$23)*100</f>
        <v>52.54988913525499</v>
      </c>
      <c r="D24" s="65"/>
      <c r="E24" s="78" t="s">
        <v>76</v>
      </c>
      <c r="F24" s="97">
        <v>931</v>
      </c>
      <c r="G24" s="105">
        <f>(F24/$F$9)*100</f>
        <v>25.175770686857764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11197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101</v>
      </c>
      <c r="G26" s="105">
        <f>(F26/$F$9)*100</f>
        <v>2.7312060573282855</v>
      </c>
    </row>
    <row r="27" spans="1:7" ht="12.75">
      <c r="A27" s="77" t="s">
        <v>85</v>
      </c>
      <c r="B27" s="80">
        <v>5289</v>
      </c>
      <c r="C27" s="81">
        <f>(B27/$B$27)*100</f>
        <v>100</v>
      </c>
      <c r="D27" s="65"/>
      <c r="E27" s="78" t="s">
        <v>78</v>
      </c>
      <c r="F27" s="98">
        <v>7062</v>
      </c>
      <c r="G27" s="112" t="s">
        <v>261</v>
      </c>
    </row>
    <row r="28" spans="1:7" ht="12.75">
      <c r="A28" s="82" t="s">
        <v>86</v>
      </c>
      <c r="B28" s="97">
        <v>3363</v>
      </c>
      <c r="C28" s="105">
        <f aca="true" t="shared" si="2" ref="C28:C33">(B28/$B$27)*100</f>
        <v>63.584798638684056</v>
      </c>
      <c r="D28" s="65"/>
      <c r="E28" s="78" t="s">
        <v>79</v>
      </c>
      <c r="F28" s="97">
        <v>108</v>
      </c>
      <c r="G28" s="105">
        <f>(F28/$F$9)*100</f>
        <v>2.9204975662520285</v>
      </c>
    </row>
    <row r="29" spans="1:7" ht="12.75">
      <c r="A29" s="82" t="s">
        <v>87</v>
      </c>
      <c r="B29" s="97">
        <v>883</v>
      </c>
      <c r="C29" s="105">
        <f t="shared" si="2"/>
        <v>16.695027415390435</v>
      </c>
      <c r="D29" s="65"/>
      <c r="E29" s="78" t="s">
        <v>80</v>
      </c>
      <c r="F29" s="97">
        <v>3843</v>
      </c>
      <c r="G29" s="112" t="s">
        <v>261</v>
      </c>
    </row>
    <row r="30" spans="1:7" ht="12.75">
      <c r="A30" s="82" t="s">
        <v>88</v>
      </c>
      <c r="B30" s="97">
        <v>531</v>
      </c>
      <c r="C30" s="105">
        <f t="shared" si="2"/>
        <v>10.039705048213273</v>
      </c>
      <c r="D30" s="65"/>
      <c r="E30" s="78" t="s">
        <v>81</v>
      </c>
      <c r="F30" s="97">
        <v>640</v>
      </c>
      <c r="G30" s="105">
        <f>(F30/$F$9)*100</f>
        <v>17.306652244456462</v>
      </c>
    </row>
    <row r="31" spans="1:7" ht="12.75">
      <c r="A31" s="82" t="s">
        <v>115</v>
      </c>
      <c r="B31" s="97">
        <v>267</v>
      </c>
      <c r="C31" s="105">
        <f t="shared" si="2"/>
        <v>5.048213272830402</v>
      </c>
      <c r="D31" s="65"/>
      <c r="E31" s="78" t="s">
        <v>82</v>
      </c>
      <c r="F31" s="97">
        <v>20289</v>
      </c>
      <c r="G31" s="112" t="s">
        <v>261</v>
      </c>
    </row>
    <row r="32" spans="1:7" ht="12.75">
      <c r="A32" s="82" t="s">
        <v>89</v>
      </c>
      <c r="B32" s="97">
        <v>133</v>
      </c>
      <c r="C32" s="105">
        <f t="shared" si="2"/>
        <v>2.514653053507279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112</v>
      </c>
      <c r="C33" s="105">
        <f t="shared" si="2"/>
        <v>2.117602571374551</v>
      </c>
      <c r="D33" s="65"/>
      <c r="E33" s="79" t="s">
        <v>84</v>
      </c>
      <c r="F33" s="80">
        <v>2633</v>
      </c>
      <c r="G33" s="81">
        <f>(F33/$F$33)*100</f>
        <v>100</v>
      </c>
    </row>
    <row r="34" spans="1:7" ht="12.75">
      <c r="A34" s="82" t="s">
        <v>91</v>
      </c>
      <c r="B34" s="120">
        <v>28.3</v>
      </c>
      <c r="C34" s="112" t="s">
        <v>261</v>
      </c>
      <c r="D34" s="65"/>
      <c r="E34" s="78" t="s">
        <v>383</v>
      </c>
      <c r="F34" s="97">
        <v>136</v>
      </c>
      <c r="G34" s="105">
        <f aca="true" t="shared" si="3" ref="G34:G43">(F34/$F$33)*100</f>
        <v>5.165210786175465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37</v>
      </c>
      <c r="G35" s="105">
        <f t="shared" si="3"/>
        <v>1.4052411697683251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296</v>
      </c>
      <c r="G36" s="105">
        <f t="shared" si="3"/>
        <v>11.241929358146601</v>
      </c>
    </row>
    <row r="37" spans="1:7" ht="12.75">
      <c r="A37" s="77" t="s">
        <v>94</v>
      </c>
      <c r="B37" s="80">
        <v>5423</v>
      </c>
      <c r="C37" s="81">
        <f>(B37/$B$37)*100</f>
        <v>100</v>
      </c>
      <c r="D37" s="65"/>
      <c r="E37" s="78" t="s">
        <v>389</v>
      </c>
      <c r="F37" s="97">
        <v>287</v>
      </c>
      <c r="G37" s="105">
        <f t="shared" si="3"/>
        <v>10.900113938473224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465</v>
      </c>
      <c r="G38" s="105">
        <f t="shared" si="3"/>
        <v>17.660463349791115</v>
      </c>
    </row>
    <row r="39" spans="1:7" ht="12.75">
      <c r="A39" s="82" t="s">
        <v>97</v>
      </c>
      <c r="B39" s="98">
        <v>1410</v>
      </c>
      <c r="C39" s="105">
        <f>(B39/$B$37)*100</f>
        <v>26.00036879955744</v>
      </c>
      <c r="D39" s="65"/>
      <c r="E39" s="78" t="s">
        <v>393</v>
      </c>
      <c r="F39" s="97">
        <v>702</v>
      </c>
      <c r="G39" s="105">
        <f t="shared" si="3"/>
        <v>26.66160273452336</v>
      </c>
    </row>
    <row r="40" spans="1:7" ht="12.75">
      <c r="A40" s="82" t="s">
        <v>98</v>
      </c>
      <c r="B40" s="98">
        <v>1374</v>
      </c>
      <c r="C40" s="105">
        <f>(B40/$B$37)*100</f>
        <v>25.336529596164485</v>
      </c>
      <c r="D40" s="65"/>
      <c r="E40" s="78" t="s">
        <v>68</v>
      </c>
      <c r="F40" s="97">
        <v>314</v>
      </c>
      <c r="G40" s="105">
        <f t="shared" si="3"/>
        <v>11.925560197493354</v>
      </c>
    </row>
    <row r="41" spans="1:7" ht="12.75">
      <c r="A41" s="82" t="s">
        <v>100</v>
      </c>
      <c r="B41" s="98">
        <v>1378</v>
      </c>
      <c r="C41" s="105">
        <f>(B41/$B$37)*100</f>
        <v>25.41028950765259</v>
      </c>
      <c r="D41" s="65"/>
      <c r="E41" s="78" t="s">
        <v>69</v>
      </c>
      <c r="F41" s="97">
        <v>273</v>
      </c>
      <c r="G41" s="105">
        <f t="shared" si="3"/>
        <v>10.36840106342575</v>
      </c>
    </row>
    <row r="42" spans="1:7" ht="12.75">
      <c r="A42" s="82" t="s">
        <v>260</v>
      </c>
      <c r="B42" s="98">
        <v>36</v>
      </c>
      <c r="C42" s="105">
        <f>(B42/$B$37)*100</f>
        <v>0.663839203392956</v>
      </c>
      <c r="D42" s="65"/>
      <c r="E42" s="78" t="s">
        <v>170</v>
      </c>
      <c r="F42" s="97">
        <v>86</v>
      </c>
      <c r="G42" s="105">
        <f t="shared" si="3"/>
        <v>3.2662362324344856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37</v>
      </c>
      <c r="G43" s="105">
        <f t="shared" si="3"/>
        <v>1.4052411697683251</v>
      </c>
    </row>
    <row r="44" spans="1:7" ht="12.75">
      <c r="A44" s="82" t="s">
        <v>291</v>
      </c>
      <c r="B44" s="98">
        <v>542</v>
      </c>
      <c r="C44" s="105">
        <f>(B44/$B$37)*100</f>
        <v>9.994468006638392</v>
      </c>
      <c r="D44" s="65"/>
      <c r="E44" s="78" t="s">
        <v>93</v>
      </c>
      <c r="F44" s="97">
        <v>53374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683</v>
      </c>
      <c r="C46" s="105">
        <f>(B46/$B$37)*100</f>
        <v>12.594504886594136</v>
      </c>
      <c r="D46" s="65"/>
      <c r="E46" s="78" t="s">
        <v>96</v>
      </c>
      <c r="F46" s="97">
        <v>19910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35855</v>
      </c>
      <c r="G48" s="112" t="s">
        <v>261</v>
      </c>
    </row>
    <row r="49" spans="1:7" ht="13.5" thickBot="1">
      <c r="A49" s="82" t="s">
        <v>292</v>
      </c>
      <c r="B49" s="98">
        <v>63</v>
      </c>
      <c r="C49" s="105">
        <f aca="true" t="shared" si="4" ref="C49:C55">(B49/$B$37)*100</f>
        <v>1.161718605937673</v>
      </c>
      <c r="D49" s="87"/>
      <c r="E49" s="88" t="s">
        <v>102</v>
      </c>
      <c r="F49" s="113">
        <v>30377</v>
      </c>
      <c r="G49" s="114" t="s">
        <v>261</v>
      </c>
    </row>
    <row r="50" spans="1:7" ht="13.5" thickTop="1">
      <c r="A50" s="82" t="s">
        <v>116</v>
      </c>
      <c r="B50" s="98">
        <v>493</v>
      </c>
      <c r="C50" s="105">
        <f t="shared" si="4"/>
        <v>9.090909090909092</v>
      </c>
      <c r="D50" s="65"/>
      <c r="E50" s="78"/>
      <c r="F50" s="86"/>
      <c r="G50" s="85"/>
    </row>
    <row r="51" spans="1:7" ht="12.75">
      <c r="A51" s="82" t="s">
        <v>117</v>
      </c>
      <c r="B51" s="98">
        <v>587</v>
      </c>
      <c r="C51" s="105">
        <f t="shared" si="4"/>
        <v>10.824267010879588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182</v>
      </c>
      <c r="C52" s="105">
        <f t="shared" si="4"/>
        <v>3.356075972708833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638</v>
      </c>
      <c r="C53" s="105">
        <f t="shared" si="4"/>
        <v>11.76470588235294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200</v>
      </c>
      <c r="C54" s="105">
        <f t="shared" si="4"/>
        <v>3.687995574405311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184</v>
      </c>
      <c r="C55" s="105">
        <f t="shared" si="4"/>
        <v>3.392955928452886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340</v>
      </c>
      <c r="C57" s="105">
        <f>(B57/$B$37)*100</f>
        <v>6.269592476489027</v>
      </c>
      <c r="D57" s="65"/>
      <c r="E57" s="79" t="s">
        <v>84</v>
      </c>
      <c r="F57" s="80">
        <v>204</v>
      </c>
      <c r="G57" s="105">
        <f>(F57/L57)*100</f>
        <v>7.747816179263197</v>
      </c>
      <c r="H57" s="79" t="s">
        <v>84</v>
      </c>
      <c r="L57" s="15">
        <v>2633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165</v>
      </c>
      <c r="G58" s="105">
        <f>(F58/L58)*100</f>
        <v>11.224489795918368</v>
      </c>
      <c r="H58" s="78" t="s">
        <v>118</v>
      </c>
      <c r="L58" s="15">
        <v>1470</v>
      </c>
    </row>
    <row r="59" spans="1:12" ht="12.75">
      <c r="A59" s="82" t="s">
        <v>112</v>
      </c>
      <c r="B59" s="98">
        <v>814</v>
      </c>
      <c r="C59" s="105">
        <f>(B59/$B$37)*100</f>
        <v>15.010141987829615</v>
      </c>
      <c r="D59" s="65"/>
      <c r="E59" s="78" t="s">
        <v>120</v>
      </c>
      <c r="F59" s="97">
        <v>100</v>
      </c>
      <c r="G59" s="105">
        <f>(F59/L59)*100</f>
        <v>14.184397163120568</v>
      </c>
      <c r="H59" s="78" t="s">
        <v>120</v>
      </c>
      <c r="L59" s="15">
        <v>705</v>
      </c>
    </row>
    <row r="60" spans="1:7" ht="12.75">
      <c r="A60" s="82" t="s">
        <v>113</v>
      </c>
      <c r="B60" s="98">
        <v>858</v>
      </c>
      <c r="C60" s="105">
        <f>(B60/$B$37)*100</f>
        <v>15.821501014198782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508</v>
      </c>
      <c r="C62" s="105">
        <f>(B62/$B$37)*100</f>
        <v>9.367508758989489</v>
      </c>
      <c r="D62" s="65"/>
      <c r="E62" s="79" t="s">
        <v>123</v>
      </c>
      <c r="F62" s="80">
        <v>68</v>
      </c>
      <c r="G62" s="105">
        <f>(F62/L62)*100</f>
        <v>12.66294227188082</v>
      </c>
      <c r="H62" s="79" t="s">
        <v>394</v>
      </c>
      <c r="L62" s="15">
        <v>537</v>
      </c>
    </row>
    <row r="63" spans="1:12" ht="12.75">
      <c r="A63" s="61" t="s">
        <v>293</v>
      </c>
      <c r="B63" s="98">
        <v>225</v>
      </c>
      <c r="C63" s="105">
        <f>(B63/$B$37)*100</f>
        <v>4.148995021205974</v>
      </c>
      <c r="D63" s="65"/>
      <c r="E63" s="78" t="s">
        <v>118</v>
      </c>
      <c r="F63" s="97">
        <v>62</v>
      </c>
      <c r="G63" s="105">
        <f>(F63/L63)*100</f>
        <v>18.67469879518072</v>
      </c>
      <c r="H63" s="78" t="s">
        <v>118</v>
      </c>
      <c r="L63" s="15">
        <v>332</v>
      </c>
    </row>
    <row r="64" spans="1:12" ht="12.75">
      <c r="A64" s="82" t="s">
        <v>114</v>
      </c>
      <c r="B64" s="98">
        <v>331</v>
      </c>
      <c r="C64" s="105">
        <f>(B64/$B$37)*100</f>
        <v>6.103632675640789</v>
      </c>
      <c r="D64" s="65"/>
      <c r="E64" s="78" t="s">
        <v>120</v>
      </c>
      <c r="F64" s="97">
        <v>25</v>
      </c>
      <c r="G64" s="105">
        <f>(F64/L64)*100</f>
        <v>24.271844660194176</v>
      </c>
      <c r="H64" s="78" t="s">
        <v>120</v>
      </c>
      <c r="L64" s="15">
        <v>103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1314</v>
      </c>
      <c r="G66" s="105">
        <f aca="true" t="shared" si="5" ref="G66:G71">(F66/L66)*100</f>
        <v>12.026359143327841</v>
      </c>
      <c r="H66" s="79" t="s">
        <v>124</v>
      </c>
      <c r="L66" s="15">
        <v>10926</v>
      </c>
    </row>
    <row r="67" spans="1:12" ht="12.75">
      <c r="A67" s="82" t="s">
        <v>126</v>
      </c>
      <c r="B67" s="97">
        <v>4464</v>
      </c>
      <c r="C67" s="105">
        <f>(B67/$B$37)*100</f>
        <v>82.31606122072654</v>
      </c>
      <c r="D67" s="65"/>
      <c r="E67" s="78" t="s">
        <v>262</v>
      </c>
      <c r="F67" s="97">
        <v>913</v>
      </c>
      <c r="G67" s="105">
        <f t="shared" si="5"/>
        <v>11.049255718262133</v>
      </c>
      <c r="H67" s="78" t="s">
        <v>262</v>
      </c>
      <c r="L67" s="15">
        <v>8263</v>
      </c>
    </row>
    <row r="68" spans="1:12" ht="12.75">
      <c r="A68" s="82" t="s">
        <v>128</v>
      </c>
      <c r="B68" s="97">
        <v>724</v>
      </c>
      <c r="C68" s="105">
        <f>(B68/$B$37)*100</f>
        <v>13.350543979347224</v>
      </c>
      <c r="D68" s="65"/>
      <c r="E68" s="78" t="s">
        <v>127</v>
      </c>
      <c r="F68" s="97">
        <v>105</v>
      </c>
      <c r="G68" s="105">
        <f t="shared" si="5"/>
        <v>9.210526315789473</v>
      </c>
      <c r="H68" s="78" t="s">
        <v>127</v>
      </c>
      <c r="L68" s="15">
        <v>1140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361</v>
      </c>
      <c r="G69" s="105">
        <f t="shared" si="5"/>
        <v>13.783886979763269</v>
      </c>
      <c r="H69" s="78" t="s">
        <v>129</v>
      </c>
      <c r="L69" s="15">
        <v>2619</v>
      </c>
    </row>
    <row r="70" spans="1:12" ht="12.75">
      <c r="A70" s="82" t="s">
        <v>376</v>
      </c>
      <c r="B70" s="97">
        <v>228</v>
      </c>
      <c r="C70" s="105">
        <f>(B70/$B$37)*100</f>
        <v>4.204314954822054</v>
      </c>
      <c r="D70" s="65"/>
      <c r="E70" s="78" t="s">
        <v>130</v>
      </c>
      <c r="F70" s="97">
        <v>218</v>
      </c>
      <c r="G70" s="105">
        <f t="shared" si="5"/>
        <v>11.938663745892661</v>
      </c>
      <c r="H70" s="78" t="s">
        <v>130</v>
      </c>
      <c r="L70" s="15">
        <v>1826</v>
      </c>
    </row>
    <row r="71" spans="1:12" ht="13.5" thickBot="1">
      <c r="A71" s="90" t="s">
        <v>371</v>
      </c>
      <c r="B71" s="110">
        <v>7</v>
      </c>
      <c r="C71" s="111">
        <f>(B71/$B$37)*100</f>
        <v>0.12907984510418588</v>
      </c>
      <c r="D71" s="91"/>
      <c r="E71" s="92" t="s">
        <v>131</v>
      </c>
      <c r="F71" s="110">
        <v>505</v>
      </c>
      <c r="G71" s="118">
        <f t="shared" si="5"/>
        <v>25.02477700693756</v>
      </c>
      <c r="H71" s="92" t="s">
        <v>131</v>
      </c>
      <c r="L71" s="15">
        <v>2018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3821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3695</v>
      </c>
      <c r="G9" s="81">
        <f>(F9/$F$9)*100</f>
        <v>100</v>
      </c>
      <c r="I9" s="53"/>
    </row>
    <row r="10" spans="1:7" ht="12.75">
      <c r="A10" s="36" t="s">
        <v>137</v>
      </c>
      <c r="B10" s="97">
        <v>2214</v>
      </c>
      <c r="C10" s="105">
        <f aca="true" t="shared" si="0" ref="C10:C18">(B10/$B$8)*100</f>
        <v>57.94294687254645</v>
      </c>
      <c r="E10" s="32" t="s">
        <v>138</v>
      </c>
      <c r="F10" s="97">
        <v>3276</v>
      </c>
      <c r="G10" s="105">
        <f>(F10/$F$9)*100</f>
        <v>88.66035182679296</v>
      </c>
    </row>
    <row r="11" spans="1:7" ht="12.75">
      <c r="A11" s="36" t="s">
        <v>139</v>
      </c>
      <c r="B11" s="97">
        <v>439</v>
      </c>
      <c r="C11" s="105">
        <f t="shared" si="0"/>
        <v>11.48913896885632</v>
      </c>
      <c r="E11" s="32" t="s">
        <v>140</v>
      </c>
      <c r="F11" s="97">
        <v>210</v>
      </c>
      <c r="G11" s="105">
        <f>(F11/$F$9)*100</f>
        <v>5.683355886332882</v>
      </c>
    </row>
    <row r="12" spans="1:7" ht="12.75">
      <c r="A12" s="36" t="s">
        <v>141</v>
      </c>
      <c r="B12" s="97">
        <v>283</v>
      </c>
      <c r="C12" s="105">
        <f t="shared" si="0"/>
        <v>7.406438105208061</v>
      </c>
      <c r="E12" s="32" t="s">
        <v>142</v>
      </c>
      <c r="F12" s="97">
        <v>209</v>
      </c>
      <c r="G12" s="105">
        <f>(F12/$F$9)*100</f>
        <v>5.656292286874154</v>
      </c>
    </row>
    <row r="13" spans="1:7" ht="12.75">
      <c r="A13" s="36" t="s">
        <v>143</v>
      </c>
      <c r="B13" s="97">
        <v>317</v>
      </c>
      <c r="C13" s="105">
        <f t="shared" si="0"/>
        <v>8.296257524208322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232</v>
      </c>
      <c r="C14" s="105">
        <f t="shared" si="0"/>
        <v>6.071708976707669</v>
      </c>
      <c r="E14" s="42" t="s">
        <v>145</v>
      </c>
      <c r="F14" s="80">
        <v>2035</v>
      </c>
      <c r="G14" s="81">
        <f>(F14/$F$14)*100</f>
        <v>100</v>
      </c>
    </row>
    <row r="15" spans="1:7" ht="12.75">
      <c r="A15" s="36" t="s">
        <v>146</v>
      </c>
      <c r="B15" s="97">
        <v>82</v>
      </c>
      <c r="C15" s="105">
        <f t="shared" si="0"/>
        <v>2.1460350693535726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254</v>
      </c>
      <c r="C16" s="105">
        <f t="shared" si="0"/>
        <v>6.647474483119602</v>
      </c>
      <c r="E16" s="1" t="s">
        <v>149</v>
      </c>
      <c r="F16" s="97">
        <v>21</v>
      </c>
      <c r="G16" s="105">
        <f>(F16/$F$14)*100</f>
        <v>1.0319410319410318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414</v>
      </c>
      <c r="G17" s="105">
        <f aca="true" t="shared" si="1" ref="G17:G23">(F17/$F$14)*100</f>
        <v>20.343980343980345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822</v>
      </c>
      <c r="G18" s="105">
        <f t="shared" si="1"/>
        <v>40.39312039312039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549</v>
      </c>
      <c r="G19" s="105">
        <f t="shared" si="1"/>
        <v>26.97788697788698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179</v>
      </c>
      <c r="G20" s="105">
        <f t="shared" si="1"/>
        <v>8.796068796068795</v>
      </c>
    </row>
    <row r="21" spans="1:7" ht="12.75">
      <c r="A21" s="36" t="s">
        <v>156</v>
      </c>
      <c r="B21" s="98">
        <v>0</v>
      </c>
      <c r="C21" s="105">
        <f aca="true" t="shared" si="2" ref="C21:C28">(B21/$B$8)*100</f>
        <v>0</v>
      </c>
      <c r="E21" s="1" t="s">
        <v>157</v>
      </c>
      <c r="F21" s="97">
        <v>38</v>
      </c>
      <c r="G21" s="105">
        <f t="shared" si="1"/>
        <v>1.8673218673218674</v>
      </c>
    </row>
    <row r="22" spans="1:7" ht="12.75">
      <c r="A22" s="36" t="s">
        <v>158</v>
      </c>
      <c r="B22" s="98">
        <v>35</v>
      </c>
      <c r="C22" s="105">
        <f t="shared" si="2"/>
        <v>0.9159905783826224</v>
      </c>
      <c r="E22" s="1" t="s">
        <v>159</v>
      </c>
      <c r="F22" s="97">
        <v>12</v>
      </c>
      <c r="G22" s="105">
        <f t="shared" si="1"/>
        <v>0.5896805896805897</v>
      </c>
    </row>
    <row r="23" spans="1:7" ht="12.75">
      <c r="A23" s="36" t="s">
        <v>160</v>
      </c>
      <c r="B23" s="98">
        <v>108</v>
      </c>
      <c r="C23" s="105">
        <f t="shared" si="2"/>
        <v>2.8264852132949487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444</v>
      </c>
      <c r="C24" s="105">
        <f t="shared" si="2"/>
        <v>11.619994765768125</v>
      </c>
      <c r="E24" s="1" t="s">
        <v>163</v>
      </c>
      <c r="F24" s="97">
        <v>137500</v>
      </c>
      <c r="G24" s="112" t="s">
        <v>261</v>
      </c>
    </row>
    <row r="25" spans="1:7" ht="12.75">
      <c r="A25" s="36" t="s">
        <v>164</v>
      </c>
      <c r="B25" s="97">
        <v>516</v>
      </c>
      <c r="C25" s="105">
        <f t="shared" si="2"/>
        <v>13.504318241298089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489</v>
      </c>
      <c r="C26" s="105">
        <f t="shared" si="2"/>
        <v>12.79769693797435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1038</v>
      </c>
      <c r="C27" s="105">
        <f t="shared" si="2"/>
        <v>27.16566343889034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1191</v>
      </c>
      <c r="C28" s="105">
        <f t="shared" si="2"/>
        <v>31.16985082439152</v>
      </c>
      <c r="E28" s="32" t="s">
        <v>176</v>
      </c>
      <c r="F28" s="97">
        <v>1499</v>
      </c>
      <c r="G28" s="105">
        <f aca="true" t="shared" si="3" ref="G28:G35">(F28/$F$14)*100</f>
        <v>73.66093366093367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5</v>
      </c>
      <c r="G29" s="105">
        <f t="shared" si="3"/>
        <v>0.2457002457002457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97</v>
      </c>
      <c r="C31" s="105">
        <f aca="true" t="shared" si="4" ref="C31:C39">(B31/$B$8)*100</f>
        <v>2.538602460088982</v>
      </c>
      <c r="E31" s="32" t="s">
        <v>181</v>
      </c>
      <c r="F31" s="97">
        <v>104</v>
      </c>
      <c r="G31" s="105">
        <f t="shared" si="3"/>
        <v>5.110565110565111</v>
      </c>
    </row>
    <row r="32" spans="1:7" ht="12.75">
      <c r="A32" s="36" t="s">
        <v>182</v>
      </c>
      <c r="B32" s="97">
        <v>186</v>
      </c>
      <c r="C32" s="105">
        <f t="shared" si="4"/>
        <v>4.8678356451190785</v>
      </c>
      <c r="E32" s="32" t="s">
        <v>183</v>
      </c>
      <c r="F32" s="97">
        <v>201</v>
      </c>
      <c r="G32" s="105">
        <f t="shared" si="3"/>
        <v>9.877149877149877</v>
      </c>
    </row>
    <row r="33" spans="1:7" ht="12.75">
      <c r="A33" s="36" t="s">
        <v>184</v>
      </c>
      <c r="B33" s="97">
        <v>393</v>
      </c>
      <c r="C33" s="105">
        <f t="shared" si="4"/>
        <v>10.285265637267731</v>
      </c>
      <c r="E33" s="32" t="s">
        <v>185</v>
      </c>
      <c r="F33" s="97">
        <v>651</v>
      </c>
      <c r="G33" s="105">
        <f t="shared" si="3"/>
        <v>31.99017199017199</v>
      </c>
    </row>
    <row r="34" spans="1:7" ht="12.75">
      <c r="A34" s="36" t="s">
        <v>186</v>
      </c>
      <c r="B34" s="97">
        <v>457</v>
      </c>
      <c r="C34" s="105">
        <f t="shared" si="4"/>
        <v>11.960219837738812</v>
      </c>
      <c r="E34" s="32" t="s">
        <v>187</v>
      </c>
      <c r="F34" s="97">
        <v>399</v>
      </c>
      <c r="G34" s="105">
        <f t="shared" si="3"/>
        <v>19.606879606879605</v>
      </c>
    </row>
    <row r="35" spans="1:7" ht="12.75">
      <c r="A35" s="36" t="s">
        <v>188</v>
      </c>
      <c r="B35" s="97">
        <v>738</v>
      </c>
      <c r="C35" s="105">
        <f t="shared" si="4"/>
        <v>19.31431562418215</v>
      </c>
      <c r="E35" s="32" t="s">
        <v>189</v>
      </c>
      <c r="F35" s="97">
        <v>139</v>
      </c>
      <c r="G35" s="105">
        <f t="shared" si="3"/>
        <v>6.830466830466831</v>
      </c>
    </row>
    <row r="36" spans="1:7" ht="12.75">
      <c r="A36" s="36" t="s">
        <v>190</v>
      </c>
      <c r="B36" s="97">
        <v>793</v>
      </c>
      <c r="C36" s="105">
        <f t="shared" si="4"/>
        <v>20.753729390211987</v>
      </c>
      <c r="E36" s="32" t="s">
        <v>191</v>
      </c>
      <c r="F36" s="97">
        <v>1351</v>
      </c>
      <c r="G36" s="112" t="s">
        <v>261</v>
      </c>
    </row>
    <row r="37" spans="1:7" ht="12.75">
      <c r="A37" s="36" t="s">
        <v>192</v>
      </c>
      <c r="B37" s="97">
        <v>578</v>
      </c>
      <c r="C37" s="105">
        <f t="shared" si="4"/>
        <v>15.126930123004447</v>
      </c>
      <c r="E37" s="32" t="s">
        <v>193</v>
      </c>
      <c r="F37" s="97">
        <v>536</v>
      </c>
      <c r="G37" s="105">
        <f>(F37/$F$14)*100</f>
        <v>26.339066339066342</v>
      </c>
    </row>
    <row r="38" spans="1:7" ht="12.75">
      <c r="A38" s="36" t="s">
        <v>194</v>
      </c>
      <c r="B38" s="97">
        <v>318</v>
      </c>
      <c r="C38" s="105">
        <f t="shared" si="4"/>
        <v>8.322428683590683</v>
      </c>
      <c r="E38" s="32" t="s">
        <v>191</v>
      </c>
      <c r="F38" s="97">
        <v>492</v>
      </c>
      <c r="G38" s="112" t="s">
        <v>261</v>
      </c>
    </row>
    <row r="39" spans="1:7" ht="12.75">
      <c r="A39" s="36" t="s">
        <v>195</v>
      </c>
      <c r="B39" s="97">
        <v>261</v>
      </c>
      <c r="C39" s="105">
        <f t="shared" si="4"/>
        <v>6.830672598796126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5.5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3695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542</v>
      </c>
      <c r="G43" s="105">
        <f aca="true" t="shared" si="5" ref="G43:G48">(F43/$F$14)*100</f>
        <v>26.633906633906633</v>
      </c>
    </row>
    <row r="44" spans="1:7" ht="12.75">
      <c r="A44" s="36" t="s">
        <v>209</v>
      </c>
      <c r="B44" s="98">
        <v>661</v>
      </c>
      <c r="C44" s="105">
        <f aca="true" t="shared" si="6" ref="C44:C49">(B44/$B$42)*100</f>
        <v>17.889039242219216</v>
      </c>
      <c r="E44" s="32" t="s">
        <v>210</v>
      </c>
      <c r="F44" s="97">
        <v>301</v>
      </c>
      <c r="G44" s="105">
        <f t="shared" si="5"/>
        <v>14.791154791154792</v>
      </c>
    </row>
    <row r="45" spans="1:7" ht="12.75">
      <c r="A45" s="36" t="s">
        <v>211</v>
      </c>
      <c r="B45" s="98">
        <v>1066</v>
      </c>
      <c r="C45" s="105">
        <f t="shared" si="6"/>
        <v>28.849797023004058</v>
      </c>
      <c r="E45" s="32" t="s">
        <v>212</v>
      </c>
      <c r="F45" s="97">
        <v>313</v>
      </c>
      <c r="G45" s="105">
        <f t="shared" si="5"/>
        <v>15.38083538083538</v>
      </c>
    </row>
    <row r="46" spans="1:7" ht="12.75">
      <c r="A46" s="36" t="s">
        <v>213</v>
      </c>
      <c r="B46" s="98">
        <v>585</v>
      </c>
      <c r="C46" s="105">
        <f t="shared" si="6"/>
        <v>15.832205683355886</v>
      </c>
      <c r="E46" s="32" t="s">
        <v>214</v>
      </c>
      <c r="F46" s="97">
        <v>338</v>
      </c>
      <c r="G46" s="105">
        <f t="shared" si="5"/>
        <v>16.60933660933661</v>
      </c>
    </row>
    <row r="47" spans="1:7" ht="12.75">
      <c r="A47" s="36" t="s">
        <v>215</v>
      </c>
      <c r="B47" s="97">
        <v>479</v>
      </c>
      <c r="C47" s="105">
        <f t="shared" si="6"/>
        <v>12.963464140730718</v>
      </c>
      <c r="E47" s="32" t="s">
        <v>216</v>
      </c>
      <c r="F47" s="97">
        <v>102</v>
      </c>
      <c r="G47" s="105">
        <f t="shared" si="5"/>
        <v>5.012285012285012</v>
      </c>
    </row>
    <row r="48" spans="1:7" ht="12.75">
      <c r="A48" s="36" t="s">
        <v>217</v>
      </c>
      <c r="B48" s="97">
        <v>361</v>
      </c>
      <c r="C48" s="105">
        <f t="shared" si="6"/>
        <v>9.769959404600812</v>
      </c>
      <c r="E48" s="32" t="s">
        <v>218</v>
      </c>
      <c r="F48" s="97">
        <v>439</v>
      </c>
      <c r="G48" s="105">
        <f t="shared" si="5"/>
        <v>21.57248157248157</v>
      </c>
    </row>
    <row r="49" spans="1:7" ht="12.75">
      <c r="A49" s="36" t="s">
        <v>219</v>
      </c>
      <c r="B49" s="97">
        <v>543</v>
      </c>
      <c r="C49" s="105">
        <f t="shared" si="6"/>
        <v>14.695534506089311</v>
      </c>
      <c r="E49" s="32" t="s">
        <v>220</v>
      </c>
      <c r="F49" s="97">
        <v>0</v>
      </c>
      <c r="G49" s="105">
        <f>(F49/$F$14)*100</f>
        <v>0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1444</v>
      </c>
      <c r="G51" s="81">
        <f>(F51/F$51)*100</f>
        <v>100</v>
      </c>
    </row>
    <row r="52" spans="1:7" ht="12.75">
      <c r="A52" s="4" t="s">
        <v>223</v>
      </c>
      <c r="B52" s="97">
        <v>525</v>
      </c>
      <c r="C52" s="105">
        <f>(B52/$B$42)*100</f>
        <v>14.208389715832206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1264</v>
      </c>
      <c r="C53" s="105">
        <f>(B53/$B$42)*100</f>
        <v>34.208389715832205</v>
      </c>
      <c r="E53" s="32" t="s">
        <v>226</v>
      </c>
      <c r="F53" s="97">
        <v>52</v>
      </c>
      <c r="G53" s="105">
        <f>(F53/F$51)*100</f>
        <v>3.6011080332409975</v>
      </c>
    </row>
    <row r="54" spans="1:7" ht="12.75">
      <c r="A54" s="4" t="s">
        <v>227</v>
      </c>
      <c r="B54" s="97">
        <v>1412</v>
      </c>
      <c r="C54" s="105">
        <f>(B54/$B$42)*100</f>
        <v>38.213802435723956</v>
      </c>
      <c r="E54" s="32" t="s">
        <v>228</v>
      </c>
      <c r="F54" s="97">
        <v>112</v>
      </c>
      <c r="G54" s="105">
        <f aca="true" t="shared" si="7" ref="G54:G60">(F54/F$51)*100</f>
        <v>7.756232686980609</v>
      </c>
    </row>
    <row r="55" spans="1:7" ht="12.75">
      <c r="A55" s="4" t="s">
        <v>229</v>
      </c>
      <c r="B55" s="97">
        <v>494</v>
      </c>
      <c r="C55" s="105">
        <f>(B55/$B$42)*100</f>
        <v>13.369418132611639</v>
      </c>
      <c r="E55" s="32" t="s">
        <v>230</v>
      </c>
      <c r="F55" s="97">
        <v>92</v>
      </c>
      <c r="G55" s="105">
        <f t="shared" si="7"/>
        <v>6.3711911357340725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277</v>
      </c>
      <c r="G56" s="105">
        <f t="shared" si="7"/>
        <v>19.182825484764543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573</v>
      </c>
      <c r="G57" s="105">
        <f t="shared" si="7"/>
        <v>39.6814404432133</v>
      </c>
    </row>
    <row r="58" spans="1:7" ht="12.75">
      <c r="A58" s="36" t="s">
        <v>234</v>
      </c>
      <c r="B58" s="97">
        <v>2575</v>
      </c>
      <c r="C58" s="105">
        <f aca="true" t="shared" si="8" ref="C58:C66">(B58/$B$42)*100</f>
        <v>69.68876860622463</v>
      </c>
      <c r="E58" s="32" t="s">
        <v>235</v>
      </c>
      <c r="F58" s="97">
        <v>294</v>
      </c>
      <c r="G58" s="105">
        <f t="shared" si="7"/>
        <v>20.3601108033241</v>
      </c>
    </row>
    <row r="59" spans="1:7" ht="12.75">
      <c r="A59" s="36" t="s">
        <v>236</v>
      </c>
      <c r="B59" s="97">
        <v>43</v>
      </c>
      <c r="C59" s="105">
        <f t="shared" si="8"/>
        <v>1.1637347767253046</v>
      </c>
      <c r="E59" s="32" t="s">
        <v>237</v>
      </c>
      <c r="F59" s="98">
        <v>9</v>
      </c>
      <c r="G59" s="105">
        <f t="shared" si="7"/>
        <v>0.6232686980609419</v>
      </c>
    </row>
    <row r="60" spans="1:7" ht="12.75">
      <c r="A60" s="36" t="s">
        <v>238</v>
      </c>
      <c r="B60" s="97">
        <v>254</v>
      </c>
      <c r="C60" s="105">
        <f t="shared" si="8"/>
        <v>6.874154262516914</v>
      </c>
      <c r="E60" s="32" t="s">
        <v>239</v>
      </c>
      <c r="F60" s="97">
        <v>35</v>
      </c>
      <c r="G60" s="105">
        <f t="shared" si="7"/>
        <v>2.4238227146814406</v>
      </c>
    </row>
    <row r="61" spans="1:7" ht="12.75">
      <c r="A61" s="36" t="s">
        <v>240</v>
      </c>
      <c r="B61" s="97">
        <v>785</v>
      </c>
      <c r="C61" s="105">
        <f t="shared" si="8"/>
        <v>21.24492557510149</v>
      </c>
      <c r="E61" s="32" t="s">
        <v>163</v>
      </c>
      <c r="F61" s="97">
        <v>821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10</v>
      </c>
      <c r="C65" s="105">
        <f t="shared" si="8"/>
        <v>0.2706359945872801</v>
      </c>
      <c r="E65" s="32" t="s">
        <v>208</v>
      </c>
      <c r="F65" s="97">
        <v>174</v>
      </c>
      <c r="G65" s="105">
        <f aca="true" t="shared" si="9" ref="G65:G71">(F65/F$51)*100</f>
        <v>12.049861495844876</v>
      </c>
    </row>
    <row r="66" spans="1:7" ht="12.75">
      <c r="A66" s="36" t="s">
        <v>247</v>
      </c>
      <c r="B66" s="97">
        <v>28</v>
      </c>
      <c r="C66" s="105">
        <f t="shared" si="8"/>
        <v>0.7577807848443843</v>
      </c>
      <c r="E66" s="32" t="s">
        <v>210</v>
      </c>
      <c r="F66" s="97">
        <v>154</v>
      </c>
      <c r="G66" s="105">
        <f t="shared" si="9"/>
        <v>10.664819944598337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200</v>
      </c>
      <c r="G67" s="105">
        <f t="shared" si="9"/>
        <v>13.850415512465375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190</v>
      </c>
      <c r="G68" s="105">
        <f t="shared" si="9"/>
        <v>13.157894736842104</v>
      </c>
    </row>
    <row r="69" spans="1:7" ht="12.75">
      <c r="A69" s="36" t="s">
        <v>249</v>
      </c>
      <c r="B69" s="97">
        <v>43</v>
      </c>
      <c r="C69" s="105">
        <f>(B69/$B$42)*100</f>
        <v>1.1637347767253046</v>
      </c>
      <c r="E69" s="32" t="s">
        <v>216</v>
      </c>
      <c r="F69" s="97">
        <v>166</v>
      </c>
      <c r="G69" s="105">
        <f t="shared" si="9"/>
        <v>11.49584487534626</v>
      </c>
    </row>
    <row r="70" spans="1:7" ht="12.75">
      <c r="A70" s="36" t="s">
        <v>251</v>
      </c>
      <c r="B70" s="97">
        <v>51</v>
      </c>
      <c r="C70" s="105">
        <f>(B70/$B$42)*100</f>
        <v>1.3802435723951285</v>
      </c>
      <c r="E70" s="32" t="s">
        <v>218</v>
      </c>
      <c r="F70" s="97">
        <v>465</v>
      </c>
      <c r="G70" s="105">
        <f t="shared" si="9"/>
        <v>32.202216066481995</v>
      </c>
    </row>
    <row r="71" spans="1:7" ht="12.75">
      <c r="A71" s="54" t="s">
        <v>252</v>
      </c>
      <c r="B71" s="103">
        <v>90</v>
      </c>
      <c r="C71" s="115">
        <f>(B71/$B$42)*100</f>
        <v>2.435723951285521</v>
      </c>
      <c r="D71" s="41"/>
      <c r="E71" s="44" t="s">
        <v>220</v>
      </c>
      <c r="F71" s="103">
        <v>95</v>
      </c>
      <c r="G71" s="115">
        <f t="shared" si="9"/>
        <v>6.578947368421052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2002-06-12T13:10:44Z</dcterms:modified>
  <cp:category/>
  <cp:version/>
  <cp:contentType/>
  <cp:contentStatus/>
</cp:coreProperties>
</file>