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<sst xmlns="http://schemas.openxmlformats.org/spreadsheetml/2006/main" count="696" uniqueCount="437">
  <si>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</si>
  <si>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</si>
  <si>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</si>
  <si>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</si>
  <si>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</si>
  <si>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</si>
  <si>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</si>
  <si>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</si>
  <si>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</si>
  <si>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</si>
  <si>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</si>
  <si>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</si>
  <si>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</si>
  <si>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</si>
  <si>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</si>
  <si>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</si>
  <si>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</si>
  <si>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</si>
  <si>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</si>
  <si>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</si>
  <si>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</si>
  <si>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</si>
  <si>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</si>
  <si>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</si>
  <si>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</si>
  <si>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</si>
  <si>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</si>
  <si>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</si>
  <si>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</si>
  <si>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</si>
  <si>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</si>
  <si>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</si>
  <si>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</si>
  <si>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</si>
  <si>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</si>
  <si>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</si>
  <si>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</si>
  <si>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</si>
  <si>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</si>
  <si>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</si>
  <si>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</si>
  <si>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</si>
  <si>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</si>
  <si>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</si>
  <si>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</si>
  <si>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</si>
  <si>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</si>
  <si>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</si>
  <si>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</si>
  <si>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</si>
  <si>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</si>
  <si>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</si>
  <si>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</si>
  <si>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</si>
  <si>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</si>
  <si>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</si>
  <si>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</si>
  <si>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</si>
  <si>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</si>
  <si>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</si>
  <si>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</si>
  <si>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</si>
  <si>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</si>
  <si>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</si>
  <si>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</si>
  <si>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</si>
  <si>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</si>
  <si>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</si>
  <si>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</si>
  <si>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</si>
  <si>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</si>
  <si>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</si>
  <si>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</si>
  <si>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</si>
  <si>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</si>
  <si>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</si>
  <si>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</si>
  <si>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</si>
  <si>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</si>
  <si>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</si>
  <si>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</si>
  <si>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</si>
  <si>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</si>
  <si>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</si>
  <si>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</si>
  <si>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</si>
  <si>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</si>
  <si>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</si>
  <si>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</si>
  <si>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</si>
  <si>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</si>
  <si>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</si>
  <si>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</si>
  <si>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</si>
  <si>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</si>
  <si>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</si>
  <si>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</si>
  <si>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</si>
  <si>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</si>
  <si>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</si>
  <si>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</si>
  <si>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</si>
  <si>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</si>
  <si>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</si>
  <si>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</si>
  <si>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</si>
  <si>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</si>
  <si>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</si>
  <si>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</si>
  <si>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</si>
  <si>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</si>
  <si>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</si>
  <si>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</si>
  <si>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</si>
  <si>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</si>
  <si>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</si>
  <si>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</si>
  <si>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</si>
  <si>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</si>
  <si>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</si>
  <si>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</si>
  <si>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</si>
  <si>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</si>
  <si>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</si>
  <si>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</si>
  <si>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</si>
  <si>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</si>
  <si>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</si>
  <si>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</si>
  <si>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</si>
  <si>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</si>
  <si>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</si>
  <si>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</si>
  <si>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</si>
  <si>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</si>
  <si>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</si>
  <si>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</si>
  <si>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</si>
  <si>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</si>
  <si>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</si>
  <si>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</si>
  <si>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</si>
  <si>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</si>
  <si>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</si>
  <si>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</si>
  <si>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</si>
  <si>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</si>
  <si>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</si>
  <si>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</si>
  <si>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</si>
  <si>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</si>
  <si>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</si>
  <si>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</si>
  <si>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</si>
  <si>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</si>
  <si>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</si>
  <si>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</si>
  <si>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</si>
  <si>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</si>
  <si>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</si>
  <si>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</si>
  <si>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</si>
  <si>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</si>
  <si>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</si>
  <si>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</si>
  <si>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</si>
  <si>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</si>
  <si>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</si>
  <si>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</si>
  <si>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</si>
  <si>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</si>
  <si>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</si>
  <si>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</si>
  <si>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</si>
  <si>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</si>
  <si>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</si>
  <si>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</si>
  <si>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</si>
  <si>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</si>
  <si>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</si>
  <si>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</si>
  <si>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</si>
  <si>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</si>
  <si>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</si>
  <si>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</si>
  <si>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</si>
  <si>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</si>
  <si>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</si>
  <si>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</si>
  <si>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</si>
  <si>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</si>
  <si>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</si>
  <si>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</si>
  <si>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</si>
  <si>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</si>
  <si>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</si>
  <si>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</si>
  <si>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</si>
  <si>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</si>
  <si>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</si>
  <si>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</si>
  <si>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</si>
  <si>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</si>
  <si>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</si>
  <si>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</si>
  <si>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</si>
  <si>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</si>
  <si>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</si>
  <si>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</si>
  <si>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</si>
  <si>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</si>
  <si>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</si>
  <si>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</si>
  <si>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</si>
  <si>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</si>
  <si>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</si>
  <si>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</si>
  <si>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</si>
  <si>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</si>
  <si>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</si>
  <si>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</si>
  <si>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</si>
  <si>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</si>
  <si>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</si>
  <si>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</si>
  <si>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</si>
  <si>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</si>
  <si>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</si>
  <si>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</si>
  <si>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</si>
  <si>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</si>
  <si>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</si>
  <si>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</si>
  <si>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</si>
  <si>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</si>
  <si>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</si>
  <si>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</si>
  <si>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</si>
  <si>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</si>
  <si>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</si>
  <si>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</si>
  <si>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</si>
  <si>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</si>
  <si>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</si>
  <si>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</si>
  <si>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</si>
  <si>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</si>
  <si>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</si>
  <si>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</si>
  <si>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</si>
  <si>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</si>
  <si>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</si>
  <si>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</si>
  <si>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</si>
  <si>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</si>
  <si>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</si>
  <si>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</si>
  <si>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</si>
  <si>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</si>
  <si>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</si>
  <si>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</si>
  <si>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</si>
  <si>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</si>
  <si>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</si>
  <si>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</si>
  <si>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</si>
  <si>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</si>
  <si>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</si>
  <si>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</si>
  <si>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</si>
  <si>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</si>
  <si>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</si>
  <si>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</si>
  <si>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</si>
  <si>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</si>
  <si>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</si>
  <si>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</si>
  <si>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</si>
  <si>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</si>
  <si>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</si>
  <si>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</si>
  <si>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</si>
  <si>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</si>
  <si>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</si>
  <si>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</si>
  <si>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</si>
  <si>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</si>
  <si>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</si>
  <si>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</si>
  <si>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</si>
  <si>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</si>
  <si>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</si>
  <si>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</si>
  <si>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</si>
  <si>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</si>
  <si>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</si>
  <si>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</si>
  <si>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</si>
  <si>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</si>
  <si>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</si>
  <si>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</si>
  <si>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</si>
  <si>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</si>
  <si>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</si>
  <si>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</si>
  <si>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</si>
  <si>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</si>
  <si>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</si>
  <si>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</si>
  <si>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</si>
  <si>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</si>
  <si>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</si>
  <si>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</si>
  <si>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</si>
  <si>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</si>
  <si>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</si>
  <si>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</si>
  <si>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</si>
  <si>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</si>
  <si>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</si>
  <si>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</si>
  <si>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</si>
  <si>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</si>
  <si>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</si>
  <si>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</si>
  <si>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</si>
  <si>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</si>
  <si>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</si>
  <si>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</si>
  <si>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</si>
  <si>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</si>
  <si>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</si>
  <si>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</si>
  <si>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</si>
  <si>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</si>
  <si>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</si>
  <si>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</si>
  <si>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</si>
  <si>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</si>
  <si>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</si>
  <si>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</si>
  <si>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</si>
  <si>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</si>
  <si>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</si>
  <si>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</si>
  <si>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</si>
  <si>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</si>
  <si>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</si>
  <si>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</si>
  <si>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</si>
  <si>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</si>
  <si>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</si>
  <si>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</si>
  <si>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</si>
  <si>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</si>
  <si>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</si>
  <si>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</si>
  <si>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</si>
  <si>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</si>
  <si>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</si>
  <si>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</si>
  <si>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</si>
  <si>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</si>
  <si>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</si>
  <si>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</si>
  <si>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</si>
  <si>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</si>
  <si>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</si>
  <si>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</si>
  <si>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</si>
  <si>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</si>
  <si>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</si>
  <si>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</si>
  <si>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</si>
  <si>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</si>
  <si>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</si>
  <si>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</si>
  <si>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</si>
  <si>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</si>
  <si>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</si>
  <si>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</si>
  <si>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</si>
  <si>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</si>
  <si>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</si>
  <si>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</si>
  <si>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</si>
  <si>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</si>
  <si>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</si>
  <si>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</si>
  <si>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</si>
  <si>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</si>
  <si>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</si>
  <si>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</si>
  <si>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</si>
  <si>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</si>
  <si>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</si>
  <si>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Freehold township, Monmouth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</si>
  <si>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Freehold township</t>
    </r>
    <r>
      <rPr>
        <b/>
        <sz val="12"/>
        <rFont val="Arial"/>
        <family val="2"/>
      </rPr>
      <t>, Monmouth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</si>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</sst>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7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6.75" customHeight="1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1.25" customHeight="1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31537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31537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15588</v>
      </c>
      <c r="C9" s="151">
        <f>(B9/$B$7)*100</f>
        <v>49.42765640358944</v>
      </c>
      <c r="D9" s="152"/>
      <c r="E9" s="152" t="s">
        <v>403</v>
      </c>
      <c r="F9" s="150">
        <v>1637</v>
      </c>
      <c r="G9" s="153">
        <f t="shared" si="0"/>
        <v>5.190728350826014</v>
      </c>
    </row>
    <row r="10" spans="1:7" ht="12.75">
      <c r="A10" s="149" t="s">
        <v>404</v>
      </c>
      <c r="B10" s="150">
        <v>15949</v>
      </c>
      <c r="C10" s="151">
        <f>(B10/$B$7)*100</f>
        <v>50.57234359641056</v>
      </c>
      <c r="D10" s="152"/>
      <c r="E10" s="152" t="s">
        <v>405</v>
      </c>
      <c r="F10" s="150">
        <v>328</v>
      </c>
      <c r="G10" s="153">
        <f t="shared" si="0"/>
        <v>1.0400481973554871</v>
      </c>
    </row>
    <row r="11" spans="1:7" ht="12.75">
      <c r="A11" s="149"/>
      <c r="B11" s="150" t="s">
        <v>250</v>
      </c>
      <c r="C11" s="151"/>
      <c r="D11" s="152"/>
      <c r="E11" s="152" t="s">
        <v>406</v>
      </c>
      <c r="F11" s="150">
        <v>607</v>
      </c>
      <c r="G11" s="153">
        <f t="shared" si="0"/>
        <v>1.9247233408377462</v>
      </c>
    </row>
    <row r="12" spans="1:7" ht="12.75">
      <c r="A12" s="149" t="s">
        <v>407</v>
      </c>
      <c r="B12" s="150">
        <v>2137</v>
      </c>
      <c r="C12" s="151">
        <f aca="true" t="shared" si="1" ref="C12:C24">B12*100/B$7</f>
        <v>6.776167676063037</v>
      </c>
      <c r="D12" s="152"/>
      <c r="E12" s="152" t="s">
        <v>408</v>
      </c>
      <c r="F12" s="150">
        <v>133</v>
      </c>
      <c r="G12" s="153">
        <f t="shared" si="0"/>
        <v>0.42172686051304814</v>
      </c>
    </row>
    <row r="13" spans="1:7" ht="12.75">
      <c r="A13" s="149" t="s">
        <v>409</v>
      </c>
      <c r="B13" s="150">
        <v>2407</v>
      </c>
      <c r="C13" s="151">
        <f t="shared" si="1"/>
        <v>7.63230491169103</v>
      </c>
      <c r="D13" s="152"/>
      <c r="E13" s="152" t="s">
        <v>410</v>
      </c>
      <c r="F13" s="150">
        <v>569</v>
      </c>
      <c r="G13" s="153">
        <f t="shared" si="0"/>
        <v>1.8042299521197325</v>
      </c>
    </row>
    <row r="14" spans="1:7" ht="12.75">
      <c r="A14" s="149" t="s">
        <v>411</v>
      </c>
      <c r="B14" s="150">
        <v>2232</v>
      </c>
      <c r="C14" s="151">
        <f t="shared" si="1"/>
        <v>7.077401147858072</v>
      </c>
      <c r="D14" s="152"/>
      <c r="E14" s="152" t="s">
        <v>412</v>
      </c>
      <c r="F14" s="150">
        <v>29900</v>
      </c>
      <c r="G14" s="153">
        <f t="shared" si="0"/>
        <v>94.80927164917398</v>
      </c>
    </row>
    <row r="15" spans="1:7" ht="12.75">
      <c r="A15" s="149" t="s">
        <v>413</v>
      </c>
      <c r="B15" s="150">
        <v>1778</v>
      </c>
      <c r="C15" s="151">
        <f t="shared" si="1"/>
        <v>5.637822240542855</v>
      </c>
      <c r="D15" s="152"/>
      <c r="E15" s="152" t="s">
        <v>414</v>
      </c>
      <c r="F15" s="150">
        <v>26371</v>
      </c>
      <c r="G15" s="153">
        <f t="shared" si="0"/>
        <v>83.61924089165107</v>
      </c>
    </row>
    <row r="16" spans="1:7" ht="12.75">
      <c r="A16" s="149" t="s">
        <v>415</v>
      </c>
      <c r="B16" s="150">
        <v>1342</v>
      </c>
      <c r="C16" s="151">
        <f t="shared" si="1"/>
        <v>4.25531914893617</v>
      </c>
      <c r="D16" s="152"/>
      <c r="E16" s="152"/>
      <c r="F16" s="145" t="s">
        <v>250</v>
      </c>
      <c r="G16" s="146"/>
    </row>
    <row r="17" spans="1:7" ht="12.75">
      <c r="A17" s="149" t="s">
        <v>416</v>
      </c>
      <c r="B17" s="150">
        <v>3882</v>
      </c>
      <c r="C17" s="151">
        <f t="shared" si="1"/>
        <v>12.309350921140249</v>
      </c>
      <c r="D17" s="152"/>
      <c r="E17" s="143" t="s">
        <v>417</v>
      </c>
      <c r="F17" s="145" t="s">
        <v>250</v>
      </c>
      <c r="G17" s="146"/>
    </row>
    <row r="18" spans="1:7" ht="12.75">
      <c r="A18" s="149" t="s">
        <v>418</v>
      </c>
      <c r="B18" s="150">
        <v>5944</v>
      </c>
      <c r="C18" s="151">
        <f t="shared" si="1"/>
        <v>18.84770269841773</v>
      </c>
      <c r="D18" s="152"/>
      <c r="E18" s="143" t="s">
        <v>419</v>
      </c>
      <c r="F18" s="141">
        <v>31537</v>
      </c>
      <c r="G18" s="148">
        <v>100</v>
      </c>
    </row>
    <row r="19" spans="1:7" ht="12.75">
      <c r="A19" s="149" t="s">
        <v>420</v>
      </c>
      <c r="B19" s="150">
        <v>4861</v>
      </c>
      <c r="C19" s="151">
        <f t="shared" si="1"/>
        <v>15.41364111995434</v>
      </c>
      <c r="D19" s="152"/>
      <c r="E19" s="152" t="s">
        <v>421</v>
      </c>
      <c r="F19" s="150">
        <v>29845</v>
      </c>
      <c r="G19" s="153">
        <f aca="true" t="shared" si="2" ref="G19:G30">F19*100/F$18</f>
        <v>94.63487332339791</v>
      </c>
    </row>
    <row r="20" spans="1:7" ht="12.75">
      <c r="A20" s="149" t="s">
        <v>422</v>
      </c>
      <c r="B20" s="150">
        <v>1879</v>
      </c>
      <c r="C20" s="151">
        <f t="shared" si="1"/>
        <v>5.958080984240733</v>
      </c>
      <c r="D20" s="152"/>
      <c r="E20" s="152" t="s">
        <v>423</v>
      </c>
      <c r="F20" s="150">
        <v>10814</v>
      </c>
      <c r="G20" s="153">
        <f t="shared" si="2"/>
        <v>34.28988172622634</v>
      </c>
    </row>
    <row r="21" spans="1:7" ht="12.75">
      <c r="A21" s="149" t="s">
        <v>424</v>
      </c>
      <c r="B21" s="150">
        <v>1294</v>
      </c>
      <c r="C21" s="151">
        <f t="shared" si="1"/>
        <v>4.103116973713416</v>
      </c>
      <c r="D21" s="152"/>
      <c r="E21" s="152" t="s">
        <v>425</v>
      </c>
      <c r="F21" s="150">
        <v>7130</v>
      </c>
      <c r="G21" s="153">
        <f t="shared" si="2"/>
        <v>22.60836477787995</v>
      </c>
    </row>
    <row r="22" spans="1:7" ht="12.75">
      <c r="A22" s="149" t="s">
        <v>426</v>
      </c>
      <c r="B22" s="150">
        <v>1967</v>
      </c>
      <c r="C22" s="151">
        <f t="shared" si="1"/>
        <v>6.237118305482449</v>
      </c>
      <c r="D22" s="152"/>
      <c r="E22" s="152" t="s">
        <v>427</v>
      </c>
      <c r="F22" s="150">
        <v>9972</v>
      </c>
      <c r="G22" s="153">
        <f t="shared" si="2"/>
        <v>31.62000190252719</v>
      </c>
    </row>
    <row r="23" spans="1:7" ht="12.75">
      <c r="A23" s="149" t="s">
        <v>428</v>
      </c>
      <c r="B23" s="150">
        <v>1201</v>
      </c>
      <c r="C23" s="151">
        <f t="shared" si="1"/>
        <v>3.8082252592193298</v>
      </c>
      <c r="D23" s="152"/>
      <c r="E23" s="152" t="s">
        <v>429</v>
      </c>
      <c r="F23" s="150">
        <v>7573</v>
      </c>
      <c r="G23" s="153">
        <f t="shared" si="2"/>
        <v>24.013064020039952</v>
      </c>
    </row>
    <row r="24" spans="1:7" ht="12.75">
      <c r="A24" s="149" t="s">
        <v>430</v>
      </c>
      <c r="B24" s="150">
        <v>613</v>
      </c>
      <c r="C24" s="151">
        <f t="shared" si="1"/>
        <v>1.9437486127405905</v>
      </c>
      <c r="D24" s="152"/>
      <c r="E24" s="152" t="s">
        <v>431</v>
      </c>
      <c r="F24" s="150">
        <v>1187</v>
      </c>
      <c r="G24" s="153">
        <f t="shared" si="2"/>
        <v>3.763832958112693</v>
      </c>
    </row>
    <row r="25" spans="1:7" ht="12.75">
      <c r="A25" s="149"/>
      <c r="B25" s="145" t="s">
        <v>250</v>
      </c>
      <c r="C25" s="154"/>
      <c r="D25" s="152"/>
      <c r="E25" s="152" t="s">
        <v>432</v>
      </c>
      <c r="F25" s="150">
        <v>288</v>
      </c>
      <c r="G25" s="153">
        <f t="shared" si="2"/>
        <v>0.9132130513365253</v>
      </c>
    </row>
    <row r="26" spans="1:7" ht="12.75">
      <c r="A26" s="149" t="s">
        <v>433</v>
      </c>
      <c r="B26" s="155">
        <v>38.3</v>
      </c>
      <c r="C26" s="156" t="s">
        <v>261</v>
      </c>
      <c r="D26" s="152"/>
      <c r="E26" s="157" t="s">
        <v>434</v>
      </c>
      <c r="F26" s="158">
        <v>742</v>
      </c>
      <c r="G26" s="153">
        <f t="shared" si="2"/>
        <v>2.3527919586517423</v>
      </c>
    </row>
    <row r="27" spans="1:7" ht="12.75">
      <c r="A27" s="149"/>
      <c r="B27" s="145" t="s">
        <v>250</v>
      </c>
      <c r="C27" s="154"/>
      <c r="D27" s="152"/>
      <c r="E27" s="159" t="s">
        <v>435</v>
      </c>
      <c r="F27" s="160">
        <v>343</v>
      </c>
      <c r="G27" s="153">
        <f t="shared" si="2"/>
        <v>1.087611377112598</v>
      </c>
    </row>
    <row r="28" spans="1:7" ht="12.75">
      <c r="A28" s="149" t="s">
        <v>262</v>
      </c>
      <c r="B28" s="150">
        <v>23564</v>
      </c>
      <c r="C28" s="151">
        <f aca="true" t="shared" si="3" ref="C28:C35">B28*100/B$7</f>
        <v>74.71858451977043</v>
      </c>
      <c r="D28" s="152"/>
      <c r="E28" s="152" t="s">
        <v>436</v>
      </c>
      <c r="F28" s="150">
        <v>1692</v>
      </c>
      <c r="G28" s="153">
        <f t="shared" si="2"/>
        <v>5.365126676602086</v>
      </c>
    </row>
    <row r="29" spans="1:7" ht="12.75">
      <c r="A29" s="149" t="s">
        <v>0</v>
      </c>
      <c r="B29" s="150">
        <v>11499</v>
      </c>
      <c r="C29" s="151">
        <f t="shared" si="3"/>
        <v>36.46193360180106</v>
      </c>
      <c r="D29" s="152"/>
      <c r="E29" s="152" t="s">
        <v>1</v>
      </c>
      <c r="F29" s="150">
        <v>1609</v>
      </c>
      <c r="G29" s="153">
        <f t="shared" si="2"/>
        <v>5.101943748612741</v>
      </c>
    </row>
    <row r="30" spans="1:7" ht="12.75">
      <c r="A30" s="149" t="s">
        <v>2</v>
      </c>
      <c r="B30" s="150">
        <v>12065</v>
      </c>
      <c r="C30" s="151">
        <f t="shared" si="3"/>
        <v>38.25665091796937</v>
      </c>
      <c r="D30" s="152"/>
      <c r="E30" s="152" t="s">
        <v>3</v>
      </c>
      <c r="F30" s="150">
        <v>83</v>
      </c>
      <c r="G30" s="153">
        <f t="shared" si="2"/>
        <v>0.26318292798934584</v>
      </c>
    </row>
    <row r="31" spans="1:7" ht="12.75">
      <c r="A31" s="149" t="s">
        <v>4</v>
      </c>
      <c r="B31" s="150">
        <v>22722</v>
      </c>
      <c r="C31" s="151">
        <f t="shared" si="3"/>
        <v>72.04870469607128</v>
      </c>
      <c r="D31" s="152"/>
      <c r="E31" s="152"/>
      <c r="F31" s="145" t="s">
        <v>250</v>
      </c>
      <c r="G31" s="146"/>
    </row>
    <row r="32" spans="1:7" ht="12.75">
      <c r="A32" s="149" t="s">
        <v>5</v>
      </c>
      <c r="B32" s="150">
        <v>4491</v>
      </c>
      <c r="C32" s="151">
        <f t="shared" si="3"/>
        <v>14.240416019278943</v>
      </c>
      <c r="D32" s="152"/>
      <c r="E32" s="143" t="s">
        <v>6</v>
      </c>
      <c r="F32" s="147" t="s">
        <v>250</v>
      </c>
      <c r="G32" s="161"/>
    </row>
    <row r="33" spans="1:7" ht="12.75">
      <c r="A33" s="149" t="s">
        <v>7</v>
      </c>
      <c r="B33" s="150">
        <v>3781</v>
      </c>
      <c r="C33" s="151">
        <f t="shared" si="3"/>
        <v>11.98909217744237</v>
      </c>
      <c r="D33" s="152"/>
      <c r="E33" s="143" t="s">
        <v>8</v>
      </c>
      <c r="F33" s="141">
        <v>10814</v>
      </c>
      <c r="G33" s="148">
        <v>100</v>
      </c>
    </row>
    <row r="34" spans="1:7" ht="12.75">
      <c r="A34" s="149" t="s">
        <v>0</v>
      </c>
      <c r="B34" s="150">
        <v>1518</v>
      </c>
      <c r="C34" s="151">
        <f t="shared" si="3"/>
        <v>4.813393791419602</v>
      </c>
      <c r="D34" s="152"/>
      <c r="E34" s="152" t="s">
        <v>9</v>
      </c>
      <c r="F34" s="150">
        <v>8279</v>
      </c>
      <c r="G34" s="153">
        <f aca="true" t="shared" si="4" ref="G34:G42">F34*100/F$33</f>
        <v>76.55816534122434</v>
      </c>
    </row>
    <row r="35" spans="1:7" ht="12.75">
      <c r="A35" s="149" t="s">
        <v>2</v>
      </c>
      <c r="B35" s="150">
        <v>2263</v>
      </c>
      <c r="C35" s="151">
        <f t="shared" si="3"/>
        <v>7.175698386022767</v>
      </c>
      <c r="D35" s="152"/>
      <c r="E35" s="152" t="s">
        <v>10</v>
      </c>
      <c r="F35" s="150">
        <v>4087</v>
      </c>
      <c r="G35" s="153">
        <f t="shared" si="4"/>
        <v>37.793600887738116</v>
      </c>
    </row>
    <row r="36" spans="1:7" ht="12.75">
      <c r="A36" s="149"/>
      <c r="B36" s="145" t="s">
        <v>250</v>
      </c>
      <c r="C36" s="154"/>
      <c r="D36" s="152"/>
      <c r="E36" s="152" t="s">
        <v>11</v>
      </c>
      <c r="F36" s="150">
        <v>7130</v>
      </c>
      <c r="G36" s="153">
        <f t="shared" si="4"/>
        <v>65.93304975032366</v>
      </c>
    </row>
    <row r="37" spans="1:7" ht="12.75">
      <c r="A37" s="162" t="s">
        <v>12</v>
      </c>
      <c r="B37" s="145" t="s">
        <v>250</v>
      </c>
      <c r="C37" s="154"/>
      <c r="D37" s="152"/>
      <c r="E37" s="152" t="s">
        <v>10</v>
      </c>
      <c r="F37" s="150">
        <v>3607</v>
      </c>
      <c r="G37" s="153">
        <f t="shared" si="4"/>
        <v>33.35491030146107</v>
      </c>
    </row>
    <row r="38" spans="1:7" ht="12.75">
      <c r="A38" s="163" t="s">
        <v>13</v>
      </c>
      <c r="B38" s="150">
        <v>31128</v>
      </c>
      <c r="C38" s="151">
        <f aca="true" t="shared" si="5" ref="C38:C56">B38*100/B$7</f>
        <v>98.70311063195612</v>
      </c>
      <c r="D38" s="152"/>
      <c r="E38" s="152" t="s">
        <v>14</v>
      </c>
      <c r="F38" s="150">
        <v>864</v>
      </c>
      <c r="G38" s="153">
        <f t="shared" si="4"/>
        <v>7.989643055298687</v>
      </c>
    </row>
    <row r="39" spans="1:7" ht="12.75">
      <c r="A39" s="149" t="s">
        <v>15</v>
      </c>
      <c r="B39" s="150">
        <v>27466</v>
      </c>
      <c r="C39" s="151">
        <f t="shared" si="5"/>
        <v>87.09135301392016</v>
      </c>
      <c r="D39" s="152"/>
      <c r="E39" s="152" t="s">
        <v>10</v>
      </c>
      <c r="F39" s="150">
        <v>376</v>
      </c>
      <c r="G39" s="153">
        <f t="shared" si="4"/>
        <v>3.4769742925836877</v>
      </c>
    </row>
    <row r="40" spans="1:7" ht="12.75">
      <c r="A40" s="149" t="s">
        <v>16</v>
      </c>
      <c r="B40" s="150">
        <v>1616</v>
      </c>
      <c r="C40" s="151">
        <f t="shared" si="5"/>
        <v>5.1241398991660585</v>
      </c>
      <c r="D40" s="152"/>
      <c r="E40" s="152" t="s">
        <v>17</v>
      </c>
      <c r="F40" s="150">
        <v>2535</v>
      </c>
      <c r="G40" s="153">
        <f t="shared" si="4"/>
        <v>23.44183465877566</v>
      </c>
    </row>
    <row r="41" spans="1:7" ht="12.75">
      <c r="A41" s="149" t="s">
        <v>18</v>
      </c>
      <c r="B41" s="150">
        <v>44</v>
      </c>
      <c r="C41" s="151">
        <f t="shared" si="5"/>
        <v>0.13951866062085805</v>
      </c>
      <c r="D41" s="152"/>
      <c r="E41" s="152" t="s">
        <v>19</v>
      </c>
      <c r="F41" s="150">
        <v>2163</v>
      </c>
      <c r="G41" s="153">
        <f t="shared" si="4"/>
        <v>20.001849454410948</v>
      </c>
    </row>
    <row r="42" spans="1:7" ht="12.75">
      <c r="A42" s="149" t="s">
        <v>20</v>
      </c>
      <c r="B42" s="150">
        <v>1623</v>
      </c>
      <c r="C42" s="151">
        <f t="shared" si="5"/>
        <v>5.146336049719377</v>
      </c>
      <c r="D42" s="152"/>
      <c r="E42" s="152" t="s">
        <v>21</v>
      </c>
      <c r="F42" s="150">
        <v>837</v>
      </c>
      <c r="G42" s="153">
        <f t="shared" si="4"/>
        <v>7.739966709820603</v>
      </c>
    </row>
    <row r="43" spans="1:7" ht="12.75">
      <c r="A43" s="149" t="s">
        <v>22</v>
      </c>
      <c r="B43" s="150">
        <v>497</v>
      </c>
      <c r="C43" s="151">
        <f t="shared" si="5"/>
        <v>1.575926689285601</v>
      </c>
      <c r="D43" s="152"/>
      <c r="E43" s="152"/>
      <c r="F43" s="145" t="s">
        <v>250</v>
      </c>
      <c r="G43" s="146"/>
    </row>
    <row r="44" spans="1:7" ht="12.75">
      <c r="A44" s="149" t="s">
        <v>23</v>
      </c>
      <c r="B44" s="150">
        <v>540</v>
      </c>
      <c r="C44" s="151">
        <f t="shared" si="5"/>
        <v>1.712274471255985</v>
      </c>
      <c r="D44" s="152"/>
      <c r="E44" s="152" t="s">
        <v>24</v>
      </c>
      <c r="F44" s="160">
        <v>4266</v>
      </c>
      <c r="G44" s="164">
        <f>F44*100/F33</f>
        <v>39.44886258553726</v>
      </c>
    </row>
    <row r="45" spans="1:7" ht="12.75">
      <c r="A45" s="149" t="s">
        <v>25</v>
      </c>
      <c r="B45" s="150">
        <v>377</v>
      </c>
      <c r="C45" s="151">
        <f t="shared" si="5"/>
        <v>1.1954212512287155</v>
      </c>
      <c r="D45" s="152"/>
      <c r="E45" s="152" t="s">
        <v>26</v>
      </c>
      <c r="F45" s="160">
        <v>2468</v>
      </c>
      <c r="G45" s="164">
        <f>F45*100/F33</f>
        <v>22.82226743110782</v>
      </c>
    </row>
    <row r="46" spans="1:7" ht="12.75">
      <c r="A46" s="149" t="s">
        <v>27</v>
      </c>
      <c r="B46" s="150">
        <v>17</v>
      </c>
      <c r="C46" s="151">
        <f t="shared" si="5"/>
        <v>0.05390493705805879</v>
      </c>
      <c r="D46" s="152"/>
      <c r="E46" s="152"/>
      <c r="F46" s="145" t="s">
        <v>250</v>
      </c>
      <c r="G46" s="146"/>
    </row>
    <row r="47" spans="1:7" ht="12.75">
      <c r="A47" s="149" t="s">
        <v>28</v>
      </c>
      <c r="B47" s="150">
        <v>105</v>
      </c>
      <c r="C47" s="151">
        <f t="shared" si="5"/>
        <v>0.33294225829977486</v>
      </c>
      <c r="D47" s="152"/>
      <c r="E47" s="152" t="s">
        <v>29</v>
      </c>
      <c r="F47" s="165">
        <v>2.76</v>
      </c>
      <c r="G47" s="166" t="s">
        <v>261</v>
      </c>
    </row>
    <row r="48" spans="1:7" ht="12.75">
      <c r="A48" s="149" t="s">
        <v>30</v>
      </c>
      <c r="B48" s="150">
        <v>37</v>
      </c>
      <c r="C48" s="151">
        <f t="shared" si="5"/>
        <v>0.11732251006753971</v>
      </c>
      <c r="D48" s="152"/>
      <c r="E48" s="152" t="s">
        <v>31</v>
      </c>
      <c r="F48" s="165">
        <v>3.21</v>
      </c>
      <c r="G48" s="166" t="s">
        <v>261</v>
      </c>
    </row>
    <row r="49" spans="1:7" ht="14.25">
      <c r="A49" s="149" t="s">
        <v>32</v>
      </c>
      <c r="B49" s="150">
        <v>50</v>
      </c>
      <c r="C49" s="151">
        <f t="shared" si="5"/>
        <v>0.15854393252370233</v>
      </c>
      <c r="D49" s="152"/>
      <c r="E49" s="152"/>
      <c r="F49" s="145" t="s">
        <v>250</v>
      </c>
      <c r="G49" s="146"/>
    </row>
    <row r="50" spans="1:7" ht="12.75">
      <c r="A50" s="149" t="s">
        <v>33</v>
      </c>
      <c r="B50" s="150">
        <v>5</v>
      </c>
      <c r="C50" s="151">
        <f t="shared" si="5"/>
        <v>0.01585439325237023</v>
      </c>
      <c r="D50" s="152"/>
      <c r="E50" s="143" t="s">
        <v>34</v>
      </c>
      <c r="F50" s="147" t="s">
        <v>250</v>
      </c>
      <c r="G50" s="161"/>
    </row>
    <row r="51" spans="1:7" ht="12.75">
      <c r="A51" s="149" t="s">
        <v>35</v>
      </c>
      <c r="B51" s="150">
        <v>4</v>
      </c>
      <c r="C51" s="151">
        <f t="shared" si="5"/>
        <v>0.012683514601896186</v>
      </c>
      <c r="D51" s="152"/>
      <c r="E51" s="143" t="s">
        <v>36</v>
      </c>
      <c r="F51" s="141">
        <v>11032</v>
      </c>
      <c r="G51" s="148">
        <v>100</v>
      </c>
    </row>
    <row r="52" spans="1:7" ht="12.75">
      <c r="A52" s="149" t="s">
        <v>37</v>
      </c>
      <c r="B52" s="150">
        <v>1</v>
      </c>
      <c r="C52" s="151">
        <f t="shared" si="5"/>
        <v>0.0031708786504740464</v>
      </c>
      <c r="D52" s="152"/>
      <c r="E52" s="152" t="s">
        <v>38</v>
      </c>
      <c r="F52" s="150">
        <v>10814</v>
      </c>
      <c r="G52" s="153">
        <f>F52*100/F$51</f>
        <v>98.02393038433648</v>
      </c>
    </row>
    <row r="53" spans="1:7" ht="12.75">
      <c r="A53" s="149" t="s">
        <v>39</v>
      </c>
      <c r="B53" s="150">
        <v>0</v>
      </c>
      <c r="C53" s="151">
        <f t="shared" si="5"/>
        <v>0</v>
      </c>
      <c r="D53" s="152"/>
      <c r="E53" s="152" t="s">
        <v>40</v>
      </c>
      <c r="F53" s="150">
        <v>218</v>
      </c>
      <c r="G53" s="153">
        <f>F53*100/F$51</f>
        <v>1.9760696156635242</v>
      </c>
    </row>
    <row r="54" spans="1:7" ht="14.25">
      <c r="A54" s="149" t="s">
        <v>41</v>
      </c>
      <c r="B54" s="150">
        <v>0</v>
      </c>
      <c r="C54" s="151">
        <f t="shared" si="5"/>
        <v>0</v>
      </c>
      <c r="D54" s="152"/>
      <c r="E54" s="152" t="s">
        <v>42</v>
      </c>
      <c r="F54" s="150">
        <v>24</v>
      </c>
      <c r="G54" s="153">
        <f>F54*100/F$51</f>
        <v>0.21754894851341552</v>
      </c>
    </row>
    <row r="55" spans="1:7" ht="12.75">
      <c r="A55" s="149" t="s">
        <v>43</v>
      </c>
      <c r="B55" s="150">
        <v>374</v>
      </c>
      <c r="C55" s="151">
        <f t="shared" si="5"/>
        <v>1.1859086152772933</v>
      </c>
      <c r="D55" s="152"/>
      <c r="E55" s="152"/>
      <c r="F55" s="145" t="s">
        <v>250</v>
      </c>
      <c r="G55" s="146"/>
    </row>
    <row r="56" spans="1:7" ht="12.75">
      <c r="A56" s="149" t="s">
        <v>44</v>
      </c>
      <c r="B56" s="160">
        <v>409</v>
      </c>
      <c r="C56" s="151">
        <f t="shared" si="5"/>
        <v>1.2968893680438849</v>
      </c>
      <c r="D56" s="152"/>
      <c r="E56" s="152" t="s">
        <v>45</v>
      </c>
      <c r="F56" s="167">
        <v>0.5</v>
      </c>
      <c r="G56" s="166" t="s">
        <v>261</v>
      </c>
    </row>
    <row r="57" spans="1:7" ht="12.75">
      <c r="A57" s="149"/>
      <c r="B57" s="160" t="s">
        <v>250</v>
      </c>
      <c r="C57" s="168"/>
      <c r="D57" s="152"/>
      <c r="E57" s="152" t="s">
        <v>46</v>
      </c>
      <c r="F57" s="167">
        <v>3.6</v>
      </c>
      <c r="G57" s="166" t="s">
        <v>261</v>
      </c>
    </row>
    <row r="58" spans="1:7" ht="12.75">
      <c r="A58" s="169" t="s">
        <v>47</v>
      </c>
      <c r="B58" s="160" t="s">
        <v>250</v>
      </c>
      <c r="C58" s="168"/>
      <c r="D58" s="152"/>
      <c r="E58" s="152"/>
      <c r="F58" s="145" t="s">
        <v>250</v>
      </c>
      <c r="G58" s="146"/>
    </row>
    <row r="59" spans="1:7" ht="14.25">
      <c r="A59" s="170" t="s">
        <v>48</v>
      </c>
      <c r="B59" s="160" t="s">
        <v>250</v>
      </c>
      <c r="C59" s="168"/>
      <c r="D59" s="152"/>
      <c r="E59" s="143" t="s">
        <v>49</v>
      </c>
      <c r="F59" s="147" t="s">
        <v>250</v>
      </c>
      <c r="G59" s="161"/>
    </row>
    <row r="60" spans="1:7" ht="12.75">
      <c r="A60" s="149" t="s">
        <v>50</v>
      </c>
      <c r="B60" s="160">
        <v>27801</v>
      </c>
      <c r="C60" s="168">
        <f>B60*100/B7</f>
        <v>88.15359736182896</v>
      </c>
      <c r="D60" s="152"/>
      <c r="E60" s="143" t="s">
        <v>51</v>
      </c>
      <c r="F60" s="141">
        <v>10814</v>
      </c>
      <c r="G60" s="148">
        <v>100</v>
      </c>
    </row>
    <row r="61" spans="1:7" ht="12.75">
      <c r="A61" s="149" t="s">
        <v>52</v>
      </c>
      <c r="B61" s="160">
        <v>1727</v>
      </c>
      <c r="C61" s="168">
        <f>B61*100/B7</f>
        <v>5.476107429368678</v>
      </c>
      <c r="D61" s="152"/>
      <c r="E61" s="152" t="s">
        <v>53</v>
      </c>
      <c r="F61" s="150">
        <v>9391</v>
      </c>
      <c r="G61" s="153">
        <f>F61*100/F$60</f>
        <v>86.8411318660995</v>
      </c>
    </row>
    <row r="62" spans="1:7" ht="12.75">
      <c r="A62" s="149" t="s">
        <v>54</v>
      </c>
      <c r="B62" s="160">
        <v>120</v>
      </c>
      <c r="C62" s="168">
        <f>B62*100/B7</f>
        <v>0.3805054380568856</v>
      </c>
      <c r="D62" s="152"/>
      <c r="E62" s="152" t="s">
        <v>55</v>
      </c>
      <c r="F62" s="150">
        <v>1423</v>
      </c>
      <c r="G62" s="153">
        <f>F62*100/F$60</f>
        <v>13.1588681339005</v>
      </c>
    </row>
    <row r="63" spans="1:7" ht="12.75">
      <c r="A63" s="149" t="s">
        <v>56</v>
      </c>
      <c r="B63" s="160">
        <v>1769</v>
      </c>
      <c r="C63" s="168">
        <f>B63*100/B7</f>
        <v>5.609284332688588</v>
      </c>
      <c r="D63" s="152"/>
      <c r="E63" s="152"/>
      <c r="F63" s="145" t="s">
        <v>250</v>
      </c>
      <c r="G63" s="146"/>
    </row>
    <row r="64" spans="1:7" ht="12.75">
      <c r="A64" s="149" t="s">
        <v>57</v>
      </c>
      <c r="B64" s="160">
        <v>13</v>
      </c>
      <c r="C64" s="168">
        <f>B64*100/B7</f>
        <v>0.0412214224561626</v>
      </c>
      <c r="D64" s="152"/>
      <c r="E64" s="152" t="s">
        <v>58</v>
      </c>
      <c r="F64" s="145">
        <v>2.85</v>
      </c>
      <c r="G64" s="166" t="s">
        <v>261</v>
      </c>
    </row>
    <row r="65" spans="1:7" ht="13.5" thickBot="1">
      <c r="A65" s="171" t="s">
        <v>59</v>
      </c>
      <c r="B65" s="172">
        <v>552</v>
      </c>
      <c r="C65" s="173">
        <f>B65*100/B7</f>
        <v>1.7503250150616736</v>
      </c>
      <c r="D65" s="174"/>
      <c r="E65" s="174" t="s">
        <v>60</v>
      </c>
      <c r="F65" s="175">
        <v>2.15</v>
      </c>
      <c r="G65" s="176" t="s">
        <v>261</v>
      </c>
    </row>
    <row r="66" ht="9" customHeight="1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31537</v>
      </c>
      <c r="G9" s="33">
        <f>(F9/$F$9)*100</f>
        <v>100</v>
      </c>
    </row>
    <row r="10" spans="1:7" ht="12.75">
      <c r="A10" s="29" t="s">
        <v>269</v>
      </c>
      <c r="B10" s="93">
        <v>8244</v>
      </c>
      <c r="C10" s="33">
        <f aca="true" t="shared" si="0" ref="C10:C15">(B10/$B$10)*100</f>
        <v>100</v>
      </c>
      <c r="E10" s="34" t="s">
        <v>270</v>
      </c>
      <c r="F10" s="97">
        <v>28008</v>
      </c>
      <c r="G10" s="84">
        <f aca="true" t="shared" si="1" ref="G10:G16">(F10/$F$9)*100</f>
        <v>88.8099692424771</v>
      </c>
    </row>
    <row r="11" spans="1:8" ht="12.75">
      <c r="A11" s="36" t="s">
        <v>271</v>
      </c>
      <c r="B11" s="98">
        <v>924</v>
      </c>
      <c r="C11" s="35">
        <f t="shared" si="0"/>
        <v>11.208151382823871</v>
      </c>
      <c r="E11" s="34" t="s">
        <v>272</v>
      </c>
      <c r="F11" s="97">
        <v>27741</v>
      </c>
      <c r="G11" s="84">
        <f t="shared" si="1"/>
        <v>87.96334464280052</v>
      </c>
      <c r="H11" s="15" t="s">
        <v>250</v>
      </c>
    </row>
    <row r="12" spans="1:8" ht="12.75">
      <c r="A12" s="36" t="s">
        <v>273</v>
      </c>
      <c r="B12" s="98">
        <v>416</v>
      </c>
      <c r="C12" s="35">
        <f t="shared" si="0"/>
        <v>5.046094129063562</v>
      </c>
      <c r="E12" s="34" t="s">
        <v>274</v>
      </c>
      <c r="F12" s="97">
        <v>15322</v>
      </c>
      <c r="G12" s="84">
        <f t="shared" si="1"/>
        <v>48.58420268256334</v>
      </c>
      <c r="H12" s="15" t="s">
        <v>250</v>
      </c>
    </row>
    <row r="13" spans="1:7" ht="12.75">
      <c r="A13" s="36" t="s">
        <v>275</v>
      </c>
      <c r="B13" s="98">
        <v>3807</v>
      </c>
      <c r="C13" s="35">
        <f t="shared" si="0"/>
        <v>46.17903930131004</v>
      </c>
      <c r="E13" s="34" t="s">
        <v>276</v>
      </c>
      <c r="F13" s="97">
        <v>12419</v>
      </c>
      <c r="G13" s="84">
        <f t="shared" si="1"/>
        <v>39.37914196023718</v>
      </c>
    </row>
    <row r="14" spans="1:7" ht="12.75">
      <c r="A14" s="36" t="s">
        <v>277</v>
      </c>
      <c r="B14" s="98">
        <v>1680</v>
      </c>
      <c r="C14" s="35">
        <f t="shared" si="0"/>
        <v>20.378457059679768</v>
      </c>
      <c r="E14" s="34" t="s">
        <v>166</v>
      </c>
      <c r="F14" s="97">
        <v>267</v>
      </c>
      <c r="G14" s="84">
        <f t="shared" si="1"/>
        <v>0.8466245996765703</v>
      </c>
    </row>
    <row r="15" spans="1:7" ht="12.75">
      <c r="A15" s="36" t="s">
        <v>324</v>
      </c>
      <c r="B15" s="97">
        <v>1417</v>
      </c>
      <c r="C15" s="35">
        <f t="shared" si="0"/>
        <v>17.188258127122754</v>
      </c>
      <c r="E15" s="34" t="s">
        <v>278</v>
      </c>
      <c r="F15" s="97">
        <v>3529</v>
      </c>
      <c r="G15" s="84">
        <f t="shared" si="1"/>
        <v>11.190030757522909</v>
      </c>
    </row>
    <row r="16" spans="1:7" ht="12.75">
      <c r="A16" s="36"/>
      <c r="B16" s="93" t="s">
        <v>250</v>
      </c>
      <c r="C16" s="10"/>
      <c r="E16" s="34" t="s">
        <v>279</v>
      </c>
      <c r="F16" s="98">
        <v>979</v>
      </c>
      <c r="G16" s="84">
        <f t="shared" si="1"/>
        <v>3.104290198814091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2158</v>
      </c>
      <c r="G17" s="84">
        <f>(F17/$F$9)*100</f>
        <v>6.842756127722992</v>
      </c>
    </row>
    <row r="18" spans="1:7" ht="12.75">
      <c r="A18" s="29" t="s">
        <v>282</v>
      </c>
      <c r="B18" s="93">
        <v>21808</v>
      </c>
      <c r="C18" s="33">
        <f>(B18/$B$18)*100</f>
        <v>100</v>
      </c>
      <c r="E18" s="34" t="s">
        <v>283</v>
      </c>
      <c r="F18" s="97">
        <v>1371</v>
      </c>
      <c r="G18" s="84">
        <f>(F18/$F$9)*100</f>
        <v>4.347274629799918</v>
      </c>
    </row>
    <row r="19" spans="1:7" ht="12.75">
      <c r="A19" s="36" t="s">
        <v>284</v>
      </c>
      <c r="B19" s="97">
        <v>783</v>
      </c>
      <c r="C19" s="84">
        <f aca="true" t="shared" si="2" ref="C19:C25">(B19/$B$18)*100</f>
        <v>3.590425531914894</v>
      </c>
      <c r="E19" s="34"/>
      <c r="F19" s="97" t="s">
        <v>250</v>
      </c>
      <c r="G19" s="84"/>
    </row>
    <row r="20" spans="1:7" ht="12.75">
      <c r="A20" s="36" t="s">
        <v>285</v>
      </c>
      <c r="B20" s="97">
        <v>1670</v>
      </c>
      <c r="C20" s="84">
        <f t="shared" si="2"/>
        <v>7.657740278796772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5651</v>
      </c>
      <c r="C21" s="84">
        <f t="shared" si="2"/>
        <v>25.91250917094644</v>
      </c>
      <c r="E21" s="38" t="s">
        <v>167</v>
      </c>
      <c r="F21" s="80">
        <v>3529</v>
      </c>
      <c r="G21" s="33">
        <f>(F21/$F$21)*100</f>
        <v>100</v>
      </c>
    </row>
    <row r="22" spans="1:7" ht="12.75">
      <c r="A22" s="36" t="s">
        <v>302</v>
      </c>
      <c r="B22" s="97">
        <v>4012</v>
      </c>
      <c r="C22" s="84">
        <f t="shared" si="2"/>
        <v>18.396918561995598</v>
      </c>
      <c r="E22" s="34" t="s">
        <v>303</v>
      </c>
      <c r="F22" s="97">
        <v>1193</v>
      </c>
      <c r="G22" s="84">
        <f aca="true" t="shared" si="3" ref="G22:G27">(F22/$F$21)*100</f>
        <v>33.80561065457637</v>
      </c>
    </row>
    <row r="23" spans="1:7" ht="12.75">
      <c r="A23" s="36" t="s">
        <v>304</v>
      </c>
      <c r="B23" s="97">
        <v>1515</v>
      </c>
      <c r="C23" s="84">
        <f t="shared" si="2"/>
        <v>6.946991929567131</v>
      </c>
      <c r="E23" s="34" t="s">
        <v>305</v>
      </c>
      <c r="F23" s="97">
        <v>1288</v>
      </c>
      <c r="G23" s="84">
        <f t="shared" si="3"/>
        <v>36.49759138566166</v>
      </c>
    </row>
    <row r="24" spans="1:7" ht="12.75">
      <c r="A24" s="36" t="s">
        <v>306</v>
      </c>
      <c r="B24" s="97">
        <v>5314</v>
      </c>
      <c r="C24" s="84">
        <f t="shared" si="2"/>
        <v>24.367204695524578</v>
      </c>
      <c r="E24" s="34" t="s">
        <v>307</v>
      </c>
      <c r="F24" s="97">
        <v>61</v>
      </c>
      <c r="G24" s="84">
        <f t="shared" si="3"/>
        <v>1.728534995749504</v>
      </c>
    </row>
    <row r="25" spans="1:7" ht="12.75">
      <c r="A25" s="36" t="s">
        <v>308</v>
      </c>
      <c r="B25" s="97">
        <v>2863</v>
      </c>
      <c r="C25" s="84">
        <f t="shared" si="2"/>
        <v>13.128209831254587</v>
      </c>
      <c r="E25" s="34" t="s">
        <v>309</v>
      </c>
      <c r="F25" s="97">
        <v>0</v>
      </c>
      <c r="G25" s="84">
        <f t="shared" si="3"/>
        <v>0</v>
      </c>
    </row>
    <row r="26" spans="1:7" ht="12.75">
      <c r="A26" s="36"/>
      <c r="B26" s="93" t="s">
        <v>250</v>
      </c>
      <c r="C26" s="35"/>
      <c r="E26" s="34" t="s">
        <v>310</v>
      </c>
      <c r="F26" s="97">
        <v>879</v>
      </c>
      <c r="G26" s="84">
        <f t="shared" si="3"/>
        <v>24.90790592235761</v>
      </c>
    </row>
    <row r="27" spans="1:7" ht="12.75">
      <c r="A27" s="36" t="s">
        <v>311</v>
      </c>
      <c r="B27" s="108">
        <v>88.8</v>
      </c>
      <c r="C27" s="37" t="s">
        <v>261</v>
      </c>
      <c r="E27" s="34" t="s">
        <v>312</v>
      </c>
      <c r="F27" s="97">
        <v>108</v>
      </c>
      <c r="G27" s="84">
        <f t="shared" si="3"/>
        <v>3.0603570416548598</v>
      </c>
    </row>
    <row r="28" spans="1:7" ht="12.75">
      <c r="A28" s="36" t="s">
        <v>313</v>
      </c>
      <c r="B28" s="108">
        <v>37.5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29405</v>
      </c>
      <c r="G30" s="33">
        <f>(F30/$F$30)*100</f>
        <v>100</v>
      </c>
      <c r="J30" s="39"/>
    </row>
    <row r="31" spans="1:10" ht="12.75">
      <c r="A31" s="95" t="s">
        <v>296</v>
      </c>
      <c r="B31" s="93">
        <v>24743</v>
      </c>
      <c r="C31" s="33">
        <f>(B31/$B$31)*100</f>
        <v>100</v>
      </c>
      <c r="E31" s="34" t="s">
        <v>317</v>
      </c>
      <c r="F31" s="97">
        <v>25074</v>
      </c>
      <c r="G31" s="101">
        <f>(F31/$F$30)*100</f>
        <v>85.27121237884714</v>
      </c>
      <c r="J31" s="39"/>
    </row>
    <row r="32" spans="1:10" ht="12.75">
      <c r="A32" s="36" t="s">
        <v>318</v>
      </c>
      <c r="B32" s="97">
        <v>4986</v>
      </c>
      <c r="C32" s="10">
        <f>(B32/$B$31)*100</f>
        <v>20.15115386169826</v>
      </c>
      <c r="E32" s="34" t="s">
        <v>319</v>
      </c>
      <c r="F32" s="97">
        <v>4331</v>
      </c>
      <c r="G32" s="101">
        <f aca="true" t="shared" si="4" ref="G32:G39">(F32/$F$30)*100</f>
        <v>14.728787621152865</v>
      </c>
      <c r="J32" s="39"/>
    </row>
    <row r="33" spans="1:10" ht="12.75">
      <c r="A33" s="36" t="s">
        <v>320</v>
      </c>
      <c r="B33" s="97">
        <v>15940</v>
      </c>
      <c r="C33" s="10">
        <f aca="true" t="shared" si="5" ref="C33:C38">(B33/$B$31)*100</f>
        <v>64.42226084145011</v>
      </c>
      <c r="E33" s="34" t="s">
        <v>321</v>
      </c>
      <c r="F33" s="97">
        <v>1539</v>
      </c>
      <c r="G33" s="101">
        <f t="shared" si="4"/>
        <v>5.233803774868219</v>
      </c>
      <c r="J33" s="39"/>
    </row>
    <row r="34" spans="1:7" ht="12.75">
      <c r="A34" s="36" t="s">
        <v>322</v>
      </c>
      <c r="B34" s="97">
        <v>290</v>
      </c>
      <c r="C34" s="10">
        <f t="shared" si="5"/>
        <v>1.172048660227135</v>
      </c>
      <c r="E34" s="34" t="s">
        <v>323</v>
      </c>
      <c r="F34" s="97">
        <v>1105</v>
      </c>
      <c r="G34" s="101">
        <f t="shared" si="4"/>
        <v>3.757864308791022</v>
      </c>
    </row>
    <row r="35" spans="1:7" ht="12.75">
      <c r="A35" s="36" t="s">
        <v>325</v>
      </c>
      <c r="B35" s="97">
        <v>1847</v>
      </c>
      <c r="C35" s="10">
        <f t="shared" si="5"/>
        <v>7.46473750151558</v>
      </c>
      <c r="E35" s="34" t="s">
        <v>321</v>
      </c>
      <c r="F35" s="97">
        <v>562</v>
      </c>
      <c r="G35" s="101">
        <f t="shared" si="4"/>
        <v>1.9112395851045743</v>
      </c>
    </row>
    <row r="36" spans="1:7" ht="12.75">
      <c r="A36" s="36" t="s">
        <v>297</v>
      </c>
      <c r="B36" s="97">
        <v>1546</v>
      </c>
      <c r="C36" s="10">
        <f t="shared" si="5"/>
        <v>6.248231823141899</v>
      </c>
      <c r="E36" s="34" t="s">
        <v>327</v>
      </c>
      <c r="F36" s="97">
        <v>2056</v>
      </c>
      <c r="G36" s="101">
        <f t="shared" si="4"/>
        <v>6.992008161877232</v>
      </c>
    </row>
    <row r="37" spans="1:7" ht="12.75">
      <c r="A37" s="36" t="s">
        <v>326</v>
      </c>
      <c r="B37" s="97">
        <v>1680</v>
      </c>
      <c r="C37" s="10">
        <f t="shared" si="5"/>
        <v>6.789799135108919</v>
      </c>
      <c r="E37" s="34" t="s">
        <v>321</v>
      </c>
      <c r="F37" s="97">
        <v>540</v>
      </c>
      <c r="G37" s="101">
        <f t="shared" si="4"/>
        <v>1.8364223771467438</v>
      </c>
    </row>
    <row r="38" spans="1:7" ht="12.75">
      <c r="A38" s="36" t="s">
        <v>297</v>
      </c>
      <c r="B38" s="97">
        <v>1052</v>
      </c>
      <c r="C38" s="10">
        <f t="shared" si="5"/>
        <v>4.251707553651538</v>
      </c>
      <c r="E38" s="34" t="s">
        <v>259</v>
      </c>
      <c r="F38" s="97">
        <v>1002</v>
      </c>
      <c r="G38" s="101">
        <f t="shared" si="4"/>
        <v>3.40758374426118</v>
      </c>
    </row>
    <row r="39" spans="1:7" ht="12.75">
      <c r="A39" s="36"/>
      <c r="B39" s="97" t="s">
        <v>250</v>
      </c>
      <c r="C39" s="10"/>
      <c r="E39" s="34" t="s">
        <v>321</v>
      </c>
      <c r="F39" s="97">
        <v>402</v>
      </c>
      <c r="G39" s="101">
        <f t="shared" si="4"/>
        <v>1.3671144363203536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496</v>
      </c>
      <c r="C42" s="33">
        <f>(B42/$B$42)*100</f>
        <v>100</v>
      </c>
      <c r="E42" s="31" t="s">
        <v>268</v>
      </c>
      <c r="F42" s="80">
        <v>31537</v>
      </c>
      <c r="G42" s="99">
        <f>(F42/$F$42)*100</f>
        <v>100</v>
      </c>
      <c r="I42" s="39"/>
    </row>
    <row r="43" spans="1:7" ht="12.75">
      <c r="A43" s="36" t="s">
        <v>301</v>
      </c>
      <c r="B43" s="98">
        <v>114</v>
      </c>
      <c r="C43" s="102">
        <f>(B43/$B$42)*100</f>
        <v>22.983870967741936</v>
      </c>
      <c r="E43" s="60" t="s">
        <v>168</v>
      </c>
      <c r="F43" s="106">
        <v>37052</v>
      </c>
      <c r="G43" s="107">
        <f aca="true" t="shared" si="6" ref="G43:G71">(F43/$F$42)*100</f>
        <v>117.48739575736435</v>
      </c>
    </row>
    <row r="44" spans="1:7" ht="12.75">
      <c r="A44" s="36"/>
      <c r="B44" s="93" t="s">
        <v>250</v>
      </c>
      <c r="C44" s="10"/>
      <c r="E44" s="1" t="s">
        <v>329</v>
      </c>
      <c r="F44" s="97">
        <v>321</v>
      </c>
      <c r="G44" s="101">
        <f t="shared" si="6"/>
        <v>1.017852046802169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238</v>
      </c>
      <c r="G45" s="101">
        <f t="shared" si="6"/>
        <v>0.7546691188128231</v>
      </c>
    </row>
    <row r="46" spans="1:7" ht="12.75">
      <c r="A46" s="29" t="s">
        <v>331</v>
      </c>
      <c r="B46" s="93">
        <v>23611</v>
      </c>
      <c r="C46" s="33">
        <f>(B46/$B$46)*100</f>
        <v>100</v>
      </c>
      <c r="E46" s="1" t="s">
        <v>332</v>
      </c>
      <c r="F46" s="97">
        <v>150</v>
      </c>
      <c r="G46" s="101">
        <f t="shared" si="6"/>
        <v>0.47563179757110696</v>
      </c>
    </row>
    <row r="47" spans="1:7" ht="12.75">
      <c r="A47" s="36" t="s">
        <v>333</v>
      </c>
      <c r="B47" s="97">
        <v>2672</v>
      </c>
      <c r="C47" s="10">
        <f>(B47/$B$46)*100</f>
        <v>11.31675913769006</v>
      </c>
      <c r="E47" s="1" t="s">
        <v>334</v>
      </c>
      <c r="F47" s="97">
        <v>330</v>
      </c>
      <c r="G47" s="101">
        <f t="shared" si="6"/>
        <v>1.0463899546564353</v>
      </c>
    </row>
    <row r="48" spans="1:7" ht="12.75">
      <c r="A48" s="36"/>
      <c r="B48" s="93" t="s">
        <v>250</v>
      </c>
      <c r="C48" s="10"/>
      <c r="E48" s="1" t="s">
        <v>335</v>
      </c>
      <c r="F48" s="97">
        <v>2044</v>
      </c>
      <c r="G48" s="101">
        <f t="shared" si="6"/>
        <v>6.481275961568951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622</v>
      </c>
      <c r="G49" s="101">
        <f t="shared" si="6"/>
        <v>1.972286520594857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103</v>
      </c>
      <c r="G50" s="101">
        <f t="shared" si="6"/>
        <v>0.32660050099882676</v>
      </c>
    </row>
    <row r="51" spans="1:7" ht="12.75">
      <c r="A51" s="5" t="s">
        <v>338</v>
      </c>
      <c r="B51" s="93">
        <v>6408</v>
      </c>
      <c r="C51" s="33">
        <f>(B51/$B$51)*100</f>
        <v>100</v>
      </c>
      <c r="E51" s="1" t="s">
        <v>339</v>
      </c>
      <c r="F51" s="97">
        <v>4063</v>
      </c>
      <c r="G51" s="101">
        <f t="shared" si="6"/>
        <v>12.88327995687605</v>
      </c>
    </row>
    <row r="52" spans="1:7" ht="12.75">
      <c r="A52" s="4" t="s">
        <v>340</v>
      </c>
      <c r="B52" s="98">
        <v>325</v>
      </c>
      <c r="C52" s="10">
        <f>(B52/$B$51)*100</f>
        <v>5.071785268414482</v>
      </c>
      <c r="E52" s="1" t="s">
        <v>341</v>
      </c>
      <c r="F52" s="97">
        <v>445</v>
      </c>
      <c r="G52" s="101">
        <f t="shared" si="6"/>
        <v>1.4110409994609507</v>
      </c>
    </row>
    <row r="53" spans="1:7" ht="12.75">
      <c r="A53" s="4"/>
      <c r="B53" s="93" t="s">
        <v>250</v>
      </c>
      <c r="C53" s="10"/>
      <c r="E53" s="1" t="s">
        <v>342</v>
      </c>
      <c r="F53" s="97">
        <v>454</v>
      </c>
      <c r="G53" s="101">
        <f t="shared" si="6"/>
        <v>1.4395789073152172</v>
      </c>
    </row>
    <row r="54" spans="1:7" ht="14.25">
      <c r="A54" s="5" t="s">
        <v>343</v>
      </c>
      <c r="B54" s="93">
        <v>18001</v>
      </c>
      <c r="C54" s="33">
        <f>(B54/$B$54)*100</f>
        <v>100</v>
      </c>
      <c r="E54" s="1" t="s">
        <v>201</v>
      </c>
      <c r="F54" s="97">
        <v>5734</v>
      </c>
      <c r="G54" s="101">
        <f t="shared" si="6"/>
        <v>18.181818181818183</v>
      </c>
    </row>
    <row r="55" spans="1:7" ht="12.75">
      <c r="A55" s="4" t="s">
        <v>340</v>
      </c>
      <c r="B55" s="98">
        <v>2294</v>
      </c>
      <c r="C55" s="10">
        <f>(B55/$B$54)*100</f>
        <v>12.743736459085605</v>
      </c>
      <c r="E55" s="1" t="s">
        <v>344</v>
      </c>
      <c r="F55" s="97">
        <v>8218</v>
      </c>
      <c r="G55" s="101">
        <f t="shared" si="6"/>
        <v>26.058280749595713</v>
      </c>
    </row>
    <row r="56" spans="1:7" ht="12.75">
      <c r="A56" s="4" t="s">
        <v>345</v>
      </c>
      <c r="B56" s="119">
        <v>69.6</v>
      </c>
      <c r="C56" s="37" t="s">
        <v>261</v>
      </c>
      <c r="E56" s="1" t="s">
        <v>346</v>
      </c>
      <c r="F56" s="97">
        <v>128</v>
      </c>
      <c r="G56" s="101">
        <f t="shared" si="6"/>
        <v>0.4058724672606779</v>
      </c>
    </row>
    <row r="57" spans="1:7" ht="12.75">
      <c r="A57" s="4" t="s">
        <v>347</v>
      </c>
      <c r="B57" s="98">
        <v>15707</v>
      </c>
      <c r="C57" s="10">
        <f>(B57/$B$54)*100</f>
        <v>87.25626354091439</v>
      </c>
      <c r="E57" s="1" t="s">
        <v>348</v>
      </c>
      <c r="F57" s="97">
        <v>185</v>
      </c>
      <c r="G57" s="101">
        <f t="shared" si="6"/>
        <v>0.5866125503376985</v>
      </c>
    </row>
    <row r="58" spans="1:7" ht="12.75">
      <c r="A58" s="4" t="s">
        <v>345</v>
      </c>
      <c r="B58" s="119">
        <v>81</v>
      </c>
      <c r="C58" s="37" t="s">
        <v>261</v>
      </c>
      <c r="E58" s="1" t="s">
        <v>349</v>
      </c>
      <c r="F58" s="97">
        <v>3202</v>
      </c>
      <c r="G58" s="101">
        <f t="shared" si="6"/>
        <v>10.153153438817897</v>
      </c>
    </row>
    <row r="59" spans="1:7" ht="12.75">
      <c r="A59" s="4"/>
      <c r="B59" s="93" t="s">
        <v>250</v>
      </c>
      <c r="C59" s="10"/>
      <c r="E59" s="1" t="s">
        <v>350</v>
      </c>
      <c r="F59" s="97">
        <v>162</v>
      </c>
      <c r="G59" s="101">
        <f t="shared" si="6"/>
        <v>0.5136823413767955</v>
      </c>
    </row>
    <row r="60" spans="1:7" ht="12.75">
      <c r="A60" s="5" t="s">
        <v>351</v>
      </c>
      <c r="B60" s="93">
        <v>3386</v>
      </c>
      <c r="C60" s="33">
        <f>(B60/$B$60)*100</f>
        <v>100</v>
      </c>
      <c r="E60" s="1" t="s">
        <v>352</v>
      </c>
      <c r="F60" s="97">
        <v>1373</v>
      </c>
      <c r="G60" s="101">
        <f t="shared" si="6"/>
        <v>4.353616387100866</v>
      </c>
    </row>
    <row r="61" spans="1:7" ht="12.75">
      <c r="A61" s="4" t="s">
        <v>340</v>
      </c>
      <c r="B61" s="97">
        <v>1208</v>
      </c>
      <c r="C61" s="10">
        <f>(B61/$B$60)*100</f>
        <v>35.67631423508565</v>
      </c>
      <c r="E61" s="1" t="s">
        <v>353</v>
      </c>
      <c r="F61" s="97">
        <v>264</v>
      </c>
      <c r="G61" s="101">
        <f t="shared" si="6"/>
        <v>0.8371119637251482</v>
      </c>
    </row>
    <row r="62" spans="1:7" ht="12.75">
      <c r="A62" s="4"/>
      <c r="B62" s="93" t="s">
        <v>250</v>
      </c>
      <c r="C62" s="10"/>
      <c r="E62" s="1" t="s">
        <v>354</v>
      </c>
      <c r="F62" s="97">
        <v>311</v>
      </c>
      <c r="G62" s="101">
        <f t="shared" si="6"/>
        <v>0.9861432602974285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57</v>
      </c>
      <c r="G63" s="101">
        <f t="shared" si="6"/>
        <v>0.18074008307702064</v>
      </c>
    </row>
    <row r="64" spans="1:7" ht="12.75">
      <c r="A64" s="29" t="s">
        <v>357</v>
      </c>
      <c r="B64" s="93">
        <v>29405</v>
      </c>
      <c r="C64" s="33">
        <f>(B64/$B$64)*100</f>
        <v>100</v>
      </c>
      <c r="E64" s="1" t="s">
        <v>358</v>
      </c>
      <c r="F64" s="97">
        <v>38</v>
      </c>
      <c r="G64" s="101">
        <f t="shared" si="6"/>
        <v>0.12049338871801375</v>
      </c>
    </row>
    <row r="65" spans="1:7" ht="12.75">
      <c r="A65" s="4" t="s">
        <v>256</v>
      </c>
      <c r="B65" s="97">
        <v>18139</v>
      </c>
      <c r="C65" s="10">
        <f>(B65/$B$64)*100</f>
        <v>61.68678796123108</v>
      </c>
      <c r="E65" s="1" t="s">
        <v>359</v>
      </c>
      <c r="F65" s="97">
        <v>184</v>
      </c>
      <c r="G65" s="101">
        <f t="shared" si="6"/>
        <v>0.5834416716872245</v>
      </c>
    </row>
    <row r="66" spans="1:7" ht="12.75">
      <c r="A66" s="4" t="s">
        <v>257</v>
      </c>
      <c r="B66" s="97">
        <v>10753</v>
      </c>
      <c r="C66" s="10">
        <f aca="true" t="shared" si="7" ref="C66:C71">(B66/$B$64)*100</f>
        <v>36.56861078047951</v>
      </c>
      <c r="E66" s="1" t="s">
        <v>360</v>
      </c>
      <c r="F66" s="97">
        <v>61</v>
      </c>
      <c r="G66" s="101">
        <f t="shared" si="6"/>
        <v>0.19342359767891684</v>
      </c>
    </row>
    <row r="67" spans="1:7" ht="12.75">
      <c r="A67" s="4" t="s">
        <v>361</v>
      </c>
      <c r="B67" s="97">
        <v>4816</v>
      </c>
      <c r="C67" s="10">
        <f t="shared" si="7"/>
        <v>16.378166978405034</v>
      </c>
      <c r="E67" s="1" t="s">
        <v>362</v>
      </c>
      <c r="F67" s="97">
        <v>340</v>
      </c>
      <c r="G67" s="101">
        <f t="shared" si="6"/>
        <v>1.0780987411611758</v>
      </c>
    </row>
    <row r="68" spans="1:7" ht="12.75">
      <c r="A68" s="4" t="s">
        <v>363</v>
      </c>
      <c r="B68" s="97">
        <v>5937</v>
      </c>
      <c r="C68" s="10">
        <f t="shared" si="7"/>
        <v>20.190443802074476</v>
      </c>
      <c r="E68" s="1" t="s">
        <v>364</v>
      </c>
      <c r="F68" s="97">
        <v>778</v>
      </c>
      <c r="G68" s="101">
        <f t="shared" si="6"/>
        <v>2.466943590068808</v>
      </c>
    </row>
    <row r="69" spans="1:7" ht="12.75">
      <c r="A69" s="4" t="s">
        <v>365</v>
      </c>
      <c r="B69" s="97">
        <v>3282</v>
      </c>
      <c r="C69" s="10">
        <f t="shared" si="7"/>
        <v>11.16136711443632</v>
      </c>
      <c r="E69" s="1" t="s">
        <v>366</v>
      </c>
      <c r="F69" s="97">
        <v>55</v>
      </c>
      <c r="G69" s="101">
        <f t="shared" si="6"/>
        <v>0.17439832577607256</v>
      </c>
    </row>
    <row r="70" spans="1:7" ht="12.75">
      <c r="A70" s="4" t="s">
        <v>367</v>
      </c>
      <c r="B70" s="97">
        <v>2655</v>
      </c>
      <c r="C70" s="10">
        <f t="shared" si="7"/>
        <v>9.029076687638158</v>
      </c>
      <c r="E70" s="1" t="s">
        <v>368</v>
      </c>
      <c r="F70" s="97">
        <v>182</v>
      </c>
      <c r="G70" s="101">
        <f t="shared" si="6"/>
        <v>0.5770999143862764</v>
      </c>
    </row>
    <row r="71" spans="1:7" ht="12.75">
      <c r="A71" s="7" t="s">
        <v>258</v>
      </c>
      <c r="B71" s="103">
        <v>513</v>
      </c>
      <c r="C71" s="40">
        <f t="shared" si="7"/>
        <v>1.7446012582894066</v>
      </c>
      <c r="D71" s="41"/>
      <c r="E71" s="9" t="s">
        <v>369</v>
      </c>
      <c r="F71" s="103">
        <v>7010</v>
      </c>
      <c r="G71" s="104">
        <f t="shared" si="6"/>
        <v>22.227859339823063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24419</v>
      </c>
      <c r="C9" s="81">
        <f>(B9/$B$9)*100</f>
        <v>100</v>
      </c>
      <c r="D9" s="65"/>
      <c r="E9" s="79" t="s">
        <v>381</v>
      </c>
      <c r="F9" s="80">
        <v>10821</v>
      </c>
      <c r="G9" s="81">
        <f>(F9/$F$9)*100</f>
        <v>100</v>
      </c>
    </row>
    <row r="10" spans="1:7" ht="12.75">
      <c r="A10" s="82" t="s">
        <v>382</v>
      </c>
      <c r="B10" s="97">
        <v>15970</v>
      </c>
      <c r="C10" s="105">
        <f>(B10/$B$9)*100</f>
        <v>65.39989352553339</v>
      </c>
      <c r="D10" s="65"/>
      <c r="E10" s="78" t="s">
        <v>383</v>
      </c>
      <c r="F10" s="97">
        <v>305</v>
      </c>
      <c r="G10" s="105">
        <f aca="true" t="shared" si="0" ref="G10:G19">(F10/$F$9)*100</f>
        <v>2.818593475649201</v>
      </c>
    </row>
    <row r="11" spans="1:7" ht="12.75">
      <c r="A11" s="82" t="s">
        <v>384</v>
      </c>
      <c r="B11" s="97">
        <v>15970</v>
      </c>
      <c r="C11" s="105">
        <f aca="true" t="shared" si="1" ref="C11:C16">(B11/$B$9)*100</f>
        <v>65.39989352553339</v>
      </c>
      <c r="D11" s="65"/>
      <c r="E11" s="78" t="s">
        <v>385</v>
      </c>
      <c r="F11" s="97">
        <v>360</v>
      </c>
      <c r="G11" s="105">
        <f t="shared" si="0"/>
        <v>3.3268644302744663</v>
      </c>
    </row>
    <row r="12" spans="1:7" ht="12.75">
      <c r="A12" s="82" t="s">
        <v>386</v>
      </c>
      <c r="B12" s="97">
        <v>15530</v>
      </c>
      <c r="C12" s="105">
        <f>(B12/$B$9)*100</f>
        <v>63.59801793685244</v>
      </c>
      <c r="D12" s="65"/>
      <c r="E12" s="78" t="s">
        <v>387</v>
      </c>
      <c r="F12" s="97">
        <v>593</v>
      </c>
      <c r="G12" s="105">
        <f t="shared" si="0"/>
        <v>5.480085019868774</v>
      </c>
    </row>
    <row r="13" spans="1:7" ht="12.75">
      <c r="A13" s="82" t="s">
        <v>388</v>
      </c>
      <c r="B13" s="97">
        <v>440</v>
      </c>
      <c r="C13" s="105">
        <f>(B13/$B$9)*100</f>
        <v>1.8018755886809452</v>
      </c>
      <c r="D13" s="65"/>
      <c r="E13" s="78" t="s">
        <v>389</v>
      </c>
      <c r="F13" s="97">
        <v>795</v>
      </c>
      <c r="G13" s="105">
        <f t="shared" si="0"/>
        <v>7.346825616856114</v>
      </c>
    </row>
    <row r="14" spans="1:7" ht="12.75">
      <c r="A14" s="82" t="s">
        <v>390</v>
      </c>
      <c r="B14" s="109">
        <v>2.8</v>
      </c>
      <c r="C14" s="112" t="s">
        <v>261</v>
      </c>
      <c r="D14" s="65"/>
      <c r="E14" s="78" t="s">
        <v>391</v>
      </c>
      <c r="F14" s="97">
        <v>1204</v>
      </c>
      <c r="G14" s="105">
        <f t="shared" si="0"/>
        <v>11.12651326125127</v>
      </c>
    </row>
    <row r="15" spans="1:7" ht="12.75">
      <c r="A15" s="82" t="s">
        <v>392</v>
      </c>
      <c r="B15" s="109">
        <v>0</v>
      </c>
      <c r="C15" s="105">
        <f t="shared" si="1"/>
        <v>0</v>
      </c>
      <c r="D15" s="65"/>
      <c r="E15" s="78" t="s">
        <v>393</v>
      </c>
      <c r="F15" s="97">
        <v>2000</v>
      </c>
      <c r="G15" s="105">
        <f t="shared" si="0"/>
        <v>18.48258016819148</v>
      </c>
    </row>
    <row r="16" spans="1:7" ht="12.75">
      <c r="A16" s="82" t="s">
        <v>67</v>
      </c>
      <c r="B16" s="97">
        <v>8449</v>
      </c>
      <c r="C16" s="105">
        <f t="shared" si="1"/>
        <v>34.6001064744666</v>
      </c>
      <c r="D16" s="65"/>
      <c r="E16" s="78" t="s">
        <v>68</v>
      </c>
      <c r="F16" s="97">
        <v>1771</v>
      </c>
      <c r="G16" s="105">
        <f t="shared" si="0"/>
        <v>16.366324738933553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2311</v>
      </c>
      <c r="G17" s="105">
        <f t="shared" si="0"/>
        <v>21.356621384345253</v>
      </c>
    </row>
    <row r="18" spans="1:7" ht="12.75">
      <c r="A18" s="77" t="s">
        <v>70</v>
      </c>
      <c r="B18" s="80">
        <v>12401</v>
      </c>
      <c r="C18" s="81">
        <f>(B18/$B$18)*100</f>
        <v>100</v>
      </c>
      <c r="D18" s="65"/>
      <c r="E18" s="78" t="s">
        <v>170</v>
      </c>
      <c r="F18" s="97">
        <v>865</v>
      </c>
      <c r="G18" s="105">
        <f t="shared" si="0"/>
        <v>7.993715922742815</v>
      </c>
    </row>
    <row r="19" spans="1:9" ht="12.75">
      <c r="A19" s="82" t="s">
        <v>382</v>
      </c>
      <c r="B19" s="97">
        <v>7119</v>
      </c>
      <c r="C19" s="105">
        <f>(B19/$B$18)*100</f>
        <v>57.40666075316506</v>
      </c>
      <c r="D19" s="65"/>
      <c r="E19" s="78" t="s">
        <v>169</v>
      </c>
      <c r="F19" s="98">
        <v>617</v>
      </c>
      <c r="G19" s="105">
        <f t="shared" si="0"/>
        <v>5.7018759818870715</v>
      </c>
      <c r="I19" s="117"/>
    </row>
    <row r="20" spans="1:7" ht="12.75">
      <c r="A20" s="82" t="s">
        <v>384</v>
      </c>
      <c r="B20" s="97">
        <v>7119</v>
      </c>
      <c r="C20" s="105">
        <f>(B20/$B$18)*100</f>
        <v>57.40666075316506</v>
      </c>
      <c r="D20" s="65"/>
      <c r="E20" s="78" t="s">
        <v>71</v>
      </c>
      <c r="F20" s="97">
        <v>77185</v>
      </c>
      <c r="G20" s="112" t="s">
        <v>261</v>
      </c>
    </row>
    <row r="21" spans="1:7" ht="12.75">
      <c r="A21" s="82" t="s">
        <v>386</v>
      </c>
      <c r="B21" s="97">
        <v>6891</v>
      </c>
      <c r="C21" s="105">
        <f>(B21/$B$18)*100</f>
        <v>55.56809934682687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9257</v>
      </c>
      <c r="G22" s="105">
        <f>(F22/$F$9)*100</f>
        <v>85.54662230847427</v>
      </c>
    </row>
    <row r="23" spans="1:7" ht="12.75">
      <c r="A23" s="77" t="s">
        <v>73</v>
      </c>
      <c r="B23" s="80">
        <v>2517</v>
      </c>
      <c r="C23" s="81">
        <f>(B23/$B$23)*100</f>
        <v>100</v>
      </c>
      <c r="D23" s="65"/>
      <c r="E23" s="78" t="s">
        <v>74</v>
      </c>
      <c r="F23" s="97">
        <v>91009</v>
      </c>
      <c r="G23" s="112" t="s">
        <v>261</v>
      </c>
    </row>
    <row r="24" spans="1:7" ht="12.75">
      <c r="A24" s="82" t="s">
        <v>75</v>
      </c>
      <c r="B24" s="97">
        <v>1212</v>
      </c>
      <c r="C24" s="105">
        <f>(B24/$B$23)*100</f>
        <v>48.152562574493444</v>
      </c>
      <c r="D24" s="65"/>
      <c r="E24" s="78" t="s">
        <v>76</v>
      </c>
      <c r="F24" s="97">
        <v>2726</v>
      </c>
      <c r="G24" s="105">
        <f>(F24/$F$9)*100</f>
        <v>25.19175676924499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12732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141</v>
      </c>
      <c r="G26" s="105">
        <f>(F26/$F$9)*100</f>
        <v>1.3030219018574993</v>
      </c>
    </row>
    <row r="27" spans="1:7" ht="12.75">
      <c r="A27" s="77" t="s">
        <v>85</v>
      </c>
      <c r="B27" s="80">
        <v>15329</v>
      </c>
      <c r="C27" s="81">
        <f>(B27/$B$27)*100</f>
        <v>100</v>
      </c>
      <c r="D27" s="65"/>
      <c r="E27" s="78" t="s">
        <v>78</v>
      </c>
      <c r="F27" s="98">
        <v>6576</v>
      </c>
      <c r="G27" s="112" t="s">
        <v>261</v>
      </c>
    </row>
    <row r="28" spans="1:7" ht="12.75">
      <c r="A28" s="82" t="s">
        <v>86</v>
      </c>
      <c r="B28" s="97">
        <v>12070</v>
      </c>
      <c r="C28" s="105">
        <f aca="true" t="shared" si="2" ref="C28:C33">(B28/$B$27)*100</f>
        <v>78.73964381238177</v>
      </c>
      <c r="D28" s="65"/>
      <c r="E28" s="78" t="s">
        <v>79</v>
      </c>
      <c r="F28" s="97">
        <v>113</v>
      </c>
      <c r="G28" s="105">
        <f>(F28/$F$9)*100</f>
        <v>1.0442657795028187</v>
      </c>
    </row>
    <row r="29" spans="1:7" ht="12.75">
      <c r="A29" s="82" t="s">
        <v>87</v>
      </c>
      <c r="B29" s="97">
        <v>1142</v>
      </c>
      <c r="C29" s="105">
        <f t="shared" si="2"/>
        <v>7.449931502381108</v>
      </c>
      <c r="D29" s="65"/>
      <c r="E29" s="78" t="s">
        <v>80</v>
      </c>
      <c r="F29" s="97">
        <v>4102</v>
      </c>
      <c r="G29" s="112" t="s">
        <v>261</v>
      </c>
    </row>
    <row r="30" spans="1:7" ht="12.75">
      <c r="A30" s="82" t="s">
        <v>88</v>
      </c>
      <c r="B30" s="97">
        <v>1237</v>
      </c>
      <c r="C30" s="105">
        <f t="shared" si="2"/>
        <v>8.069671863787592</v>
      </c>
      <c r="D30" s="65"/>
      <c r="E30" s="78" t="s">
        <v>81</v>
      </c>
      <c r="F30" s="97">
        <v>1846</v>
      </c>
      <c r="G30" s="105">
        <f>(F30/$F$9)*100</f>
        <v>17.059421495240738</v>
      </c>
    </row>
    <row r="31" spans="1:7" ht="12.75">
      <c r="A31" s="82" t="s">
        <v>115</v>
      </c>
      <c r="B31" s="97">
        <v>104</v>
      </c>
      <c r="C31" s="105">
        <f t="shared" si="2"/>
        <v>0.6784526061713093</v>
      </c>
      <c r="D31" s="65"/>
      <c r="E31" s="78" t="s">
        <v>82</v>
      </c>
      <c r="F31" s="97">
        <v>19896</v>
      </c>
      <c r="G31" s="112" t="s">
        <v>261</v>
      </c>
    </row>
    <row r="32" spans="1:7" ht="12.75">
      <c r="A32" s="82" t="s">
        <v>89</v>
      </c>
      <c r="B32" s="97">
        <v>86</v>
      </c>
      <c r="C32" s="105">
        <f t="shared" si="2"/>
        <v>0.5610281166416595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690</v>
      </c>
      <c r="C33" s="105">
        <f t="shared" si="2"/>
        <v>4.501272098636571</v>
      </c>
      <c r="D33" s="65"/>
      <c r="E33" s="79" t="s">
        <v>84</v>
      </c>
      <c r="F33" s="80">
        <v>8349</v>
      </c>
      <c r="G33" s="81">
        <f>(F33/$F$33)*100</f>
        <v>100</v>
      </c>
    </row>
    <row r="34" spans="1:7" ht="12.75">
      <c r="A34" s="82" t="s">
        <v>91</v>
      </c>
      <c r="B34" s="120">
        <v>39.4</v>
      </c>
      <c r="C34" s="112" t="s">
        <v>261</v>
      </c>
      <c r="D34" s="65"/>
      <c r="E34" s="78" t="s">
        <v>383</v>
      </c>
      <c r="F34" s="97">
        <v>145</v>
      </c>
      <c r="G34" s="105">
        <f aca="true" t="shared" si="3" ref="G34:G43">(F34/$F$33)*100</f>
        <v>1.736734938315966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132</v>
      </c>
      <c r="G35" s="105">
        <f t="shared" si="3"/>
        <v>1.5810276679841897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298</v>
      </c>
      <c r="G36" s="105">
        <f t="shared" si="3"/>
        <v>3.5692897352976405</v>
      </c>
    </row>
    <row r="37" spans="1:7" ht="12.75">
      <c r="A37" s="77" t="s">
        <v>94</v>
      </c>
      <c r="B37" s="80">
        <v>15530</v>
      </c>
      <c r="C37" s="81">
        <f>(B37/$B$37)*100</f>
        <v>100</v>
      </c>
      <c r="D37" s="65"/>
      <c r="E37" s="78" t="s">
        <v>389</v>
      </c>
      <c r="F37" s="97">
        <v>482</v>
      </c>
      <c r="G37" s="105">
        <f t="shared" si="3"/>
        <v>5.773146484608936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773</v>
      </c>
      <c r="G38" s="105">
        <f t="shared" si="3"/>
        <v>9.258593843574081</v>
      </c>
    </row>
    <row r="39" spans="1:7" ht="12.75">
      <c r="A39" s="82" t="s">
        <v>97</v>
      </c>
      <c r="B39" s="98">
        <v>7117</v>
      </c>
      <c r="C39" s="105">
        <f>(B39/$B$37)*100</f>
        <v>45.82743077913715</v>
      </c>
      <c r="D39" s="65"/>
      <c r="E39" s="78" t="s">
        <v>393</v>
      </c>
      <c r="F39" s="97">
        <v>1464</v>
      </c>
      <c r="G39" s="105">
        <f t="shared" si="3"/>
        <v>17.535034135824652</v>
      </c>
    </row>
    <row r="40" spans="1:7" ht="12.75">
      <c r="A40" s="82" t="s">
        <v>98</v>
      </c>
      <c r="B40" s="98">
        <v>1422</v>
      </c>
      <c r="C40" s="105">
        <f>(B40/$B$37)*100</f>
        <v>9.156471345782355</v>
      </c>
      <c r="D40" s="65"/>
      <c r="E40" s="78" t="s">
        <v>68</v>
      </c>
      <c r="F40" s="97">
        <v>1534</v>
      </c>
      <c r="G40" s="105">
        <f t="shared" si="3"/>
        <v>18.3734578991496</v>
      </c>
    </row>
    <row r="41" spans="1:7" ht="12.75">
      <c r="A41" s="82" t="s">
        <v>100</v>
      </c>
      <c r="B41" s="98">
        <v>5002</v>
      </c>
      <c r="C41" s="105">
        <f>(B41/$B$37)*100</f>
        <v>32.20862846104314</v>
      </c>
      <c r="D41" s="65"/>
      <c r="E41" s="78" t="s">
        <v>69</v>
      </c>
      <c r="F41" s="97">
        <v>2107</v>
      </c>
      <c r="G41" s="105">
        <f t="shared" si="3"/>
        <v>25.236555276080967</v>
      </c>
    </row>
    <row r="42" spans="1:7" ht="12.75">
      <c r="A42" s="82" t="s">
        <v>260</v>
      </c>
      <c r="B42" s="98">
        <v>24</v>
      </c>
      <c r="C42" s="105">
        <f>(B42/$B$37)*100</f>
        <v>0.154539600772698</v>
      </c>
      <c r="D42" s="65"/>
      <c r="E42" s="78" t="s">
        <v>170</v>
      </c>
      <c r="F42" s="97">
        <v>828</v>
      </c>
      <c r="G42" s="105">
        <f t="shared" si="3"/>
        <v>9.917355371900827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586</v>
      </c>
      <c r="G43" s="105">
        <f t="shared" si="3"/>
        <v>7.018804647263146</v>
      </c>
    </row>
    <row r="44" spans="1:7" ht="12.75">
      <c r="A44" s="82" t="s">
        <v>291</v>
      </c>
      <c r="B44" s="98">
        <v>1031</v>
      </c>
      <c r="C44" s="105">
        <f>(B44/$B$37)*100</f>
        <v>6.638763683193819</v>
      </c>
      <c r="D44" s="65"/>
      <c r="E44" s="78" t="s">
        <v>93</v>
      </c>
      <c r="F44" s="97">
        <v>89845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934</v>
      </c>
      <c r="C46" s="105">
        <f>(B46/$B$37)*100</f>
        <v>6.01416613007083</v>
      </c>
      <c r="D46" s="65"/>
      <c r="E46" s="78" t="s">
        <v>96</v>
      </c>
      <c r="F46" s="97">
        <v>31505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62545</v>
      </c>
      <c r="G48" s="112" t="s">
        <v>261</v>
      </c>
    </row>
    <row r="49" spans="1:7" ht="13.5" thickBot="1">
      <c r="A49" s="82" t="s">
        <v>292</v>
      </c>
      <c r="B49" s="98">
        <v>49</v>
      </c>
      <c r="C49" s="105">
        <f aca="true" t="shared" si="4" ref="C49:C55">(B49/$B$37)*100</f>
        <v>0.3155183515775917</v>
      </c>
      <c r="D49" s="87"/>
      <c r="E49" s="88" t="s">
        <v>102</v>
      </c>
      <c r="F49" s="113">
        <v>36668</v>
      </c>
      <c r="G49" s="114" t="s">
        <v>261</v>
      </c>
    </row>
    <row r="50" spans="1:7" ht="13.5" thickTop="1">
      <c r="A50" s="82" t="s">
        <v>116</v>
      </c>
      <c r="B50" s="98">
        <v>849</v>
      </c>
      <c r="C50" s="105">
        <f t="shared" si="4"/>
        <v>5.4668383773341915</v>
      </c>
      <c r="D50" s="65"/>
      <c r="E50" s="78"/>
      <c r="F50" s="86"/>
      <c r="G50" s="85"/>
    </row>
    <row r="51" spans="1:7" ht="12.75">
      <c r="A51" s="82" t="s">
        <v>117</v>
      </c>
      <c r="B51" s="98">
        <v>1396</v>
      </c>
      <c r="C51" s="105">
        <f t="shared" si="4"/>
        <v>8.989053444945268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669</v>
      </c>
      <c r="C52" s="105">
        <f t="shared" si="4"/>
        <v>4.307791371538957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2113</v>
      </c>
      <c r="C53" s="105">
        <f t="shared" si="4"/>
        <v>13.605924018029619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763</v>
      </c>
      <c r="C54" s="105">
        <f t="shared" si="4"/>
        <v>4.913071474565357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819</v>
      </c>
      <c r="C55" s="105">
        <f t="shared" si="4"/>
        <v>5.273663876368319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1752</v>
      </c>
      <c r="C57" s="105">
        <f>(B57/$B$37)*100</f>
        <v>11.281390856406954</v>
      </c>
      <c r="D57" s="65"/>
      <c r="E57" s="79" t="s">
        <v>84</v>
      </c>
      <c r="F57" s="80">
        <v>231</v>
      </c>
      <c r="G57" s="105">
        <f>(F57/L57)*100</f>
        <v>2.766798418972332</v>
      </c>
      <c r="H57" s="79" t="s">
        <v>84</v>
      </c>
      <c r="L57" s="15">
        <v>8349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173</v>
      </c>
      <c r="G58" s="105">
        <f>(F58/L58)*100</f>
        <v>4.096613781671797</v>
      </c>
      <c r="H58" s="78" t="s">
        <v>118</v>
      </c>
      <c r="L58" s="15">
        <v>4223</v>
      </c>
    </row>
    <row r="59" spans="1:12" ht="12.75">
      <c r="A59" s="82" t="s">
        <v>112</v>
      </c>
      <c r="B59" s="98">
        <v>1759</v>
      </c>
      <c r="C59" s="105">
        <f>(B59/$B$37)*100</f>
        <v>11.326464906632324</v>
      </c>
      <c r="D59" s="65"/>
      <c r="E59" s="78" t="s">
        <v>120</v>
      </c>
      <c r="F59" s="97">
        <v>94</v>
      </c>
      <c r="G59" s="105">
        <f>(F59/L59)*100</f>
        <v>5.662650602409639</v>
      </c>
      <c r="H59" s="78" t="s">
        <v>120</v>
      </c>
      <c r="L59" s="15">
        <v>1660</v>
      </c>
    </row>
    <row r="60" spans="1:7" ht="12.75">
      <c r="A60" s="82" t="s">
        <v>113</v>
      </c>
      <c r="B60" s="98">
        <v>3104</v>
      </c>
      <c r="C60" s="105">
        <f>(B60/$B$37)*100</f>
        <v>19.98712169993561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937</v>
      </c>
      <c r="C62" s="105">
        <f>(B62/$B$37)*100</f>
        <v>6.0334835801674185</v>
      </c>
      <c r="D62" s="65"/>
      <c r="E62" s="79" t="s">
        <v>123</v>
      </c>
      <c r="F62" s="80">
        <v>62</v>
      </c>
      <c r="G62" s="105">
        <f>(F62/L62)*100</f>
        <v>7.721046077210461</v>
      </c>
      <c r="H62" s="79" t="s">
        <v>394</v>
      </c>
      <c r="L62" s="15">
        <v>803</v>
      </c>
    </row>
    <row r="63" spans="1:12" ht="12.75">
      <c r="A63" s="61" t="s">
        <v>293</v>
      </c>
      <c r="B63" s="98">
        <v>516</v>
      </c>
      <c r="C63" s="105">
        <f>(B63/$B$37)*100</f>
        <v>3.3226014166130073</v>
      </c>
      <c r="D63" s="65"/>
      <c r="E63" s="78" t="s">
        <v>118</v>
      </c>
      <c r="F63" s="97">
        <v>57</v>
      </c>
      <c r="G63" s="105">
        <f>(F63/L63)*100</f>
        <v>13.25581395348837</v>
      </c>
      <c r="H63" s="78" t="s">
        <v>118</v>
      </c>
      <c r="L63" s="15">
        <v>430</v>
      </c>
    </row>
    <row r="64" spans="1:12" ht="12.75">
      <c r="A64" s="82" t="s">
        <v>114</v>
      </c>
      <c r="B64" s="98">
        <v>804</v>
      </c>
      <c r="C64" s="105">
        <f>(B64/$B$37)*100</f>
        <v>5.177076625885383</v>
      </c>
      <c r="D64" s="65"/>
      <c r="E64" s="78" t="s">
        <v>120</v>
      </c>
      <c r="F64" s="97">
        <v>30</v>
      </c>
      <c r="G64" s="105">
        <f>(F64/L64)*100</f>
        <v>23.076923076923077</v>
      </c>
      <c r="H64" s="78" t="s">
        <v>120</v>
      </c>
      <c r="L64" s="15">
        <v>130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1155</v>
      </c>
      <c r="G66" s="105">
        <f aca="true" t="shared" si="5" ref="G66:G71">(F66/L66)*100</f>
        <v>3.861713865391688</v>
      </c>
      <c r="H66" s="79" t="s">
        <v>124</v>
      </c>
      <c r="L66" s="15">
        <v>29909</v>
      </c>
    </row>
    <row r="67" spans="1:12" ht="12.75">
      <c r="A67" s="82" t="s">
        <v>126</v>
      </c>
      <c r="B67" s="97">
        <v>12385</v>
      </c>
      <c r="C67" s="105">
        <f>(B67/$B$37)*100</f>
        <v>79.74887314874437</v>
      </c>
      <c r="D67" s="65"/>
      <c r="E67" s="78" t="s">
        <v>262</v>
      </c>
      <c r="F67" s="97">
        <v>773</v>
      </c>
      <c r="G67" s="105">
        <f t="shared" si="5"/>
        <v>3.502968233108261</v>
      </c>
      <c r="H67" s="78" t="s">
        <v>262</v>
      </c>
      <c r="L67" s="15">
        <v>22067</v>
      </c>
    </row>
    <row r="68" spans="1:12" ht="12.75">
      <c r="A68" s="82" t="s">
        <v>128</v>
      </c>
      <c r="B68" s="97">
        <v>2337</v>
      </c>
      <c r="C68" s="105">
        <f>(B68/$B$37)*100</f>
        <v>15.048293625241469</v>
      </c>
      <c r="D68" s="65"/>
      <c r="E68" s="78" t="s">
        <v>127</v>
      </c>
      <c r="F68" s="97">
        <v>172</v>
      </c>
      <c r="G68" s="105">
        <f t="shared" si="5"/>
        <v>5.079740106320141</v>
      </c>
      <c r="H68" s="78" t="s">
        <v>127</v>
      </c>
      <c r="L68" s="15">
        <v>3386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375</v>
      </c>
      <c r="G69" s="105">
        <f t="shared" si="5"/>
        <v>4.786215698787492</v>
      </c>
      <c r="H69" s="78" t="s">
        <v>129</v>
      </c>
      <c r="L69" s="15">
        <v>7835</v>
      </c>
    </row>
    <row r="70" spans="1:12" ht="12.75">
      <c r="A70" s="82" t="s">
        <v>376</v>
      </c>
      <c r="B70" s="97">
        <v>787</v>
      </c>
      <c r="C70" s="105">
        <f>(B70/$B$37)*100</f>
        <v>5.067611075338055</v>
      </c>
      <c r="D70" s="65"/>
      <c r="E70" s="78" t="s">
        <v>130</v>
      </c>
      <c r="F70" s="97">
        <v>231</v>
      </c>
      <c r="G70" s="105">
        <f t="shared" si="5"/>
        <v>4.043409767197619</v>
      </c>
      <c r="H70" s="78" t="s">
        <v>130</v>
      </c>
      <c r="L70" s="15">
        <v>5713</v>
      </c>
    </row>
    <row r="71" spans="1:12" ht="13.5" thickBot="1">
      <c r="A71" s="90" t="s">
        <v>371</v>
      </c>
      <c r="B71" s="110">
        <v>21</v>
      </c>
      <c r="C71" s="111">
        <f>(B71/$B$37)*100</f>
        <v>0.13522215067611074</v>
      </c>
      <c r="D71" s="91"/>
      <c r="E71" s="92" t="s">
        <v>131</v>
      </c>
      <c r="F71" s="110">
        <v>321</v>
      </c>
      <c r="G71" s="118">
        <f t="shared" si="5"/>
        <v>9.843606255749771</v>
      </c>
      <c r="H71" s="92" t="s">
        <v>131</v>
      </c>
      <c r="L71" s="15">
        <v>3261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11032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10814</v>
      </c>
      <c r="G9" s="81">
        <f>(F9/$F$9)*100</f>
        <v>100</v>
      </c>
      <c r="I9" s="53"/>
    </row>
    <row r="10" spans="1:7" ht="12.75">
      <c r="A10" s="36" t="s">
        <v>137</v>
      </c>
      <c r="B10" s="97">
        <v>6929</v>
      </c>
      <c r="C10" s="105">
        <f aca="true" t="shared" si="0" ref="C10:C18">(B10/$B$8)*100</f>
        <v>62.808194343727344</v>
      </c>
      <c r="E10" s="32" t="s">
        <v>138</v>
      </c>
      <c r="F10" s="97">
        <v>10658</v>
      </c>
      <c r="G10" s="105">
        <f>(F10/$F$9)*100</f>
        <v>98.55742555945996</v>
      </c>
    </row>
    <row r="11" spans="1:7" ht="12.75">
      <c r="A11" s="36" t="s">
        <v>139</v>
      </c>
      <c r="B11" s="97">
        <v>1981</v>
      </c>
      <c r="C11" s="105">
        <f t="shared" si="0"/>
        <v>17.956852791878173</v>
      </c>
      <c r="E11" s="32" t="s">
        <v>140</v>
      </c>
      <c r="F11" s="97">
        <v>93</v>
      </c>
      <c r="G11" s="105">
        <f>(F11/$F$9)*100</f>
        <v>0.8599963010911781</v>
      </c>
    </row>
    <row r="12" spans="1:7" ht="12.75">
      <c r="A12" s="36" t="s">
        <v>141</v>
      </c>
      <c r="B12" s="97">
        <v>103</v>
      </c>
      <c r="C12" s="105">
        <f t="shared" si="0"/>
        <v>0.9336475707034083</v>
      </c>
      <c r="E12" s="32" t="s">
        <v>142</v>
      </c>
      <c r="F12" s="97">
        <v>63</v>
      </c>
      <c r="G12" s="105">
        <f>(F12/$F$9)*100</f>
        <v>0.5825781394488626</v>
      </c>
    </row>
    <row r="13" spans="1:7" ht="12.75">
      <c r="A13" s="36" t="s">
        <v>143</v>
      </c>
      <c r="B13" s="97">
        <v>216</v>
      </c>
      <c r="C13" s="105">
        <f t="shared" si="0"/>
        <v>1.9579405366207396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804</v>
      </c>
      <c r="C14" s="105">
        <f t="shared" si="0"/>
        <v>7.28788977519942</v>
      </c>
      <c r="E14" s="42" t="s">
        <v>145</v>
      </c>
      <c r="F14" s="80">
        <v>8096</v>
      </c>
      <c r="G14" s="81">
        <f>(F14/$F$14)*100</f>
        <v>100</v>
      </c>
    </row>
    <row r="15" spans="1:7" ht="12.75">
      <c r="A15" s="36" t="s">
        <v>146</v>
      </c>
      <c r="B15" s="97">
        <v>264</v>
      </c>
      <c r="C15" s="105">
        <f t="shared" si="0"/>
        <v>2.393038433647571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333</v>
      </c>
      <c r="C16" s="105">
        <f t="shared" si="0"/>
        <v>3.0184916606236403</v>
      </c>
      <c r="E16" s="1" t="s">
        <v>149</v>
      </c>
      <c r="F16" s="97">
        <v>6</v>
      </c>
      <c r="G16" s="105">
        <f>(F16/$F$14)*100</f>
        <v>0.07411067193675888</v>
      </c>
    </row>
    <row r="17" spans="1:7" ht="12.75">
      <c r="A17" s="36" t="s">
        <v>150</v>
      </c>
      <c r="B17" s="97">
        <v>402</v>
      </c>
      <c r="C17" s="105">
        <f t="shared" si="0"/>
        <v>3.64394488759971</v>
      </c>
      <c r="E17" s="1" t="s">
        <v>151</v>
      </c>
      <c r="F17" s="97">
        <v>241</v>
      </c>
      <c r="G17" s="105">
        <f aca="true" t="shared" si="1" ref="G17:G23">(F17/$F$14)*100</f>
        <v>2.9767786561264824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1232</v>
      </c>
      <c r="G18" s="105">
        <f t="shared" si="1"/>
        <v>15.217391304347828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1647</v>
      </c>
      <c r="G19" s="105">
        <f t="shared" si="1"/>
        <v>20.343379446640316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3318</v>
      </c>
      <c r="G20" s="105">
        <f t="shared" si="1"/>
        <v>40.983201581027664</v>
      </c>
    </row>
    <row r="21" spans="1:7" ht="12.75">
      <c r="A21" s="36" t="s">
        <v>156</v>
      </c>
      <c r="B21" s="98">
        <v>246</v>
      </c>
      <c r="C21" s="105">
        <f aca="true" t="shared" si="2" ref="C21:C28">(B21/$B$8)*100</f>
        <v>2.229876722262509</v>
      </c>
      <c r="E21" s="1" t="s">
        <v>157</v>
      </c>
      <c r="F21" s="97">
        <v>1405</v>
      </c>
      <c r="G21" s="105">
        <f t="shared" si="1"/>
        <v>17.354249011857707</v>
      </c>
    </row>
    <row r="22" spans="1:7" ht="12.75">
      <c r="A22" s="36" t="s">
        <v>158</v>
      </c>
      <c r="B22" s="98">
        <v>1174</v>
      </c>
      <c r="C22" s="105">
        <f t="shared" si="2"/>
        <v>10.641769398114576</v>
      </c>
      <c r="E22" s="1" t="s">
        <v>159</v>
      </c>
      <c r="F22" s="97">
        <v>239</v>
      </c>
      <c r="G22" s="105">
        <f t="shared" si="1"/>
        <v>2.952075098814229</v>
      </c>
    </row>
    <row r="23" spans="1:7" ht="12.75">
      <c r="A23" s="36" t="s">
        <v>160</v>
      </c>
      <c r="B23" s="98">
        <v>1774</v>
      </c>
      <c r="C23" s="105">
        <f t="shared" si="2"/>
        <v>16.080493110949963</v>
      </c>
      <c r="E23" s="1" t="s">
        <v>161</v>
      </c>
      <c r="F23" s="98">
        <v>8</v>
      </c>
      <c r="G23" s="105">
        <f t="shared" si="1"/>
        <v>0.09881422924901186</v>
      </c>
    </row>
    <row r="24" spans="1:7" ht="12.75">
      <c r="A24" s="36" t="s">
        <v>162</v>
      </c>
      <c r="B24" s="97">
        <v>2497</v>
      </c>
      <c r="C24" s="105">
        <f t="shared" si="2"/>
        <v>22.634155184916608</v>
      </c>
      <c r="E24" s="1" t="s">
        <v>163</v>
      </c>
      <c r="F24" s="97">
        <v>227500</v>
      </c>
      <c r="G24" s="112" t="s">
        <v>261</v>
      </c>
    </row>
    <row r="25" spans="1:7" ht="12.75">
      <c r="A25" s="36" t="s">
        <v>164</v>
      </c>
      <c r="B25" s="97">
        <v>2421</v>
      </c>
      <c r="C25" s="105">
        <f t="shared" si="2"/>
        <v>21.945250181290792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1897</v>
      </c>
      <c r="C26" s="105">
        <f t="shared" si="2"/>
        <v>17.195431472081218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729</v>
      </c>
      <c r="C27" s="105">
        <f t="shared" si="2"/>
        <v>6.608049311094996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294</v>
      </c>
      <c r="C28" s="105">
        <f t="shared" si="2"/>
        <v>2.66497461928934</v>
      </c>
      <c r="E28" s="32" t="s">
        <v>176</v>
      </c>
      <c r="F28" s="97">
        <v>6585</v>
      </c>
      <c r="G28" s="105">
        <f aca="true" t="shared" si="3" ref="G28:G35">(F28/$F$14)*100</f>
        <v>81.33646245059289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6</v>
      </c>
      <c r="G30" s="105">
        <f t="shared" si="3"/>
        <v>0.07411067193675888</v>
      </c>
    </row>
    <row r="31" spans="1:7" ht="12.75">
      <c r="A31" s="36" t="s">
        <v>180</v>
      </c>
      <c r="B31" s="97">
        <v>74</v>
      </c>
      <c r="C31" s="105">
        <f aca="true" t="shared" si="4" ref="C31:C39">(B31/$B$8)*100</f>
        <v>0.6707759245830311</v>
      </c>
      <c r="E31" s="32" t="s">
        <v>181</v>
      </c>
      <c r="F31" s="97">
        <v>110</v>
      </c>
      <c r="G31" s="105">
        <f t="shared" si="3"/>
        <v>1.358695652173913</v>
      </c>
    </row>
    <row r="32" spans="1:7" ht="12.75">
      <c r="A32" s="36" t="s">
        <v>182</v>
      </c>
      <c r="B32" s="97">
        <v>147</v>
      </c>
      <c r="C32" s="105">
        <f t="shared" si="4"/>
        <v>1.33248730964467</v>
      </c>
      <c r="E32" s="32" t="s">
        <v>183</v>
      </c>
      <c r="F32" s="97">
        <v>483</v>
      </c>
      <c r="G32" s="105">
        <f t="shared" si="3"/>
        <v>5.965909090909091</v>
      </c>
    </row>
    <row r="33" spans="1:7" ht="12.75">
      <c r="A33" s="36" t="s">
        <v>184</v>
      </c>
      <c r="B33" s="97">
        <v>529</v>
      </c>
      <c r="C33" s="105">
        <f t="shared" si="4"/>
        <v>4.795141406816534</v>
      </c>
      <c r="E33" s="32" t="s">
        <v>185</v>
      </c>
      <c r="F33" s="97">
        <v>1944</v>
      </c>
      <c r="G33" s="105">
        <f t="shared" si="3"/>
        <v>24.011857707509883</v>
      </c>
    </row>
    <row r="34" spans="1:7" ht="12.75">
      <c r="A34" s="36" t="s">
        <v>186</v>
      </c>
      <c r="B34" s="97">
        <v>1156</v>
      </c>
      <c r="C34" s="105">
        <f t="shared" si="4"/>
        <v>10.478607686729514</v>
      </c>
      <c r="E34" s="32" t="s">
        <v>187</v>
      </c>
      <c r="F34" s="97">
        <v>1815</v>
      </c>
      <c r="G34" s="105">
        <f t="shared" si="3"/>
        <v>22.418478260869566</v>
      </c>
    </row>
    <row r="35" spans="1:7" ht="12.75">
      <c r="A35" s="36" t="s">
        <v>188</v>
      </c>
      <c r="B35" s="97">
        <v>1605</v>
      </c>
      <c r="C35" s="105">
        <f t="shared" si="4"/>
        <v>14.548585931834662</v>
      </c>
      <c r="E35" s="32" t="s">
        <v>189</v>
      </c>
      <c r="F35" s="97">
        <v>2227</v>
      </c>
      <c r="G35" s="105">
        <f t="shared" si="3"/>
        <v>27.507411067193676</v>
      </c>
    </row>
    <row r="36" spans="1:7" ht="12.75">
      <c r="A36" s="36" t="s">
        <v>190</v>
      </c>
      <c r="B36" s="97">
        <v>1526</v>
      </c>
      <c r="C36" s="105">
        <f t="shared" si="4"/>
        <v>13.83248730964467</v>
      </c>
      <c r="E36" s="32" t="s">
        <v>191</v>
      </c>
      <c r="F36" s="97">
        <v>1603</v>
      </c>
      <c r="G36" s="112" t="s">
        <v>261</v>
      </c>
    </row>
    <row r="37" spans="1:7" ht="12.75">
      <c r="A37" s="36" t="s">
        <v>192</v>
      </c>
      <c r="B37" s="97">
        <v>1283</v>
      </c>
      <c r="C37" s="105">
        <f t="shared" si="4"/>
        <v>11.62980420594634</v>
      </c>
      <c r="E37" s="32" t="s">
        <v>193</v>
      </c>
      <c r="F37" s="97">
        <v>1511</v>
      </c>
      <c r="G37" s="105">
        <f>(F37/$F$14)*100</f>
        <v>18.663537549407113</v>
      </c>
    </row>
    <row r="38" spans="1:7" ht="12.75">
      <c r="A38" s="36" t="s">
        <v>194</v>
      </c>
      <c r="B38" s="97">
        <v>2054</v>
      </c>
      <c r="C38" s="105">
        <f t="shared" si="4"/>
        <v>18.618564176939813</v>
      </c>
      <c r="E38" s="32" t="s">
        <v>191</v>
      </c>
      <c r="F38" s="97">
        <v>552</v>
      </c>
      <c r="G38" s="112" t="s">
        <v>261</v>
      </c>
    </row>
    <row r="39" spans="1:7" ht="12.75">
      <c r="A39" s="36" t="s">
        <v>195</v>
      </c>
      <c r="B39" s="97">
        <v>2658</v>
      </c>
      <c r="C39" s="105">
        <f t="shared" si="4"/>
        <v>24.09354604786077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6.9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10814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2146</v>
      </c>
      <c r="G43" s="105">
        <f aca="true" t="shared" si="5" ref="G43:G48">(F43/$F$14)*100</f>
        <v>26.50691699604743</v>
      </c>
    </row>
    <row r="44" spans="1:7" ht="12.75">
      <c r="A44" s="36" t="s">
        <v>209</v>
      </c>
      <c r="B44" s="98">
        <v>1286</v>
      </c>
      <c r="C44" s="105">
        <f aca="true" t="shared" si="6" ref="C44:C49">(B44/$B$42)*100</f>
        <v>11.891991862400591</v>
      </c>
      <c r="E44" s="32" t="s">
        <v>210</v>
      </c>
      <c r="F44" s="97">
        <v>1486</v>
      </c>
      <c r="G44" s="105">
        <f t="shared" si="5"/>
        <v>18.354743083003953</v>
      </c>
    </row>
    <row r="45" spans="1:7" ht="12.75">
      <c r="A45" s="36" t="s">
        <v>211</v>
      </c>
      <c r="B45" s="98">
        <v>3392</v>
      </c>
      <c r="C45" s="105">
        <f t="shared" si="6"/>
        <v>31.366746809691143</v>
      </c>
      <c r="E45" s="32" t="s">
        <v>212</v>
      </c>
      <c r="F45" s="97">
        <v>1327</v>
      </c>
      <c r="G45" s="105">
        <f t="shared" si="5"/>
        <v>16.390810276679844</v>
      </c>
    </row>
    <row r="46" spans="1:7" ht="12.75">
      <c r="A46" s="36" t="s">
        <v>213</v>
      </c>
      <c r="B46" s="98">
        <v>2288</v>
      </c>
      <c r="C46" s="105">
        <f t="shared" si="6"/>
        <v>21.15775846125393</v>
      </c>
      <c r="E46" s="32" t="s">
        <v>214</v>
      </c>
      <c r="F46" s="97">
        <v>1057</v>
      </c>
      <c r="G46" s="105">
        <f t="shared" si="5"/>
        <v>13.055830039525693</v>
      </c>
    </row>
    <row r="47" spans="1:7" ht="12.75">
      <c r="A47" s="36" t="s">
        <v>215</v>
      </c>
      <c r="B47" s="97">
        <v>1880</v>
      </c>
      <c r="C47" s="105">
        <f t="shared" si="6"/>
        <v>17.38487146291844</v>
      </c>
      <c r="E47" s="32" t="s">
        <v>216</v>
      </c>
      <c r="F47" s="97">
        <v>586</v>
      </c>
      <c r="G47" s="105">
        <f t="shared" si="5"/>
        <v>7.238142292490118</v>
      </c>
    </row>
    <row r="48" spans="1:7" ht="12.75">
      <c r="A48" s="36" t="s">
        <v>217</v>
      </c>
      <c r="B48" s="97">
        <v>1169</v>
      </c>
      <c r="C48" s="105">
        <f t="shared" si="6"/>
        <v>10.810061031995561</v>
      </c>
      <c r="E48" s="32" t="s">
        <v>218</v>
      </c>
      <c r="F48" s="97">
        <v>1467</v>
      </c>
      <c r="G48" s="105">
        <f t="shared" si="5"/>
        <v>18.120059288537547</v>
      </c>
    </row>
    <row r="49" spans="1:7" ht="12.75">
      <c r="A49" s="36" t="s">
        <v>219</v>
      </c>
      <c r="B49" s="97">
        <v>799</v>
      </c>
      <c r="C49" s="105">
        <f t="shared" si="6"/>
        <v>7.388570371740337</v>
      </c>
      <c r="E49" s="32" t="s">
        <v>220</v>
      </c>
      <c r="F49" s="97">
        <v>27</v>
      </c>
      <c r="G49" s="105">
        <f>(F49/$F$14)*100</f>
        <v>0.333498023715415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1377</v>
      </c>
      <c r="G51" s="81">
        <f>(F51/F$51)*100</f>
        <v>100</v>
      </c>
    </row>
    <row r="52" spans="1:7" ht="12.75">
      <c r="A52" s="4" t="s">
        <v>223</v>
      </c>
      <c r="B52" s="97">
        <v>487</v>
      </c>
      <c r="C52" s="105">
        <f>(B52/$B$42)*100</f>
        <v>4.503421490660255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2927</v>
      </c>
      <c r="C53" s="105">
        <f>(B53/$B$42)*100</f>
        <v>27.06676530423525</v>
      </c>
      <c r="E53" s="32" t="s">
        <v>226</v>
      </c>
      <c r="F53" s="97">
        <v>0</v>
      </c>
      <c r="G53" s="105">
        <f>(F53/F$51)*100</f>
        <v>0</v>
      </c>
    </row>
    <row r="54" spans="1:7" ht="12.75">
      <c r="A54" s="4" t="s">
        <v>227</v>
      </c>
      <c r="B54" s="97">
        <v>5309</v>
      </c>
      <c r="C54" s="105">
        <f>(B54/$B$42)*100</f>
        <v>49.093767338635104</v>
      </c>
      <c r="E54" s="32" t="s">
        <v>228</v>
      </c>
      <c r="F54" s="97">
        <v>17</v>
      </c>
      <c r="G54" s="105">
        <f aca="true" t="shared" si="7" ref="G54:G60">(F54/F$51)*100</f>
        <v>1.2345679012345678</v>
      </c>
    </row>
    <row r="55" spans="1:7" ht="12.75">
      <c r="A55" s="4" t="s">
        <v>229</v>
      </c>
      <c r="B55" s="97">
        <v>2091</v>
      </c>
      <c r="C55" s="105">
        <f>(B55/$B$42)*100</f>
        <v>19.33604586646939</v>
      </c>
      <c r="E55" s="32" t="s">
        <v>230</v>
      </c>
      <c r="F55" s="97">
        <v>43</v>
      </c>
      <c r="G55" s="105">
        <f t="shared" si="7"/>
        <v>3.1227305737109656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280</v>
      </c>
      <c r="G56" s="105">
        <f t="shared" si="7"/>
        <v>20.334059549745824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418</v>
      </c>
      <c r="G57" s="105">
        <f t="shared" si="7"/>
        <v>30.355846042120554</v>
      </c>
    </row>
    <row r="58" spans="1:7" ht="12.75">
      <c r="A58" s="36" t="s">
        <v>234</v>
      </c>
      <c r="B58" s="97">
        <v>8774</v>
      </c>
      <c r="C58" s="105">
        <f aca="true" t="shared" si="8" ref="C58:C66">(B58/$B$42)*100</f>
        <v>81.13556500832254</v>
      </c>
      <c r="E58" s="32" t="s">
        <v>235</v>
      </c>
      <c r="F58" s="97">
        <v>263</v>
      </c>
      <c r="G58" s="105">
        <f t="shared" si="7"/>
        <v>19.099491648511258</v>
      </c>
    </row>
    <row r="59" spans="1:7" ht="12.75">
      <c r="A59" s="36" t="s">
        <v>236</v>
      </c>
      <c r="B59" s="97">
        <v>74</v>
      </c>
      <c r="C59" s="105">
        <f t="shared" si="8"/>
        <v>0.684298132051045</v>
      </c>
      <c r="E59" s="32" t="s">
        <v>237</v>
      </c>
      <c r="F59" s="98">
        <v>294</v>
      </c>
      <c r="G59" s="105">
        <f t="shared" si="7"/>
        <v>21.350762527233115</v>
      </c>
    </row>
    <row r="60" spans="1:7" ht="12.75">
      <c r="A60" s="36" t="s">
        <v>238</v>
      </c>
      <c r="B60" s="97">
        <v>464</v>
      </c>
      <c r="C60" s="105">
        <f t="shared" si="8"/>
        <v>4.290734233401147</v>
      </c>
      <c r="E60" s="32" t="s">
        <v>239</v>
      </c>
      <c r="F60" s="97">
        <v>62</v>
      </c>
      <c r="G60" s="105">
        <f t="shared" si="7"/>
        <v>4.502541757443718</v>
      </c>
    </row>
    <row r="61" spans="1:7" ht="12.75">
      <c r="A61" s="36" t="s">
        <v>240</v>
      </c>
      <c r="B61" s="97">
        <v>1490</v>
      </c>
      <c r="C61" s="105">
        <f t="shared" si="8"/>
        <v>13.778435361568336</v>
      </c>
      <c r="E61" s="32" t="s">
        <v>163</v>
      </c>
      <c r="F61" s="97">
        <v>904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6</v>
      </c>
      <c r="C63" s="105">
        <f t="shared" si="8"/>
        <v>0.0554836323284631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0</v>
      </c>
      <c r="C65" s="105">
        <f t="shared" si="8"/>
        <v>0</v>
      </c>
      <c r="E65" s="32" t="s">
        <v>208</v>
      </c>
      <c r="F65" s="97">
        <v>231</v>
      </c>
      <c r="G65" s="105">
        <f aca="true" t="shared" si="9" ref="G65:G71">(F65/F$51)*100</f>
        <v>16.775599128540307</v>
      </c>
    </row>
    <row r="66" spans="1:7" ht="12.75">
      <c r="A66" s="36" t="s">
        <v>247</v>
      </c>
      <c r="B66" s="97">
        <v>6</v>
      </c>
      <c r="C66" s="105">
        <f t="shared" si="8"/>
        <v>0.0554836323284631</v>
      </c>
      <c r="E66" s="32" t="s">
        <v>210</v>
      </c>
      <c r="F66" s="97">
        <v>196</v>
      </c>
      <c r="G66" s="105">
        <f t="shared" si="9"/>
        <v>14.233841684822076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169</v>
      </c>
      <c r="G67" s="105">
        <f t="shared" si="9"/>
        <v>12.273057371096586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137</v>
      </c>
      <c r="G68" s="105">
        <f t="shared" si="9"/>
        <v>9.949164851125635</v>
      </c>
    </row>
    <row r="69" spans="1:7" ht="12.75">
      <c r="A69" s="36" t="s">
        <v>249</v>
      </c>
      <c r="B69" s="97">
        <v>14</v>
      </c>
      <c r="C69" s="105">
        <f>(B69/$B$42)*100</f>
        <v>0.12946180876641392</v>
      </c>
      <c r="E69" s="32" t="s">
        <v>216</v>
      </c>
      <c r="F69" s="97">
        <v>127</v>
      </c>
      <c r="G69" s="105">
        <f t="shared" si="9"/>
        <v>9.222948438634713</v>
      </c>
    </row>
    <row r="70" spans="1:7" ht="12.75">
      <c r="A70" s="36" t="s">
        <v>251</v>
      </c>
      <c r="B70" s="97">
        <v>20</v>
      </c>
      <c r="C70" s="105">
        <f>(B70/$B$42)*100</f>
        <v>0.184945441094877</v>
      </c>
      <c r="E70" s="32" t="s">
        <v>218</v>
      </c>
      <c r="F70" s="97">
        <v>447</v>
      </c>
      <c r="G70" s="105">
        <f t="shared" si="9"/>
        <v>32.46187363834422</v>
      </c>
    </row>
    <row r="71" spans="1:7" ht="12.75">
      <c r="A71" s="54" t="s">
        <v>252</v>
      </c>
      <c r="B71" s="103">
        <v>30</v>
      </c>
      <c r="C71" s="115">
        <f>(B71/$B$42)*100</f>
        <v>0.27741816164231553</v>
      </c>
      <c r="D71" s="41"/>
      <c r="E71" s="44" t="s">
        <v>220</v>
      </c>
      <c r="F71" s="103">
        <v>70</v>
      </c>
      <c r="G71" s="115">
        <f t="shared" si="9"/>
        <v>5.083514887436456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2002-06-12T13:11:29Z</dcterms:modified>
  <cp:category/>
  <cp:version/>
  <cp:contentType/>
  <cp:contentStatus/>
</cp:coreProperties>
</file>