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<sst xmlns="http://schemas.openxmlformats.org/spreadsheetml/2006/main" count="674" uniqueCount="437">
  <si>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</si>
  <si>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</si>
  <si>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</si>
  <si>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</si>
  <si>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</si>
  <si>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</si>
  <si>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</si>
  <si>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</si>
  <si>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</si>
  <si>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</si>
  <si>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</si>
  <si>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</si>
  <si>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</si>
  <si>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</si>
  <si>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</si>
  <si>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</si>
  <si>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</si>
  <si>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</si>
  <si>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</si>
  <si>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</si>
  <si>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</si>
  <si>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</si>
  <si>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</si>
  <si>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</si>
  <si>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</si>
  <si>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</si>
  <si>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</si>
  <si>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</si>
  <si>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</si>
  <si>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</si>
  <si>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</si>
  <si>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</si>
  <si>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</si>
  <si>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</si>
  <si>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</si>
  <si>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</si>
  <si>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</si>
  <si>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</si>
  <si>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</si>
  <si>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</si>
  <si>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</si>
  <si>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</si>
  <si>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</si>
  <si>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</si>
  <si>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</si>
  <si>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</si>
  <si>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</si>
  <si>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</si>
  <si>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</si>
  <si>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</si>
  <si>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</si>
  <si>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</si>
  <si>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</si>
  <si>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</si>
  <si>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</si>
  <si>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</si>
  <si>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</si>
  <si>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</si>
  <si>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</si>
  <si>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</si>
  <si>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</si>
  <si>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</si>
  <si>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</si>
  <si>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</si>
  <si>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</si>
  <si>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</si>
  <si>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</si>
  <si>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</si>
  <si>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</si>
  <si>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</si>
  <si>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</si>
  <si>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</si>
  <si>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</si>
  <si>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</si>
  <si>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</si>
  <si>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</si>
  <si>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</si>
  <si>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</si>
  <si>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</si>
  <si>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</si>
  <si>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</si>
  <si>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</si>
  <si>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</si>
  <si>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</si>
  <si>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</si>
  <si>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</si>
  <si>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</si>
  <si>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</si>
  <si>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</si>
  <si>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</si>
  <si>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</si>
  <si>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</si>
  <si>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</si>
  <si>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</si>
  <si>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</si>
  <si>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</si>
  <si>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</si>
  <si>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</si>
  <si>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</si>
  <si>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</si>
  <si>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</si>
  <si>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</si>
  <si>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</si>
  <si>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</si>
  <si>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</si>
  <si>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</si>
  <si>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</si>
  <si>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</si>
  <si>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</si>
  <si>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</si>
  <si>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</si>
  <si>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</si>
  <si>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</si>
  <si>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</si>
  <si>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</si>
  <si>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</si>
  <si>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</si>
  <si>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</si>
  <si>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</si>
  <si>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</si>
  <si>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</si>
  <si>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</si>
  <si>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</si>
  <si>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</si>
  <si>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</si>
  <si>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</si>
  <si>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</si>
  <si>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</si>
  <si>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</si>
  <si>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</si>
  <si>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</si>
  <si>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</si>
  <si>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</si>
  <si>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</si>
  <si>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</si>
  <si>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</si>
  <si>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</si>
  <si>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</si>
  <si>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</si>
  <si>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</si>
  <si>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</si>
  <si>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</si>
  <si>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</si>
  <si>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</si>
  <si>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</si>
  <si>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</si>
  <si>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</si>
  <si>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</si>
  <si>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</si>
  <si>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</si>
  <si>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</si>
  <si>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</si>
  <si>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</si>
  <si>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</si>
  <si>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</si>
  <si>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</si>
  <si>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</si>
  <si>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</si>
  <si>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</si>
  <si>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</si>
  <si>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</si>
  <si>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</si>
  <si>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</si>
  <si>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</si>
  <si>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</si>
  <si>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</si>
  <si>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</si>
  <si>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</si>
  <si>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</si>
  <si>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</si>
  <si>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</si>
  <si>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</si>
  <si>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</si>
  <si>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</si>
  <si>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</si>
  <si>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</si>
  <si>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</si>
  <si>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</si>
  <si>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</si>
  <si>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</si>
  <si>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</si>
  <si>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</si>
  <si>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</si>
  <si>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</si>
  <si>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</si>
  <si>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</si>
  <si>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</si>
  <si>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</si>
  <si>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</si>
  <si>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</si>
  <si>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</si>
  <si>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</si>
  <si>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</si>
  <si>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</si>
  <si>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</si>
  <si>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</si>
  <si>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</si>
  <si>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</si>
  <si>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</si>
  <si>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</si>
  <si>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</si>
  <si>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</si>
  <si>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</si>
  <si>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</si>
  <si>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</si>
  <si>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</si>
  <si>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</si>
  <si>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</si>
  <si>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</si>
  <si>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</si>
  <si>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</si>
  <si>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</si>
  <si>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</si>
  <si>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</si>
  <si>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</si>
  <si>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</si>
  <si>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</si>
  <si>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</si>
  <si>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</si>
  <si>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</si>
  <si>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</si>
  <si>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</si>
  <si>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</si>
  <si>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</si>
  <si>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</si>
  <si>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</si>
  <si>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</si>
  <si>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</si>
  <si>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</si>
  <si>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</si>
  <si>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</si>
  <si>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</si>
  <si>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</si>
  <si>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</si>
  <si>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</si>
  <si>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</si>
  <si>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</si>
  <si>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</si>
  <si>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</si>
  <si>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</si>
  <si>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</si>
  <si>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</si>
  <si>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</si>
  <si>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</si>
  <si>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</si>
  <si>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</si>
  <si>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</si>
  <si>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</si>
  <si>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</si>
  <si>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</si>
  <si>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</si>
  <si>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</si>
  <si>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</si>
  <si>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</si>
  <si>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</si>
  <si>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</si>
  <si>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</si>
  <si>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</si>
  <si>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</si>
  <si>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</si>
  <si>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</si>
  <si>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</si>
  <si>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</si>
  <si>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</si>
  <si>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</si>
  <si>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</si>
  <si>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</si>
  <si>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</si>
  <si>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</si>
  <si>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</si>
  <si>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</si>
  <si>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</si>
  <si>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</si>
  <si>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</si>
  <si>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</si>
  <si>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</si>
  <si>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</si>
  <si>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</si>
  <si>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</si>
  <si>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</si>
  <si>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</si>
  <si>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</si>
  <si>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</si>
  <si>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</si>
  <si>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</si>
  <si>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</si>
  <si>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</si>
  <si>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</si>
  <si>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</si>
  <si>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</si>
  <si>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</si>
  <si>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</si>
  <si>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</si>
  <si>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</si>
  <si>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</si>
  <si>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</si>
  <si>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</si>
  <si>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</si>
  <si>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</si>
  <si>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</si>
  <si>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</si>
  <si>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</si>
  <si>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</si>
  <si>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</si>
  <si>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</si>
  <si>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</si>
  <si>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</si>
  <si>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</si>
  <si>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</si>
  <si>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</si>
  <si>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</si>
  <si>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</si>
  <si>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</si>
  <si>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</si>
  <si>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</si>
  <si>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</si>
  <si>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</si>
  <si>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</si>
  <si>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</si>
  <si>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</si>
  <si>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</si>
  <si>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</si>
  <si>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</si>
  <si>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</si>
  <si>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</si>
  <si>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</si>
  <si>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</si>
  <si>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</si>
  <si>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</si>
  <si>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</si>
  <si>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</si>
  <si>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</si>
  <si>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</si>
  <si>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</si>
  <si>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</si>
  <si>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</si>
  <si>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</si>
  <si>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</si>
  <si>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</si>
  <si>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</si>
  <si>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</si>
  <si>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</si>
  <si>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</si>
  <si>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</si>
  <si>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</si>
  <si>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</si>
  <si>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</si>
  <si>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</si>
  <si>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</si>
  <si>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</si>
  <si>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</si>
  <si>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</si>
  <si>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</si>
  <si>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</si>
  <si>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</si>
  <si>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</si>
  <si>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</si>
  <si>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</si>
  <si>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</si>
  <si>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</si>
  <si>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</si>
  <si>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</si>
  <si>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</si>
  <si>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</si>
  <si>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</si>
  <si>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</si>
  <si>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</si>
  <si>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</si>
  <si>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</si>
  <si>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</si>
  <si>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</si>
  <si>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</si>
  <si>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</si>
  <si>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</si>
  <si>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</si>
  <si>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</si>
  <si>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</si>
  <si>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</si>
  <si>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</si>
  <si>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</si>
  <si>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</si>
  <si>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</si>
  <si>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</si>
  <si>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</si>
  <si>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</si>
  <si>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</si>
  <si>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</si>
  <si>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</si>
  <si>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</si>
  <si>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</si>
  <si>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</si>
  <si>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</si>
  <si>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</si>
  <si>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</si>
  <si>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</si>
  <si>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</si>
  <si>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Monmouth County, New Jersey</t>
  </si>
  <si>
    <t>Table DP-1.  Profile of General Demographic Characteristics for Monmouth County:  2000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</si>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</sst>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615301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615301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298839</v>
      </c>
      <c r="C9" s="151">
        <f>(B9/$B$7)*100</f>
        <v>48.567936668394815</v>
      </c>
      <c r="D9" s="152"/>
      <c r="E9" s="152" t="s">
        <v>403</v>
      </c>
      <c r="F9" s="150">
        <v>38175</v>
      </c>
      <c r="G9" s="153">
        <f t="shared" si="0"/>
        <v>6.204280506613836</v>
      </c>
    </row>
    <row r="10" spans="1:7" ht="12.75">
      <c r="A10" s="149" t="s">
        <v>404</v>
      </c>
      <c r="B10" s="150">
        <v>316462</v>
      </c>
      <c r="C10" s="151">
        <f>(B10/$B$7)*100</f>
        <v>51.432063331605185</v>
      </c>
      <c r="D10" s="152"/>
      <c r="E10" s="152" t="s">
        <v>405</v>
      </c>
      <c r="F10" s="150">
        <v>9254</v>
      </c>
      <c r="G10" s="153">
        <f t="shared" si="0"/>
        <v>1.5039793531946153</v>
      </c>
    </row>
    <row r="11" spans="1:7" ht="12.75">
      <c r="A11" s="149"/>
      <c r="B11" s="150"/>
      <c r="C11" s="151"/>
      <c r="D11" s="152"/>
      <c r="E11" s="152" t="s">
        <v>406</v>
      </c>
      <c r="F11" s="150">
        <v>14712</v>
      </c>
      <c r="G11" s="153">
        <f t="shared" si="0"/>
        <v>2.391024880505639</v>
      </c>
    </row>
    <row r="12" spans="1:7" ht="12.75">
      <c r="A12" s="149" t="s">
        <v>407</v>
      </c>
      <c r="B12" s="150">
        <v>42231</v>
      </c>
      <c r="C12" s="151">
        <f aca="true" t="shared" si="1" ref="C12:C24">B12*100/B$7</f>
        <v>6.863470073996305</v>
      </c>
      <c r="D12" s="152"/>
      <c r="E12" s="152" t="s">
        <v>408</v>
      </c>
      <c r="F12" s="150">
        <v>1951</v>
      </c>
      <c r="G12" s="153">
        <f t="shared" si="0"/>
        <v>0.3170805833242592</v>
      </c>
    </row>
    <row r="13" spans="1:7" ht="12.75">
      <c r="A13" s="149" t="s">
        <v>409</v>
      </c>
      <c r="B13" s="150">
        <v>46966</v>
      </c>
      <c r="C13" s="151">
        <f t="shared" si="1"/>
        <v>7.633012135523915</v>
      </c>
      <c r="D13" s="152"/>
      <c r="E13" s="152" t="s">
        <v>410</v>
      </c>
      <c r="F13" s="150">
        <v>12258</v>
      </c>
      <c r="G13" s="153">
        <f t="shared" si="0"/>
        <v>1.992195689589323</v>
      </c>
    </row>
    <row r="14" spans="1:7" ht="12.75">
      <c r="A14" s="149" t="s">
        <v>411</v>
      </c>
      <c r="B14" s="150">
        <v>46312</v>
      </c>
      <c r="C14" s="151">
        <f t="shared" si="1"/>
        <v>7.526722693445972</v>
      </c>
      <c r="D14" s="152"/>
      <c r="E14" s="152" t="s">
        <v>412</v>
      </c>
      <c r="F14" s="150">
        <v>577126</v>
      </c>
      <c r="G14" s="153">
        <f t="shared" si="0"/>
        <v>93.79571949338616</v>
      </c>
    </row>
    <row r="15" spans="1:7" ht="12.75">
      <c r="A15" s="149" t="s">
        <v>413</v>
      </c>
      <c r="B15" s="150">
        <v>38109</v>
      </c>
      <c r="C15" s="151">
        <f t="shared" si="1"/>
        <v>6.193554049156429</v>
      </c>
      <c r="D15" s="152"/>
      <c r="E15" s="152" t="s">
        <v>414</v>
      </c>
      <c r="F15" s="150">
        <v>495902</v>
      </c>
      <c r="G15" s="153">
        <f t="shared" si="0"/>
        <v>80.59502584913726</v>
      </c>
    </row>
    <row r="16" spans="1:7" ht="12.75">
      <c r="A16" s="149" t="s">
        <v>415</v>
      </c>
      <c r="B16" s="150">
        <v>29297</v>
      </c>
      <c r="C16" s="151">
        <f t="shared" si="1"/>
        <v>4.761409456509903</v>
      </c>
      <c r="D16" s="152"/>
      <c r="E16" s="152"/>
      <c r="F16" s="145"/>
      <c r="G16" s="146"/>
    </row>
    <row r="17" spans="1:7" ht="12.75">
      <c r="A17" s="149" t="s">
        <v>416</v>
      </c>
      <c r="B17" s="150">
        <v>75308</v>
      </c>
      <c r="C17" s="151">
        <f t="shared" si="1"/>
        <v>12.239213003066792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111681</v>
      </c>
      <c r="C18" s="151">
        <f t="shared" si="1"/>
        <v>18.150628716676877</v>
      </c>
      <c r="D18" s="152"/>
      <c r="E18" s="143" t="s">
        <v>419</v>
      </c>
      <c r="F18" s="141">
        <v>615301</v>
      </c>
      <c r="G18" s="148">
        <v>100</v>
      </c>
    </row>
    <row r="19" spans="1:7" ht="12.75">
      <c r="A19" s="149" t="s">
        <v>420</v>
      </c>
      <c r="B19" s="150">
        <v>92239</v>
      </c>
      <c r="C19" s="151">
        <f t="shared" si="1"/>
        <v>14.99087438505707</v>
      </c>
      <c r="D19" s="152"/>
      <c r="E19" s="152" t="s">
        <v>421</v>
      </c>
      <c r="F19" s="150">
        <v>605265</v>
      </c>
      <c r="G19" s="153">
        <f aca="true" t="shared" si="2" ref="G19:G30">F19*100/F$18</f>
        <v>98.36892837814338</v>
      </c>
    </row>
    <row r="20" spans="1:7" ht="12.75">
      <c r="A20" s="149" t="s">
        <v>422</v>
      </c>
      <c r="B20" s="150">
        <v>32655</v>
      </c>
      <c r="C20" s="151">
        <f t="shared" si="1"/>
        <v>5.307158610176158</v>
      </c>
      <c r="D20" s="152"/>
      <c r="E20" s="152" t="s">
        <v>423</v>
      </c>
      <c r="F20" s="150">
        <v>224236</v>
      </c>
      <c r="G20" s="153">
        <f t="shared" si="2"/>
        <v>36.44330173362306</v>
      </c>
    </row>
    <row r="21" spans="1:7" ht="12.75">
      <c r="A21" s="149" t="s">
        <v>424</v>
      </c>
      <c r="B21" s="150">
        <v>23580</v>
      </c>
      <c r="C21" s="151">
        <f t="shared" si="1"/>
        <v>3.8322707097826916</v>
      </c>
      <c r="D21" s="152"/>
      <c r="E21" s="152" t="s">
        <v>425</v>
      </c>
      <c r="F21" s="150">
        <v>130550</v>
      </c>
      <c r="G21" s="153">
        <f t="shared" si="2"/>
        <v>21.21725789491647</v>
      </c>
    </row>
    <row r="22" spans="1:7" ht="12.75">
      <c r="A22" s="149" t="s">
        <v>426</v>
      </c>
      <c r="B22" s="150">
        <v>40084</v>
      </c>
      <c r="C22" s="151">
        <f t="shared" si="1"/>
        <v>6.5145351624652</v>
      </c>
      <c r="D22" s="152"/>
      <c r="E22" s="152" t="s">
        <v>427</v>
      </c>
      <c r="F22" s="150">
        <v>197765</v>
      </c>
      <c r="G22" s="153">
        <f t="shared" si="2"/>
        <v>32.1411796827894</v>
      </c>
    </row>
    <row r="23" spans="1:7" ht="12.75">
      <c r="A23" s="149" t="s">
        <v>428</v>
      </c>
      <c r="B23" s="150">
        <v>27025</v>
      </c>
      <c r="C23" s="151">
        <f t="shared" si="1"/>
        <v>4.392159284642801</v>
      </c>
      <c r="D23" s="152"/>
      <c r="E23" s="152" t="s">
        <v>429</v>
      </c>
      <c r="F23" s="150">
        <v>148746</v>
      </c>
      <c r="G23" s="153">
        <f t="shared" si="2"/>
        <v>24.17450971150705</v>
      </c>
    </row>
    <row r="24" spans="1:7" ht="12.75">
      <c r="A24" s="149" t="s">
        <v>430</v>
      </c>
      <c r="B24" s="150">
        <v>9814</v>
      </c>
      <c r="C24" s="151">
        <f t="shared" si="1"/>
        <v>1.594991719499887</v>
      </c>
      <c r="D24" s="152"/>
      <c r="E24" s="152" t="s">
        <v>431</v>
      </c>
      <c r="F24" s="150">
        <v>29819</v>
      </c>
      <c r="G24" s="153">
        <f t="shared" si="2"/>
        <v>4.846245983673032</v>
      </c>
    </row>
    <row r="25" spans="1:7" ht="12.75">
      <c r="A25" s="149"/>
      <c r="B25" s="145"/>
      <c r="C25" s="154"/>
      <c r="D25" s="152"/>
      <c r="E25" s="152" t="s">
        <v>432</v>
      </c>
      <c r="F25" s="150">
        <v>9372</v>
      </c>
      <c r="G25" s="153">
        <f t="shared" si="2"/>
        <v>1.5231569589517975</v>
      </c>
    </row>
    <row r="26" spans="1:7" ht="12.75">
      <c r="A26" s="149" t="s">
        <v>433</v>
      </c>
      <c r="B26" s="145">
        <v>37.7</v>
      </c>
      <c r="C26" s="155" t="s">
        <v>261</v>
      </c>
      <c r="D26" s="152"/>
      <c r="E26" s="156" t="s">
        <v>434</v>
      </c>
      <c r="F26" s="157">
        <v>22895</v>
      </c>
      <c r="G26" s="153">
        <f t="shared" si="2"/>
        <v>3.720943083141422</v>
      </c>
    </row>
    <row r="27" spans="1:7" ht="12.75">
      <c r="A27" s="149"/>
      <c r="B27" s="145"/>
      <c r="C27" s="154"/>
      <c r="D27" s="152"/>
      <c r="E27" s="158" t="s">
        <v>435</v>
      </c>
      <c r="F27" s="159">
        <v>9342</v>
      </c>
      <c r="G27" s="153">
        <f t="shared" si="2"/>
        <v>1.518281296471158</v>
      </c>
    </row>
    <row r="28" spans="1:7" ht="12.75">
      <c r="A28" s="149" t="s">
        <v>262</v>
      </c>
      <c r="B28" s="150">
        <v>454959</v>
      </c>
      <c r="C28" s="151">
        <f aca="true" t="shared" si="3" ref="C28:C35">B28*100/B$7</f>
        <v>73.94088421764307</v>
      </c>
      <c r="D28" s="152"/>
      <c r="E28" s="152" t="s">
        <v>436</v>
      </c>
      <c r="F28" s="150">
        <v>10036</v>
      </c>
      <c r="G28" s="153">
        <f t="shared" si="2"/>
        <v>1.6310716218566197</v>
      </c>
    </row>
    <row r="29" spans="1:7" ht="12.75">
      <c r="A29" s="149" t="s">
        <v>0</v>
      </c>
      <c r="B29" s="150">
        <v>216682</v>
      </c>
      <c r="C29" s="151">
        <f t="shared" si="3"/>
        <v>35.21560992099801</v>
      </c>
      <c r="D29" s="152"/>
      <c r="E29" s="152" t="s">
        <v>1</v>
      </c>
      <c r="F29" s="150">
        <v>4899</v>
      </c>
      <c r="G29" s="153">
        <f t="shared" si="2"/>
        <v>0.7961956830884397</v>
      </c>
    </row>
    <row r="30" spans="1:7" ht="12.75">
      <c r="A30" s="149" t="s">
        <v>2</v>
      </c>
      <c r="B30" s="150">
        <v>238277</v>
      </c>
      <c r="C30" s="151">
        <f t="shared" si="3"/>
        <v>38.725274296645054</v>
      </c>
      <c r="D30" s="152"/>
      <c r="E30" s="152" t="s">
        <v>3</v>
      </c>
      <c r="F30" s="150">
        <v>5137</v>
      </c>
      <c r="G30" s="153">
        <f t="shared" si="2"/>
        <v>0.8348759387681801</v>
      </c>
    </row>
    <row r="31" spans="1:7" ht="12.75">
      <c r="A31" s="149" t="s">
        <v>4</v>
      </c>
      <c r="B31" s="150">
        <v>435730</v>
      </c>
      <c r="C31" s="151">
        <f t="shared" si="3"/>
        <v>70.8157470896358</v>
      </c>
      <c r="D31" s="152"/>
      <c r="E31" s="152"/>
      <c r="F31" s="145"/>
      <c r="G31" s="146"/>
    </row>
    <row r="32" spans="1:7" ht="12.75">
      <c r="A32" s="149" t="s">
        <v>5</v>
      </c>
      <c r="B32" s="150">
        <v>90597</v>
      </c>
      <c r="C32" s="151">
        <f t="shared" si="3"/>
        <v>14.724013125283397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76923</v>
      </c>
      <c r="C33" s="151">
        <f t="shared" si="3"/>
        <v>12.501686166607888</v>
      </c>
      <c r="D33" s="152"/>
      <c r="E33" s="143" t="s">
        <v>8</v>
      </c>
      <c r="F33" s="141">
        <v>224236</v>
      </c>
      <c r="G33" s="148">
        <v>100</v>
      </c>
    </row>
    <row r="34" spans="1:7" ht="12.75">
      <c r="A34" s="149" t="s">
        <v>0</v>
      </c>
      <c r="B34" s="150">
        <v>30622</v>
      </c>
      <c r="C34" s="151">
        <f t="shared" si="3"/>
        <v>4.9767512160714835</v>
      </c>
      <c r="D34" s="152"/>
      <c r="E34" s="152" t="s">
        <v>9</v>
      </c>
      <c r="F34" s="150">
        <v>160233</v>
      </c>
      <c r="G34" s="153">
        <f aca="true" t="shared" si="4" ref="G34:G42">F34*100/F$33</f>
        <v>71.45730391194991</v>
      </c>
    </row>
    <row r="35" spans="1:7" ht="12.75">
      <c r="A35" s="149" t="s">
        <v>2</v>
      </c>
      <c r="B35" s="150">
        <v>46301</v>
      </c>
      <c r="C35" s="151">
        <f t="shared" si="3"/>
        <v>7.524934950536404</v>
      </c>
      <c r="D35" s="152"/>
      <c r="E35" s="152" t="s">
        <v>10</v>
      </c>
      <c r="F35" s="150">
        <v>79538</v>
      </c>
      <c r="G35" s="153">
        <f t="shared" si="4"/>
        <v>35.470664835262845</v>
      </c>
    </row>
    <row r="36" spans="1:7" ht="12.75">
      <c r="A36" s="149"/>
      <c r="B36" s="145"/>
      <c r="C36" s="154"/>
      <c r="D36" s="152"/>
      <c r="E36" s="152" t="s">
        <v>11</v>
      </c>
      <c r="F36" s="150">
        <v>130550</v>
      </c>
      <c r="G36" s="153">
        <f t="shared" si="4"/>
        <v>58.219911165022566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65422</v>
      </c>
      <c r="G37" s="153">
        <f t="shared" si="4"/>
        <v>29.175511514654204</v>
      </c>
    </row>
    <row r="38" spans="1:7" ht="12.75">
      <c r="A38" s="162" t="s">
        <v>13</v>
      </c>
      <c r="B38" s="150">
        <v>604990</v>
      </c>
      <c r="C38" s="151">
        <f aca="true" t="shared" si="5" ref="C38:C54">B38*100/B$7</f>
        <v>98.32423480540419</v>
      </c>
      <c r="D38" s="152"/>
      <c r="E38" s="152" t="s">
        <v>14</v>
      </c>
      <c r="F38" s="150">
        <v>22456</v>
      </c>
      <c r="G38" s="153">
        <f t="shared" si="4"/>
        <v>10.014449062594766</v>
      </c>
    </row>
    <row r="39" spans="1:7" ht="12.75">
      <c r="A39" s="149" t="s">
        <v>15</v>
      </c>
      <c r="B39" s="150">
        <v>519261</v>
      </c>
      <c r="C39" s="151">
        <f t="shared" si="5"/>
        <v>84.39137917864589</v>
      </c>
      <c r="D39" s="152"/>
      <c r="E39" s="152" t="s">
        <v>10</v>
      </c>
      <c r="F39" s="150">
        <v>11273</v>
      </c>
      <c r="G39" s="153">
        <f t="shared" si="4"/>
        <v>5.027292673790114</v>
      </c>
    </row>
    <row r="40" spans="1:7" ht="12.75">
      <c r="A40" s="149" t="s">
        <v>16</v>
      </c>
      <c r="B40" s="150">
        <v>49609</v>
      </c>
      <c r="C40" s="151">
        <f t="shared" si="5"/>
        <v>8.06255800006826</v>
      </c>
      <c r="D40" s="152"/>
      <c r="E40" s="152" t="s">
        <v>17</v>
      </c>
      <c r="F40" s="150">
        <v>64003</v>
      </c>
      <c r="G40" s="153">
        <f t="shared" si="4"/>
        <v>28.54269608805009</v>
      </c>
    </row>
    <row r="41" spans="1:7" ht="12.75">
      <c r="A41" s="149" t="s">
        <v>18</v>
      </c>
      <c r="B41" s="150">
        <v>879</v>
      </c>
      <c r="C41" s="151">
        <f t="shared" si="5"/>
        <v>0.142856910682739</v>
      </c>
      <c r="D41" s="152"/>
      <c r="E41" s="152" t="s">
        <v>19</v>
      </c>
      <c r="F41" s="150">
        <v>53456</v>
      </c>
      <c r="G41" s="153">
        <f t="shared" si="4"/>
        <v>23.839169446476035</v>
      </c>
    </row>
    <row r="42" spans="1:7" ht="12.75">
      <c r="A42" s="149" t="s">
        <v>20</v>
      </c>
      <c r="B42" s="150">
        <v>24403</v>
      </c>
      <c r="C42" s="151">
        <f t="shared" si="5"/>
        <v>3.9660263838349037</v>
      </c>
      <c r="D42" s="152"/>
      <c r="E42" s="152" t="s">
        <v>21</v>
      </c>
      <c r="F42" s="150">
        <v>21449</v>
      </c>
      <c r="G42" s="153">
        <f t="shared" si="4"/>
        <v>9.565368629479655</v>
      </c>
    </row>
    <row r="43" spans="1:7" ht="12.75">
      <c r="A43" s="149" t="s">
        <v>22</v>
      </c>
      <c r="B43" s="150">
        <v>7312</v>
      </c>
      <c r="C43" s="151">
        <f t="shared" si="5"/>
        <v>1.188361468614548</v>
      </c>
      <c r="D43" s="152"/>
      <c r="E43" s="152"/>
      <c r="F43" s="145"/>
      <c r="G43" s="146"/>
    </row>
    <row r="44" spans="1:7" ht="12.75">
      <c r="A44" s="149" t="s">
        <v>23</v>
      </c>
      <c r="B44" s="150">
        <v>9064</v>
      </c>
      <c r="C44" s="151">
        <f t="shared" si="5"/>
        <v>1.4731001574838982</v>
      </c>
      <c r="D44" s="152"/>
      <c r="E44" s="152" t="s">
        <v>24</v>
      </c>
      <c r="F44" s="159">
        <v>85287</v>
      </c>
      <c r="G44" s="163">
        <f>F44*100/F33</f>
        <v>38.03448152838973</v>
      </c>
    </row>
    <row r="45" spans="1:7" ht="12.75">
      <c r="A45" s="149" t="s">
        <v>25</v>
      </c>
      <c r="B45" s="150">
        <v>3626</v>
      </c>
      <c r="C45" s="151">
        <f t="shared" si="5"/>
        <v>0.5893050718266345</v>
      </c>
      <c r="D45" s="152"/>
      <c r="E45" s="152" t="s">
        <v>26</v>
      </c>
      <c r="F45" s="159">
        <v>55114</v>
      </c>
      <c r="G45" s="163">
        <f>F45*100/F33</f>
        <v>24.57856900765265</v>
      </c>
    </row>
    <row r="46" spans="1:7" ht="12.75">
      <c r="A46" s="149" t="s">
        <v>27</v>
      </c>
      <c r="B46" s="150">
        <v>344</v>
      </c>
      <c r="C46" s="164">
        <f t="shared" si="5"/>
        <v>0.05590759644466692</v>
      </c>
      <c r="D46" s="152"/>
      <c r="E46" s="152"/>
      <c r="F46" s="145"/>
      <c r="G46" s="146"/>
    </row>
    <row r="47" spans="1:7" ht="12.75">
      <c r="A47" s="149" t="s">
        <v>28</v>
      </c>
      <c r="B47" s="150">
        <v>2153</v>
      </c>
      <c r="C47" s="151">
        <f t="shared" si="5"/>
        <v>0.3499100440272322</v>
      </c>
      <c r="D47" s="152"/>
      <c r="E47" s="152" t="s">
        <v>29</v>
      </c>
      <c r="F47" s="165">
        <v>2.7</v>
      </c>
      <c r="G47" s="166" t="s">
        <v>261</v>
      </c>
    </row>
    <row r="48" spans="1:7" ht="12.75">
      <c r="A48" s="149" t="s">
        <v>30</v>
      </c>
      <c r="B48" s="150">
        <v>645</v>
      </c>
      <c r="C48" s="151">
        <f t="shared" si="5"/>
        <v>0.10482674333375047</v>
      </c>
      <c r="D48" s="152"/>
      <c r="E48" s="152" t="s">
        <v>31</v>
      </c>
      <c r="F48" s="145">
        <v>3.24</v>
      </c>
      <c r="G48" s="166" t="s">
        <v>261</v>
      </c>
    </row>
    <row r="49" spans="1:7" ht="14.25">
      <c r="A49" s="149" t="s">
        <v>32</v>
      </c>
      <c r="B49" s="150">
        <v>1259</v>
      </c>
      <c r="C49" s="151">
        <f t="shared" si="5"/>
        <v>0.2046153021041734</v>
      </c>
      <c r="D49" s="152"/>
      <c r="E49" s="152"/>
      <c r="F49" s="145"/>
      <c r="G49" s="146"/>
    </row>
    <row r="50" spans="1:7" ht="12.75">
      <c r="A50" s="149" t="s">
        <v>33</v>
      </c>
      <c r="B50" s="150">
        <v>153</v>
      </c>
      <c r="C50" s="151">
        <f t="shared" si="5"/>
        <v>0.02486587865126174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43</v>
      </c>
      <c r="C51" s="151">
        <f t="shared" si="5"/>
        <v>0.006988449555583365</v>
      </c>
      <c r="D51" s="152"/>
      <c r="E51" s="143" t="s">
        <v>36</v>
      </c>
      <c r="F51" s="141">
        <v>240884</v>
      </c>
      <c r="G51" s="148">
        <v>100</v>
      </c>
    </row>
    <row r="52" spans="1:7" ht="12.75">
      <c r="A52" s="149" t="s">
        <v>37</v>
      </c>
      <c r="B52" s="150">
        <v>36</v>
      </c>
      <c r="C52" s="151">
        <f t="shared" si="5"/>
        <v>0.005850794976767468</v>
      </c>
      <c r="D52" s="152"/>
      <c r="E52" s="152" t="s">
        <v>38</v>
      </c>
      <c r="F52" s="150">
        <v>224236</v>
      </c>
      <c r="G52" s="153">
        <f>F52*100/F$51</f>
        <v>93.08878962488168</v>
      </c>
    </row>
    <row r="53" spans="1:7" ht="12.75">
      <c r="A53" s="149" t="s">
        <v>39</v>
      </c>
      <c r="B53" s="150">
        <v>32</v>
      </c>
      <c r="C53" s="151">
        <f t="shared" si="5"/>
        <v>0.005200706646015528</v>
      </c>
      <c r="D53" s="152"/>
      <c r="E53" s="152" t="s">
        <v>40</v>
      </c>
      <c r="F53" s="150">
        <v>16648</v>
      </c>
      <c r="G53" s="153">
        <f>F53*100/F$51</f>
        <v>6.911210375118314</v>
      </c>
    </row>
    <row r="54" spans="1:7" ht="14.25">
      <c r="A54" s="149" t="s">
        <v>41</v>
      </c>
      <c r="B54" s="150">
        <v>42</v>
      </c>
      <c r="C54" s="151">
        <f t="shared" si="5"/>
        <v>0.00682592747289538</v>
      </c>
      <c r="D54" s="152"/>
      <c r="E54" s="152" t="s">
        <v>42</v>
      </c>
      <c r="F54" s="150">
        <v>7726</v>
      </c>
      <c r="G54" s="153">
        <f>F54*100/F$51</f>
        <v>3.207352916756613</v>
      </c>
    </row>
    <row r="55" spans="1:7" ht="12.75">
      <c r="A55" s="149" t="s">
        <v>43</v>
      </c>
      <c r="B55" s="150">
        <v>10685</v>
      </c>
      <c r="C55" s="151">
        <f>B55*100/B$7</f>
        <v>1.7365484535211222</v>
      </c>
      <c r="D55" s="152"/>
      <c r="E55" s="152"/>
      <c r="F55" s="145"/>
      <c r="G55" s="146"/>
    </row>
    <row r="56" spans="1:7" ht="12.75">
      <c r="A56" s="149" t="s">
        <v>44</v>
      </c>
      <c r="B56" s="159">
        <v>10311</v>
      </c>
      <c r="C56" s="167">
        <f>B56*100/B$7</f>
        <v>1.6757651945958156</v>
      </c>
      <c r="D56" s="152"/>
      <c r="E56" s="152" t="s">
        <v>45</v>
      </c>
      <c r="F56" s="168">
        <v>1.1</v>
      </c>
      <c r="G56" s="166" t="s">
        <v>261</v>
      </c>
    </row>
    <row r="57" spans="1:7" ht="12.75">
      <c r="A57" s="149"/>
      <c r="B57" s="159"/>
      <c r="C57" s="167"/>
      <c r="D57" s="152"/>
      <c r="E57" s="152" t="s">
        <v>46</v>
      </c>
      <c r="F57" s="168">
        <v>4.6</v>
      </c>
      <c r="G57" s="166" t="s">
        <v>261</v>
      </c>
    </row>
    <row r="58" spans="1:7" ht="12.75">
      <c r="A58" s="169" t="s">
        <v>47</v>
      </c>
      <c r="B58" s="159"/>
      <c r="C58" s="167"/>
      <c r="D58" s="152"/>
      <c r="E58" s="152"/>
      <c r="F58" s="145"/>
      <c r="G58" s="146"/>
    </row>
    <row r="59" spans="1:7" ht="14.25">
      <c r="A59" s="170" t="s">
        <v>48</v>
      </c>
      <c r="B59" s="159"/>
      <c r="C59" s="167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527042</v>
      </c>
      <c r="C60" s="167">
        <f>B60*100/B7</f>
        <v>85.65596350404111</v>
      </c>
      <c r="D60" s="152"/>
      <c r="E60" s="143" t="s">
        <v>51</v>
      </c>
      <c r="F60" s="141">
        <v>224236</v>
      </c>
      <c r="G60" s="148">
        <v>100</v>
      </c>
    </row>
    <row r="61" spans="1:7" ht="12.75">
      <c r="A61" s="149" t="s">
        <v>52</v>
      </c>
      <c r="B61" s="159">
        <v>53458</v>
      </c>
      <c r="C61" s="167">
        <f>B61*100/B7</f>
        <v>8.688105496334314</v>
      </c>
      <c r="D61" s="152"/>
      <c r="E61" s="152" t="s">
        <v>53</v>
      </c>
      <c r="F61" s="150">
        <v>167311</v>
      </c>
      <c r="G61" s="153">
        <f>F61*100/F$60</f>
        <v>74.61379974669545</v>
      </c>
    </row>
    <row r="62" spans="1:7" ht="12.75">
      <c r="A62" s="149" t="s">
        <v>54</v>
      </c>
      <c r="B62" s="159">
        <v>2800</v>
      </c>
      <c r="C62" s="167">
        <f>B62*100/B7</f>
        <v>0.45506183152635865</v>
      </c>
      <c r="D62" s="152"/>
      <c r="E62" s="152" t="s">
        <v>55</v>
      </c>
      <c r="F62" s="150">
        <v>56925</v>
      </c>
      <c r="G62" s="153">
        <f>F62*100/F$60</f>
        <v>25.386200253304555</v>
      </c>
    </row>
    <row r="63" spans="1:7" ht="12.75">
      <c r="A63" s="149" t="s">
        <v>56</v>
      </c>
      <c r="B63" s="159">
        <v>27022</v>
      </c>
      <c r="C63" s="167">
        <f>B63*100/B7</f>
        <v>4.391671718394737</v>
      </c>
      <c r="D63" s="152"/>
      <c r="E63" s="152"/>
      <c r="F63" s="145"/>
      <c r="G63" s="146"/>
    </row>
    <row r="64" spans="1:7" ht="12.75">
      <c r="A64" s="149" t="s">
        <v>57</v>
      </c>
      <c r="B64" s="159">
        <v>561</v>
      </c>
      <c r="C64" s="167">
        <f>B64*100/B7</f>
        <v>0.09117488838795972</v>
      </c>
      <c r="D64" s="152"/>
      <c r="E64" s="152" t="s">
        <v>58</v>
      </c>
      <c r="F64" s="145">
        <v>2.87</v>
      </c>
      <c r="G64" s="166" t="s">
        <v>261</v>
      </c>
    </row>
    <row r="65" spans="1:7" ht="13.5" thickBot="1">
      <c r="A65" s="171" t="s">
        <v>59</v>
      </c>
      <c r="B65" s="172">
        <v>15407</v>
      </c>
      <c r="C65" s="173">
        <f>B65*100/B7</f>
        <v>2.5039777279737883</v>
      </c>
      <c r="D65" s="174"/>
      <c r="E65" s="174" t="s">
        <v>60</v>
      </c>
      <c r="F65" s="175">
        <v>2.21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615301</v>
      </c>
      <c r="G9" s="33">
        <f>(F9/$F$9)*100</f>
        <v>100</v>
      </c>
    </row>
    <row r="10" spans="1:7" ht="12.75">
      <c r="A10" s="29" t="s">
        <v>269</v>
      </c>
      <c r="B10" s="93">
        <v>165915</v>
      </c>
      <c r="C10" s="33">
        <f aca="true" t="shared" si="0" ref="C10:C15">(B10/$B$10)*100</f>
        <v>100</v>
      </c>
      <c r="E10" s="34" t="s">
        <v>270</v>
      </c>
      <c r="F10" s="97">
        <v>551494</v>
      </c>
      <c r="G10" s="84">
        <f aca="true" t="shared" si="1" ref="G10:G16">(F10/$F$9)*100</f>
        <v>89.62995346992773</v>
      </c>
    </row>
    <row r="11" spans="1:7" ht="12.75">
      <c r="A11" s="36" t="s">
        <v>271</v>
      </c>
      <c r="B11" s="98">
        <v>15179</v>
      </c>
      <c r="C11" s="35">
        <f t="shared" si="0"/>
        <v>9.148660458668594</v>
      </c>
      <c r="E11" s="34" t="s">
        <v>272</v>
      </c>
      <c r="F11" s="97">
        <v>543095</v>
      </c>
      <c r="G11" s="84">
        <f t="shared" si="1"/>
        <v>88.26493049743134</v>
      </c>
    </row>
    <row r="12" spans="1:7" ht="12.75">
      <c r="A12" s="36" t="s">
        <v>273</v>
      </c>
      <c r="B12" s="98">
        <v>9864</v>
      </c>
      <c r="C12" s="35">
        <f t="shared" si="0"/>
        <v>5.945212910225115</v>
      </c>
      <c r="E12" s="34" t="s">
        <v>274</v>
      </c>
      <c r="F12" s="97">
        <v>345640</v>
      </c>
      <c r="G12" s="84">
        <f t="shared" si="1"/>
        <v>56.17413266027521</v>
      </c>
    </row>
    <row r="13" spans="1:7" ht="12.75">
      <c r="A13" s="36" t="s">
        <v>275</v>
      </c>
      <c r="B13" s="98">
        <v>76252</v>
      </c>
      <c r="C13" s="35">
        <f t="shared" si="0"/>
        <v>45.95847271193081</v>
      </c>
      <c r="E13" s="34" t="s">
        <v>276</v>
      </c>
      <c r="F13" s="97">
        <v>197455</v>
      </c>
      <c r="G13" s="84">
        <f t="shared" si="1"/>
        <v>32.090797837156124</v>
      </c>
    </row>
    <row r="14" spans="1:7" ht="12.75">
      <c r="A14" s="36" t="s">
        <v>277</v>
      </c>
      <c r="B14" s="98">
        <v>34262</v>
      </c>
      <c r="C14" s="35">
        <f t="shared" si="0"/>
        <v>20.65033300183829</v>
      </c>
      <c r="E14" s="34" t="s">
        <v>166</v>
      </c>
      <c r="F14" s="97">
        <v>8399</v>
      </c>
      <c r="G14" s="84">
        <f t="shared" si="1"/>
        <v>1.3650229724963878</v>
      </c>
    </row>
    <row r="15" spans="1:7" ht="12.75">
      <c r="A15" s="36" t="s">
        <v>324</v>
      </c>
      <c r="B15" s="97">
        <v>30358</v>
      </c>
      <c r="C15" s="35">
        <f t="shared" si="0"/>
        <v>18.29732091733719</v>
      </c>
      <c r="E15" s="34" t="s">
        <v>278</v>
      </c>
      <c r="F15" s="97">
        <v>63807</v>
      </c>
      <c r="G15" s="84">
        <f t="shared" si="1"/>
        <v>10.370046530072273</v>
      </c>
    </row>
    <row r="16" spans="1:7" ht="12.75">
      <c r="A16" s="36"/>
      <c r="B16" s="93" t="s">
        <v>250</v>
      </c>
      <c r="C16" s="10"/>
      <c r="E16" s="34" t="s">
        <v>279</v>
      </c>
      <c r="F16" s="98">
        <v>22841</v>
      </c>
      <c r="G16" s="84">
        <f t="shared" si="1"/>
        <v>3.7121668906762704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34090</v>
      </c>
      <c r="G17" s="84">
        <f>(F17/$F$9)*100</f>
        <v>5.540377798833417</v>
      </c>
    </row>
    <row r="18" spans="1:7" ht="12.75">
      <c r="A18" s="29" t="s">
        <v>282</v>
      </c>
      <c r="B18" s="93">
        <v>413058</v>
      </c>
      <c r="C18" s="33">
        <f>(B18/$B$18)*100</f>
        <v>100</v>
      </c>
      <c r="E18" s="34" t="s">
        <v>283</v>
      </c>
      <c r="F18" s="97">
        <v>29717</v>
      </c>
      <c r="G18" s="84">
        <f>(F18/$F$9)*100</f>
        <v>4.829668731238857</v>
      </c>
    </row>
    <row r="19" spans="1:7" ht="12.75">
      <c r="A19" s="36" t="s">
        <v>284</v>
      </c>
      <c r="B19" s="97">
        <v>15421</v>
      </c>
      <c r="C19" s="84">
        <f aca="true" t="shared" si="2" ref="C19:C25">(B19/$B$18)*100</f>
        <v>3.7333740055875935</v>
      </c>
      <c r="E19" s="34"/>
      <c r="F19" s="97" t="s">
        <v>250</v>
      </c>
      <c r="G19" s="84"/>
    </row>
    <row r="20" spans="1:7" ht="12.75">
      <c r="A20" s="36" t="s">
        <v>285</v>
      </c>
      <c r="B20" s="97">
        <v>34473</v>
      </c>
      <c r="C20" s="84">
        <f t="shared" si="2"/>
        <v>8.345801316037942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113343</v>
      </c>
      <c r="C21" s="84">
        <f t="shared" si="2"/>
        <v>27.43997211045422</v>
      </c>
      <c r="E21" s="38" t="s">
        <v>167</v>
      </c>
      <c r="F21" s="80">
        <v>63807</v>
      </c>
      <c r="G21" s="33">
        <f>(F21/$F$21)*100</f>
        <v>100</v>
      </c>
    </row>
    <row r="22" spans="1:7" ht="12.75">
      <c r="A22" s="36" t="s">
        <v>302</v>
      </c>
      <c r="B22" s="97">
        <v>80586</v>
      </c>
      <c r="C22" s="84">
        <f t="shared" si="2"/>
        <v>19.509608820068852</v>
      </c>
      <c r="E22" s="34" t="s">
        <v>303</v>
      </c>
      <c r="F22" s="97">
        <v>19917</v>
      </c>
      <c r="G22" s="84">
        <f aca="true" t="shared" si="3" ref="G22:G27">(F22/$F$21)*100</f>
        <v>31.214443556349618</v>
      </c>
    </row>
    <row r="23" spans="1:7" ht="12.75">
      <c r="A23" s="36" t="s">
        <v>304</v>
      </c>
      <c r="B23" s="97">
        <v>26393</v>
      </c>
      <c r="C23" s="84">
        <f t="shared" si="2"/>
        <v>6.389659563547976</v>
      </c>
      <c r="E23" s="34" t="s">
        <v>305</v>
      </c>
      <c r="F23" s="97">
        <v>19339</v>
      </c>
      <c r="G23" s="84">
        <f t="shared" si="3"/>
        <v>30.30858683216575</v>
      </c>
    </row>
    <row r="24" spans="1:7" ht="12.75">
      <c r="A24" s="36" t="s">
        <v>306</v>
      </c>
      <c r="B24" s="97">
        <v>90050</v>
      </c>
      <c r="C24" s="84">
        <f t="shared" si="2"/>
        <v>21.800812476698187</v>
      </c>
      <c r="E24" s="34" t="s">
        <v>307</v>
      </c>
      <c r="F24" s="97">
        <v>1732</v>
      </c>
      <c r="G24" s="84">
        <f t="shared" si="3"/>
        <v>2.7144357202187845</v>
      </c>
    </row>
    <row r="25" spans="1:7" ht="12.75">
      <c r="A25" s="36" t="s">
        <v>308</v>
      </c>
      <c r="B25" s="97">
        <v>52792</v>
      </c>
      <c r="C25" s="84">
        <f t="shared" si="2"/>
        <v>12.780771707605226</v>
      </c>
      <c r="E25" s="34" t="s">
        <v>309</v>
      </c>
      <c r="F25" s="97">
        <v>223</v>
      </c>
      <c r="G25" s="84">
        <f t="shared" si="3"/>
        <v>0.34949143510900055</v>
      </c>
    </row>
    <row r="26" spans="1:7" ht="12.75">
      <c r="A26" s="36"/>
      <c r="B26" s="93" t="s">
        <v>250</v>
      </c>
      <c r="C26" s="35"/>
      <c r="E26" s="34" t="s">
        <v>310</v>
      </c>
      <c r="F26" s="97">
        <v>21379</v>
      </c>
      <c r="G26" s="84">
        <f t="shared" si="3"/>
        <v>33.50572821163822</v>
      </c>
    </row>
    <row r="27" spans="1:7" ht="12.75">
      <c r="A27" s="36" t="s">
        <v>311</v>
      </c>
      <c r="B27" s="108">
        <v>87.9</v>
      </c>
      <c r="C27" s="37" t="s">
        <v>261</v>
      </c>
      <c r="E27" s="34" t="s">
        <v>312</v>
      </c>
      <c r="F27" s="97">
        <v>1217</v>
      </c>
      <c r="G27" s="84">
        <f t="shared" si="3"/>
        <v>1.9073142445186264</v>
      </c>
    </row>
    <row r="28" spans="1:7" ht="12.75">
      <c r="A28" s="36" t="s">
        <v>313</v>
      </c>
      <c r="B28" s="108">
        <v>34.6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573303</v>
      </c>
      <c r="G30" s="33">
        <f>(F30/$F$30)*100</f>
        <v>100</v>
      </c>
      <c r="J30" s="39"/>
    </row>
    <row r="31" spans="1:10" ht="12.75">
      <c r="A31" s="95" t="s">
        <v>296</v>
      </c>
      <c r="B31" s="93">
        <v>479428</v>
      </c>
      <c r="C31" s="33">
        <f>(B31/$B$31)*100</f>
        <v>100</v>
      </c>
      <c r="E31" s="34" t="s">
        <v>317</v>
      </c>
      <c r="F31" s="97">
        <v>488958</v>
      </c>
      <c r="G31" s="101">
        <f>(F31/$F$30)*100</f>
        <v>85.28788441714067</v>
      </c>
      <c r="J31" s="39"/>
    </row>
    <row r="32" spans="1:10" ht="12.75">
      <c r="A32" s="36" t="s">
        <v>318</v>
      </c>
      <c r="B32" s="97">
        <v>121081</v>
      </c>
      <c r="C32" s="10">
        <f>(B32/$B$31)*100</f>
        <v>25.255304237549748</v>
      </c>
      <c r="E32" s="34" t="s">
        <v>319</v>
      </c>
      <c r="F32" s="97">
        <v>84345</v>
      </c>
      <c r="G32" s="101">
        <f aca="true" t="shared" si="4" ref="G32:G39">(F32/$F$30)*100</f>
        <v>14.712115582859326</v>
      </c>
      <c r="J32" s="39"/>
    </row>
    <row r="33" spans="1:10" ht="12.75">
      <c r="A33" s="36" t="s">
        <v>320</v>
      </c>
      <c r="B33" s="97">
        <v>279866</v>
      </c>
      <c r="C33" s="10">
        <f aca="true" t="shared" si="5" ref="C33:C38">(B33/$B$31)*100</f>
        <v>58.37498018472013</v>
      </c>
      <c r="E33" s="34" t="s">
        <v>321</v>
      </c>
      <c r="F33" s="97">
        <v>30827</v>
      </c>
      <c r="G33" s="101">
        <f t="shared" si="4"/>
        <v>5.377086810988256</v>
      </c>
      <c r="J33" s="39"/>
    </row>
    <row r="34" spans="1:7" ht="12.75">
      <c r="A34" s="36" t="s">
        <v>322</v>
      </c>
      <c r="B34" s="97">
        <v>7807</v>
      </c>
      <c r="C34" s="10">
        <f t="shared" si="5"/>
        <v>1.628398841953328</v>
      </c>
      <c r="E34" s="34" t="s">
        <v>323</v>
      </c>
      <c r="F34" s="97">
        <v>30137</v>
      </c>
      <c r="G34" s="101">
        <f t="shared" si="4"/>
        <v>5.25673160614893</v>
      </c>
    </row>
    <row r="35" spans="1:7" ht="12.75">
      <c r="A35" s="36" t="s">
        <v>325</v>
      </c>
      <c r="B35" s="97">
        <v>35127</v>
      </c>
      <c r="C35" s="10">
        <f t="shared" si="5"/>
        <v>7.326856170269572</v>
      </c>
      <c r="E35" s="34" t="s">
        <v>321</v>
      </c>
      <c r="F35" s="97">
        <v>13394</v>
      </c>
      <c r="G35" s="101">
        <f t="shared" si="4"/>
        <v>2.3362863965477243</v>
      </c>
    </row>
    <row r="36" spans="1:7" ht="12.75">
      <c r="A36" s="36" t="s">
        <v>297</v>
      </c>
      <c r="B36" s="97">
        <v>28881</v>
      </c>
      <c r="C36" s="10">
        <f t="shared" si="5"/>
        <v>6.02405366394954</v>
      </c>
      <c r="E36" s="34" t="s">
        <v>327</v>
      </c>
      <c r="F36" s="97">
        <v>35508</v>
      </c>
      <c r="G36" s="101">
        <f t="shared" si="4"/>
        <v>6.1935834977315665</v>
      </c>
    </row>
    <row r="37" spans="1:7" ht="12.75">
      <c r="A37" s="36" t="s">
        <v>326</v>
      </c>
      <c r="B37" s="97">
        <v>35547</v>
      </c>
      <c r="C37" s="10">
        <f t="shared" si="5"/>
        <v>7.414460565507229</v>
      </c>
      <c r="E37" s="34" t="s">
        <v>321</v>
      </c>
      <c r="F37" s="97">
        <v>10773</v>
      </c>
      <c r="G37" s="101">
        <f t="shared" si="4"/>
        <v>1.8791110459913867</v>
      </c>
    </row>
    <row r="38" spans="1:7" ht="12.75">
      <c r="A38" s="36" t="s">
        <v>297</v>
      </c>
      <c r="B38" s="97">
        <v>21520</v>
      </c>
      <c r="C38" s="10">
        <f t="shared" si="5"/>
        <v>4.488682346462868</v>
      </c>
      <c r="E38" s="34" t="s">
        <v>259</v>
      </c>
      <c r="F38" s="97">
        <v>14738</v>
      </c>
      <c r="G38" s="101">
        <f t="shared" si="4"/>
        <v>2.570717404234759</v>
      </c>
    </row>
    <row r="39" spans="1:7" ht="12.75">
      <c r="A39" s="36"/>
      <c r="B39" s="97" t="s">
        <v>250</v>
      </c>
      <c r="C39" s="10"/>
      <c r="E39" s="34" t="s">
        <v>321</v>
      </c>
      <c r="F39" s="97">
        <v>5681</v>
      </c>
      <c r="G39" s="101">
        <f t="shared" si="4"/>
        <v>0.9909245198437824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11154</v>
      </c>
      <c r="C42" s="33">
        <f>(B42/$B$42)*100</f>
        <v>100</v>
      </c>
      <c r="E42" s="31" t="s">
        <v>268</v>
      </c>
      <c r="F42" s="80">
        <v>615301</v>
      </c>
      <c r="G42" s="99">
        <f>(F42/$F$42)*100</f>
        <v>100</v>
      </c>
      <c r="I42" s="39"/>
    </row>
    <row r="43" spans="1:7" ht="12.75">
      <c r="A43" s="36" t="s">
        <v>301</v>
      </c>
      <c r="B43" s="98">
        <v>3170</v>
      </c>
      <c r="C43" s="102">
        <f>(B43/$B$42)*100</f>
        <v>28.420297651066882</v>
      </c>
      <c r="E43" s="60" t="s">
        <v>168</v>
      </c>
      <c r="F43" s="106">
        <v>743730</v>
      </c>
      <c r="G43" s="107">
        <f aca="true" t="shared" si="6" ref="G43:G71">(F43/$F$42)*100</f>
        <v>120.87254855753527</v>
      </c>
    </row>
    <row r="44" spans="1:7" ht="12.75">
      <c r="A44" s="36"/>
      <c r="B44" s="93" t="s">
        <v>250</v>
      </c>
      <c r="C44" s="10"/>
      <c r="E44" s="1" t="s">
        <v>329</v>
      </c>
      <c r="F44" s="97">
        <v>5200</v>
      </c>
      <c r="G44" s="101">
        <f t="shared" si="6"/>
        <v>0.8451148299775233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3728</v>
      </c>
      <c r="G45" s="101">
        <f t="shared" si="6"/>
        <v>0.6058823242608089</v>
      </c>
    </row>
    <row r="46" spans="1:7" ht="12.75">
      <c r="A46" s="29" t="s">
        <v>331</v>
      </c>
      <c r="B46" s="93">
        <v>452598</v>
      </c>
      <c r="C46" s="33">
        <f>(B46/$B$46)*100</f>
        <v>100</v>
      </c>
      <c r="E46" s="1" t="s">
        <v>332</v>
      </c>
      <c r="F46" s="97">
        <v>2229</v>
      </c>
      <c r="G46" s="101">
        <f t="shared" si="6"/>
        <v>0.36226172231151904</v>
      </c>
    </row>
    <row r="47" spans="1:7" ht="12.75">
      <c r="A47" s="36" t="s">
        <v>333</v>
      </c>
      <c r="B47" s="97">
        <v>54198</v>
      </c>
      <c r="C47" s="10">
        <f>(B47/$B$46)*100</f>
        <v>11.974865112086222</v>
      </c>
      <c r="E47" s="1" t="s">
        <v>334</v>
      </c>
      <c r="F47" s="97">
        <v>7973</v>
      </c>
      <c r="G47" s="101">
        <f t="shared" si="6"/>
        <v>1.2957885652713064</v>
      </c>
    </row>
    <row r="48" spans="1:7" ht="12.75">
      <c r="A48" s="36"/>
      <c r="B48" s="93" t="s">
        <v>250</v>
      </c>
      <c r="C48" s="10"/>
      <c r="E48" s="1" t="s">
        <v>335</v>
      </c>
      <c r="F48" s="97">
        <v>43349</v>
      </c>
      <c r="G48" s="101">
        <f t="shared" si="6"/>
        <v>7.045169762441472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11252</v>
      </c>
      <c r="G49" s="101">
        <f t="shared" si="6"/>
        <v>1.8286984744052097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3101</v>
      </c>
      <c r="G50" s="101">
        <f t="shared" si="6"/>
        <v>0.5039809784154422</v>
      </c>
    </row>
    <row r="51" spans="1:7" ht="12.75">
      <c r="A51" s="5" t="s">
        <v>338</v>
      </c>
      <c r="B51" s="93">
        <v>136356</v>
      </c>
      <c r="C51" s="33">
        <f>(B51/$B$51)*100</f>
        <v>100</v>
      </c>
      <c r="E51" s="1" t="s">
        <v>339</v>
      </c>
      <c r="F51" s="97">
        <v>85995</v>
      </c>
      <c r="G51" s="101">
        <f t="shared" si="6"/>
        <v>13.97608650075329</v>
      </c>
    </row>
    <row r="52" spans="1:7" ht="12.75">
      <c r="A52" s="4" t="s">
        <v>340</v>
      </c>
      <c r="B52" s="98">
        <v>8574</v>
      </c>
      <c r="C52" s="10">
        <f>(B52/$B$51)*100</f>
        <v>6.287952125319018</v>
      </c>
      <c r="E52" s="1" t="s">
        <v>341</v>
      </c>
      <c r="F52" s="97">
        <v>6223</v>
      </c>
      <c r="G52" s="101">
        <f t="shared" si="6"/>
        <v>1.0113749205673321</v>
      </c>
    </row>
    <row r="53" spans="1:7" ht="12.75">
      <c r="A53" s="4"/>
      <c r="B53" s="93" t="s">
        <v>250</v>
      </c>
      <c r="C53" s="10"/>
      <c r="E53" s="1" t="s">
        <v>342</v>
      </c>
      <c r="F53" s="97">
        <v>8059</v>
      </c>
      <c r="G53" s="101">
        <f t="shared" si="6"/>
        <v>1.309765464382473</v>
      </c>
    </row>
    <row r="54" spans="1:7" ht="14.25">
      <c r="A54" s="5" t="s">
        <v>343</v>
      </c>
      <c r="B54" s="93">
        <v>355481</v>
      </c>
      <c r="C54" s="33">
        <f>(B54/$B$54)*100</f>
        <v>100</v>
      </c>
      <c r="E54" s="1" t="s">
        <v>201</v>
      </c>
      <c r="F54" s="97">
        <v>141615</v>
      </c>
      <c r="G54" s="101">
        <f t="shared" si="6"/>
        <v>23.01556473985903</v>
      </c>
    </row>
    <row r="55" spans="1:7" ht="12.75">
      <c r="A55" s="4" t="s">
        <v>340</v>
      </c>
      <c r="B55" s="98">
        <v>49406</v>
      </c>
      <c r="C55" s="10">
        <f>(B55/$B$54)*100</f>
        <v>13.898351810645297</v>
      </c>
      <c r="E55" s="1" t="s">
        <v>344</v>
      </c>
      <c r="F55" s="97">
        <v>142727</v>
      </c>
      <c r="G55" s="101">
        <f t="shared" si="6"/>
        <v>23.196289295808068</v>
      </c>
    </row>
    <row r="56" spans="1:7" ht="12.75">
      <c r="A56" s="4" t="s">
        <v>345</v>
      </c>
      <c r="B56" s="119">
        <v>61.2</v>
      </c>
      <c r="C56" s="37" t="s">
        <v>261</v>
      </c>
      <c r="E56" s="1" t="s">
        <v>346</v>
      </c>
      <c r="F56" s="97">
        <v>2860</v>
      </c>
      <c r="G56" s="101">
        <f t="shared" si="6"/>
        <v>0.4648131564876377</v>
      </c>
    </row>
    <row r="57" spans="1:7" ht="12.75">
      <c r="A57" s="4" t="s">
        <v>347</v>
      </c>
      <c r="B57" s="98">
        <v>306075</v>
      </c>
      <c r="C57" s="10">
        <f>(B57/$B$54)*100</f>
        <v>86.1016481893547</v>
      </c>
      <c r="E57" s="1" t="s">
        <v>348</v>
      </c>
      <c r="F57" s="97">
        <v>5300</v>
      </c>
      <c r="G57" s="101">
        <f t="shared" si="6"/>
        <v>0.8613670382463218</v>
      </c>
    </row>
    <row r="58" spans="1:7" ht="12.75">
      <c r="A58" s="4" t="s">
        <v>345</v>
      </c>
      <c r="B58" s="119">
        <v>77.8</v>
      </c>
      <c r="C58" s="37" t="s">
        <v>261</v>
      </c>
      <c r="E58" s="1" t="s">
        <v>349</v>
      </c>
      <c r="F58" s="97">
        <v>46267</v>
      </c>
      <c r="G58" s="101">
        <f t="shared" si="6"/>
        <v>7.519409199725012</v>
      </c>
    </row>
    <row r="59" spans="1:7" ht="12.75">
      <c r="A59" s="4"/>
      <c r="B59" s="93" t="s">
        <v>250</v>
      </c>
      <c r="C59" s="10"/>
      <c r="E59" s="1" t="s">
        <v>350</v>
      </c>
      <c r="F59" s="97">
        <v>4453</v>
      </c>
      <c r="G59" s="101">
        <f t="shared" si="6"/>
        <v>0.7237108342095983</v>
      </c>
    </row>
    <row r="60" spans="1:7" ht="12.75">
      <c r="A60" s="5" t="s">
        <v>351</v>
      </c>
      <c r="B60" s="93">
        <v>73984</v>
      </c>
      <c r="C60" s="33">
        <f>(B60/$B$60)*100</f>
        <v>100</v>
      </c>
      <c r="E60" s="1" t="s">
        <v>352</v>
      </c>
      <c r="F60" s="97">
        <v>20132</v>
      </c>
      <c r="G60" s="101">
        <f t="shared" si="6"/>
        <v>3.2718945686745187</v>
      </c>
    </row>
    <row r="61" spans="1:7" ht="12.75">
      <c r="A61" s="4" t="s">
        <v>340</v>
      </c>
      <c r="B61" s="97">
        <v>26549</v>
      </c>
      <c r="C61" s="10">
        <f>(B61/$B$60)*100</f>
        <v>35.884785899653984</v>
      </c>
      <c r="E61" s="1" t="s">
        <v>353</v>
      </c>
      <c r="F61" s="97">
        <v>7654</v>
      </c>
      <c r="G61" s="101">
        <f t="shared" si="6"/>
        <v>1.2439440208938388</v>
      </c>
    </row>
    <row r="62" spans="1:7" ht="12.75">
      <c r="A62" s="4"/>
      <c r="B62" s="93" t="s">
        <v>250</v>
      </c>
      <c r="C62" s="10"/>
      <c r="E62" s="1" t="s">
        <v>354</v>
      </c>
      <c r="F62" s="97">
        <v>9883</v>
      </c>
      <c r="G62" s="101">
        <f t="shared" si="6"/>
        <v>1.6062057432053582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3017</v>
      </c>
      <c r="G63" s="101">
        <f t="shared" si="6"/>
        <v>0.49032912346965146</v>
      </c>
    </row>
    <row r="64" spans="1:7" ht="12.75">
      <c r="A64" s="29" t="s">
        <v>357</v>
      </c>
      <c r="B64" s="93">
        <v>573303</v>
      </c>
      <c r="C64" s="33">
        <f>(B64/$B$64)*100</f>
        <v>100</v>
      </c>
      <c r="E64" s="1" t="s">
        <v>358</v>
      </c>
      <c r="F64" s="97">
        <v>2140</v>
      </c>
      <c r="G64" s="101">
        <f t="shared" si="6"/>
        <v>0.3477972569522884</v>
      </c>
    </row>
    <row r="65" spans="1:7" ht="12.75">
      <c r="A65" s="4" t="s">
        <v>256</v>
      </c>
      <c r="B65" s="97">
        <v>350530</v>
      </c>
      <c r="C65" s="10">
        <f>(B65/$B$64)*100</f>
        <v>61.142188336708514</v>
      </c>
      <c r="E65" s="1" t="s">
        <v>359</v>
      </c>
      <c r="F65" s="97">
        <v>5714</v>
      </c>
      <c r="G65" s="101">
        <f t="shared" si="6"/>
        <v>0.9286511804791475</v>
      </c>
    </row>
    <row r="66" spans="1:7" ht="12.75">
      <c r="A66" s="4" t="s">
        <v>257</v>
      </c>
      <c r="B66" s="97">
        <v>209448</v>
      </c>
      <c r="C66" s="10">
        <f aca="true" t="shared" si="7" ref="C66:C71">(B66/$B$64)*100</f>
        <v>36.5335607872277</v>
      </c>
      <c r="E66" s="1" t="s">
        <v>360</v>
      </c>
      <c r="F66" s="97">
        <v>1011</v>
      </c>
      <c r="G66" s="101">
        <f t="shared" si="6"/>
        <v>0.16430982559755306</v>
      </c>
    </row>
    <row r="67" spans="1:7" ht="12.75">
      <c r="A67" s="4" t="s">
        <v>361</v>
      </c>
      <c r="B67" s="97">
        <v>114670</v>
      </c>
      <c r="C67" s="10">
        <f t="shared" si="7"/>
        <v>20.001639621631146</v>
      </c>
      <c r="E67" s="1" t="s">
        <v>362</v>
      </c>
      <c r="F67" s="97">
        <v>5158</v>
      </c>
      <c r="G67" s="101">
        <f t="shared" si="6"/>
        <v>0.8382889025046278</v>
      </c>
    </row>
    <row r="68" spans="1:7" ht="12.75">
      <c r="A68" s="4" t="s">
        <v>363</v>
      </c>
      <c r="B68" s="97">
        <v>94778</v>
      </c>
      <c r="C68" s="10">
        <f t="shared" si="7"/>
        <v>16.531921165596554</v>
      </c>
      <c r="E68" s="1" t="s">
        <v>364</v>
      </c>
      <c r="F68" s="97">
        <v>21098</v>
      </c>
      <c r="G68" s="101">
        <f t="shared" si="6"/>
        <v>3.428890900551113</v>
      </c>
    </row>
    <row r="69" spans="1:7" ht="12.75">
      <c r="A69" s="4" t="s">
        <v>365</v>
      </c>
      <c r="B69" s="97">
        <v>49317</v>
      </c>
      <c r="C69" s="10">
        <f t="shared" si="7"/>
        <v>8.602257445015987</v>
      </c>
      <c r="E69" s="1" t="s">
        <v>366</v>
      </c>
      <c r="F69" s="97">
        <v>2737</v>
      </c>
      <c r="G69" s="101">
        <f t="shared" si="6"/>
        <v>0.4448229403170156</v>
      </c>
    </row>
    <row r="70" spans="1:7" ht="12.75">
      <c r="A70" s="4" t="s">
        <v>367</v>
      </c>
      <c r="B70" s="97">
        <v>45461</v>
      </c>
      <c r="C70" s="10">
        <f t="shared" si="7"/>
        <v>7.929663720580566</v>
      </c>
      <c r="E70" s="1" t="s">
        <v>368</v>
      </c>
      <c r="F70" s="97">
        <v>5939</v>
      </c>
      <c r="G70" s="101">
        <f t="shared" si="6"/>
        <v>0.9652186490839442</v>
      </c>
    </row>
    <row r="71" spans="1:7" ht="12.75">
      <c r="A71" s="7" t="s">
        <v>258</v>
      </c>
      <c r="B71" s="103">
        <v>13325</v>
      </c>
      <c r="C71" s="40">
        <f t="shared" si="7"/>
        <v>2.3242508760637914</v>
      </c>
      <c r="D71" s="41"/>
      <c r="E71" s="9" t="s">
        <v>369</v>
      </c>
      <c r="F71" s="103">
        <v>138916</v>
      </c>
      <c r="G71" s="104">
        <f t="shared" si="6"/>
        <v>22.576917638684158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471156</v>
      </c>
      <c r="C9" s="81">
        <f>(B9/$B$9)*100</f>
        <v>100</v>
      </c>
      <c r="D9" s="65"/>
      <c r="E9" s="79" t="s">
        <v>381</v>
      </c>
      <c r="F9" s="80">
        <v>224447</v>
      </c>
      <c r="G9" s="81">
        <f>(F9/$F$9)*100</f>
        <v>100</v>
      </c>
    </row>
    <row r="10" spans="1:7" ht="12.75">
      <c r="A10" s="82" t="s">
        <v>382</v>
      </c>
      <c r="B10" s="97">
        <v>311406</v>
      </c>
      <c r="C10" s="105">
        <f>(B10/$B$9)*100</f>
        <v>66.09403254972875</v>
      </c>
      <c r="D10" s="65"/>
      <c r="E10" s="78" t="s">
        <v>383</v>
      </c>
      <c r="F10" s="97">
        <v>12292</v>
      </c>
      <c r="G10" s="105">
        <f aca="true" t="shared" si="0" ref="G10:G19">(F10/$F$9)*100</f>
        <v>5.4765713063663135</v>
      </c>
    </row>
    <row r="11" spans="1:7" ht="12.75">
      <c r="A11" s="82" t="s">
        <v>384</v>
      </c>
      <c r="B11" s="97">
        <v>308812</v>
      </c>
      <c r="C11" s="105">
        <f aca="true" t="shared" si="1" ref="C11:C16">(B11/$B$9)*100</f>
        <v>65.54347180127176</v>
      </c>
      <c r="D11" s="65"/>
      <c r="E11" s="78" t="s">
        <v>385</v>
      </c>
      <c r="F11" s="97">
        <v>9194</v>
      </c>
      <c r="G11" s="105">
        <f t="shared" si="0"/>
        <v>4.096289992737706</v>
      </c>
    </row>
    <row r="12" spans="1:7" ht="12.75">
      <c r="A12" s="82" t="s">
        <v>386</v>
      </c>
      <c r="B12" s="97">
        <v>294622</v>
      </c>
      <c r="C12" s="105">
        <f>(B12/$B$9)*100</f>
        <v>62.53173046719134</v>
      </c>
      <c r="D12" s="65"/>
      <c r="E12" s="78" t="s">
        <v>387</v>
      </c>
      <c r="F12" s="97">
        <v>17684</v>
      </c>
      <c r="G12" s="105">
        <f t="shared" si="0"/>
        <v>7.878920190512682</v>
      </c>
    </row>
    <row r="13" spans="1:7" ht="12.75">
      <c r="A13" s="82" t="s">
        <v>388</v>
      </c>
      <c r="B13" s="97">
        <v>14190</v>
      </c>
      <c r="C13" s="105">
        <f>(B13/$B$9)*100</f>
        <v>3.011741334080432</v>
      </c>
      <c r="D13" s="65"/>
      <c r="E13" s="78" t="s">
        <v>389</v>
      </c>
      <c r="F13" s="97">
        <v>19394</v>
      </c>
      <c r="G13" s="105">
        <f t="shared" si="0"/>
        <v>8.64079270384545</v>
      </c>
    </row>
    <row r="14" spans="1:7" ht="12.75">
      <c r="A14" s="82" t="s">
        <v>390</v>
      </c>
      <c r="B14" s="109">
        <v>4.6</v>
      </c>
      <c r="C14" s="112" t="s">
        <v>261</v>
      </c>
      <c r="D14" s="65"/>
      <c r="E14" s="78" t="s">
        <v>391</v>
      </c>
      <c r="F14" s="97">
        <v>28030</v>
      </c>
      <c r="G14" s="105">
        <f t="shared" si="0"/>
        <v>12.488471665916675</v>
      </c>
    </row>
    <row r="15" spans="1:7" ht="12.75">
      <c r="A15" s="82" t="s">
        <v>392</v>
      </c>
      <c r="B15" s="109">
        <v>2594</v>
      </c>
      <c r="C15" s="105">
        <f t="shared" si="1"/>
        <v>0.5505607484569865</v>
      </c>
      <c r="D15" s="65"/>
      <c r="E15" s="78" t="s">
        <v>393</v>
      </c>
      <c r="F15" s="97">
        <v>43074</v>
      </c>
      <c r="G15" s="105">
        <f t="shared" si="0"/>
        <v>19.191167625319117</v>
      </c>
    </row>
    <row r="16" spans="1:7" ht="12.75">
      <c r="A16" s="82" t="s">
        <v>67</v>
      </c>
      <c r="B16" s="97">
        <v>159750</v>
      </c>
      <c r="C16" s="105">
        <f t="shared" si="1"/>
        <v>33.90596745027125</v>
      </c>
      <c r="D16" s="65"/>
      <c r="E16" s="78" t="s">
        <v>68</v>
      </c>
      <c r="F16" s="97">
        <v>32229</v>
      </c>
      <c r="G16" s="105">
        <f t="shared" si="0"/>
        <v>14.35929194865603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35533</v>
      </c>
      <c r="G17" s="105">
        <f t="shared" si="0"/>
        <v>15.831354395469754</v>
      </c>
    </row>
    <row r="18" spans="1:7" ht="12.75">
      <c r="A18" s="77" t="s">
        <v>70</v>
      </c>
      <c r="B18" s="80">
        <v>245980</v>
      </c>
      <c r="C18" s="81">
        <f>(B18/$B$18)*100</f>
        <v>100</v>
      </c>
      <c r="D18" s="65"/>
      <c r="E18" s="78" t="s">
        <v>170</v>
      </c>
      <c r="F18" s="97">
        <v>13429</v>
      </c>
      <c r="G18" s="105">
        <f t="shared" si="0"/>
        <v>5.983149696810383</v>
      </c>
    </row>
    <row r="19" spans="1:9" ht="12.75">
      <c r="A19" s="82" t="s">
        <v>382</v>
      </c>
      <c r="B19" s="97">
        <v>140384</v>
      </c>
      <c r="C19" s="105">
        <f>(B19/$B$18)*100</f>
        <v>57.07130661029352</v>
      </c>
      <c r="D19" s="65"/>
      <c r="E19" s="78" t="s">
        <v>169</v>
      </c>
      <c r="F19" s="98">
        <v>13588</v>
      </c>
      <c r="G19" s="105">
        <f t="shared" si="0"/>
        <v>6.053990474365886</v>
      </c>
      <c r="I19" s="117"/>
    </row>
    <row r="20" spans="1:7" ht="12.75">
      <c r="A20" s="82" t="s">
        <v>384</v>
      </c>
      <c r="B20" s="97">
        <v>139916</v>
      </c>
      <c r="C20" s="105">
        <f>(B20/$B$18)*100</f>
        <v>56.88104723961298</v>
      </c>
      <c r="D20" s="65"/>
      <c r="E20" s="78" t="s">
        <v>71</v>
      </c>
      <c r="F20" s="97">
        <v>64271</v>
      </c>
      <c r="G20" s="112" t="s">
        <v>261</v>
      </c>
    </row>
    <row r="21" spans="1:7" ht="12.75">
      <c r="A21" s="82" t="s">
        <v>386</v>
      </c>
      <c r="B21" s="97">
        <v>132968</v>
      </c>
      <c r="C21" s="105">
        <f>(B21/$B$18)*100</f>
        <v>54.05642735181721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186156</v>
      </c>
      <c r="G22" s="105">
        <f>(F22/$F$9)*100</f>
        <v>82.93984771460524</v>
      </c>
    </row>
    <row r="23" spans="1:7" ht="12.75">
      <c r="A23" s="77" t="s">
        <v>73</v>
      </c>
      <c r="B23" s="80">
        <v>49517</v>
      </c>
      <c r="C23" s="81">
        <f>(B23/$B$23)*100</f>
        <v>100</v>
      </c>
      <c r="D23" s="65"/>
      <c r="E23" s="78" t="s">
        <v>74</v>
      </c>
      <c r="F23" s="97">
        <v>85591</v>
      </c>
      <c r="G23" s="112" t="s">
        <v>261</v>
      </c>
    </row>
    <row r="24" spans="1:7" ht="12.75">
      <c r="A24" s="82" t="s">
        <v>75</v>
      </c>
      <c r="B24" s="97">
        <v>25362</v>
      </c>
      <c r="C24" s="105">
        <f>(B24/$B$23)*100</f>
        <v>51.21877335056647</v>
      </c>
      <c r="D24" s="65"/>
      <c r="E24" s="78" t="s">
        <v>76</v>
      </c>
      <c r="F24" s="97">
        <v>57896</v>
      </c>
      <c r="G24" s="105">
        <f>(F24/$F$9)*100</f>
        <v>25.794953819832745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12238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6095</v>
      </c>
      <c r="G26" s="105">
        <f>(F26/$F$9)*100</f>
        <v>2.7155631396276183</v>
      </c>
    </row>
    <row r="27" spans="1:7" ht="12.75">
      <c r="A27" s="77" t="s">
        <v>85</v>
      </c>
      <c r="B27" s="80">
        <v>291938</v>
      </c>
      <c r="C27" s="81">
        <f>(B27/$B$27)*100</f>
        <v>100</v>
      </c>
      <c r="D27" s="65"/>
      <c r="E27" s="78" t="s">
        <v>78</v>
      </c>
      <c r="F27" s="98">
        <v>6799</v>
      </c>
      <c r="G27" s="112" t="s">
        <v>261</v>
      </c>
    </row>
    <row r="28" spans="1:7" ht="12.75">
      <c r="A28" s="82" t="s">
        <v>86</v>
      </c>
      <c r="B28" s="97">
        <v>221097</v>
      </c>
      <c r="C28" s="105">
        <f aca="true" t="shared" si="2" ref="C28:C33">(B28/$B$27)*100</f>
        <v>75.73423124087991</v>
      </c>
      <c r="D28" s="65"/>
      <c r="E28" s="78" t="s">
        <v>79</v>
      </c>
      <c r="F28" s="97">
        <v>4003</v>
      </c>
      <c r="G28" s="105">
        <f>(F28/$F$9)*100</f>
        <v>1.783494544369049</v>
      </c>
    </row>
    <row r="29" spans="1:7" ht="12.75">
      <c r="A29" s="82" t="s">
        <v>87</v>
      </c>
      <c r="B29" s="97">
        <v>26932</v>
      </c>
      <c r="C29" s="105">
        <f t="shared" si="2"/>
        <v>9.22524645643938</v>
      </c>
      <c r="D29" s="65"/>
      <c r="E29" s="78" t="s">
        <v>80</v>
      </c>
      <c r="F29" s="97">
        <v>3403</v>
      </c>
      <c r="G29" s="112" t="s">
        <v>261</v>
      </c>
    </row>
    <row r="30" spans="1:7" ht="12.75">
      <c r="A30" s="82" t="s">
        <v>88</v>
      </c>
      <c r="B30" s="97">
        <v>25866</v>
      </c>
      <c r="C30" s="105">
        <f t="shared" si="2"/>
        <v>8.860100432283566</v>
      </c>
      <c r="D30" s="65"/>
      <c r="E30" s="78" t="s">
        <v>81</v>
      </c>
      <c r="F30" s="97">
        <v>39836</v>
      </c>
      <c r="G30" s="105">
        <f>(F30/$F$9)*100</f>
        <v>17.74851078428315</v>
      </c>
    </row>
    <row r="31" spans="1:7" ht="12.75">
      <c r="A31" s="82" t="s">
        <v>115</v>
      </c>
      <c r="B31" s="97">
        <v>5886</v>
      </c>
      <c r="C31" s="105">
        <f t="shared" si="2"/>
        <v>2.0161815179935467</v>
      </c>
      <c r="D31" s="65"/>
      <c r="E31" s="78" t="s">
        <v>82</v>
      </c>
      <c r="F31" s="97">
        <v>20586</v>
      </c>
      <c r="G31" s="112" t="s">
        <v>261</v>
      </c>
    </row>
    <row r="32" spans="1:7" ht="12.75">
      <c r="A32" s="82" t="s">
        <v>89</v>
      </c>
      <c r="B32" s="97">
        <v>2653</v>
      </c>
      <c r="C32" s="105">
        <f t="shared" si="2"/>
        <v>0.9087545985791503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9504</v>
      </c>
      <c r="C33" s="105">
        <f t="shared" si="2"/>
        <v>3.255485753824442</v>
      </c>
      <c r="D33" s="65"/>
      <c r="E33" s="79" t="s">
        <v>84</v>
      </c>
      <c r="F33" s="80">
        <v>161222</v>
      </c>
      <c r="G33" s="81">
        <f>(F33/$F$33)*100</f>
        <v>100</v>
      </c>
    </row>
    <row r="34" spans="1:7" ht="12.75">
      <c r="A34" s="82" t="s">
        <v>91</v>
      </c>
      <c r="B34" s="120">
        <v>34.8</v>
      </c>
      <c r="C34" s="112" t="s">
        <v>261</v>
      </c>
      <c r="D34" s="65"/>
      <c r="E34" s="78" t="s">
        <v>383</v>
      </c>
      <c r="F34" s="97">
        <v>4736</v>
      </c>
      <c r="G34" s="105">
        <f aca="true" t="shared" si="3" ref="G34:G43">(F34/$F$33)*100</f>
        <v>2.937564352259617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3375</v>
      </c>
      <c r="G35" s="105">
        <f t="shared" si="3"/>
        <v>2.093386758630956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8946</v>
      </c>
      <c r="G36" s="105">
        <f t="shared" si="3"/>
        <v>5.548870501544454</v>
      </c>
    </row>
    <row r="37" spans="1:7" ht="12.75">
      <c r="A37" s="77" t="s">
        <v>94</v>
      </c>
      <c r="B37" s="80">
        <v>294622</v>
      </c>
      <c r="C37" s="81">
        <f>(B37/$B$37)*100</f>
        <v>100</v>
      </c>
      <c r="D37" s="65"/>
      <c r="E37" s="78" t="s">
        <v>389</v>
      </c>
      <c r="F37" s="97">
        <v>11031</v>
      </c>
      <c r="G37" s="105">
        <f t="shared" si="3"/>
        <v>6.842118321320911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17850</v>
      </c>
      <c r="G38" s="105">
        <f t="shared" si="3"/>
        <v>11.07168996787039</v>
      </c>
    </row>
    <row r="39" spans="1:7" ht="12.75">
      <c r="A39" s="82" t="s">
        <v>97</v>
      </c>
      <c r="B39" s="98">
        <v>123260</v>
      </c>
      <c r="C39" s="105">
        <f>(B39/$B$37)*100</f>
        <v>41.836658498007615</v>
      </c>
      <c r="D39" s="65"/>
      <c r="E39" s="78" t="s">
        <v>393</v>
      </c>
      <c r="F39" s="97">
        <v>32368</v>
      </c>
      <c r="G39" s="105">
        <f t="shared" si="3"/>
        <v>20.07666447507164</v>
      </c>
    </row>
    <row r="40" spans="1:7" ht="12.75">
      <c r="A40" s="82" t="s">
        <v>98</v>
      </c>
      <c r="B40" s="98">
        <v>36619</v>
      </c>
      <c r="C40" s="105">
        <f>(B40/$B$37)*100</f>
        <v>12.429146499582517</v>
      </c>
      <c r="D40" s="65"/>
      <c r="E40" s="78" t="s">
        <v>68</v>
      </c>
      <c r="F40" s="97">
        <v>26852</v>
      </c>
      <c r="G40" s="105">
        <f t="shared" si="3"/>
        <v>16.655295183039538</v>
      </c>
    </row>
    <row r="41" spans="1:7" ht="12.75">
      <c r="A41" s="82" t="s">
        <v>100</v>
      </c>
      <c r="B41" s="98">
        <v>86647</v>
      </c>
      <c r="C41" s="105">
        <f>(B41/$B$37)*100</f>
        <v>29.409548506221533</v>
      </c>
      <c r="D41" s="65"/>
      <c r="E41" s="78" t="s">
        <v>69</v>
      </c>
      <c r="F41" s="97">
        <v>31426</v>
      </c>
      <c r="G41" s="105">
        <f t="shared" si="3"/>
        <v>19.492376970884866</v>
      </c>
    </row>
    <row r="42" spans="1:7" ht="12.75">
      <c r="A42" s="82" t="s">
        <v>260</v>
      </c>
      <c r="B42" s="98">
        <v>636</v>
      </c>
      <c r="C42" s="105">
        <f>(B42/$B$37)*100</f>
        <v>0.21586982642165217</v>
      </c>
      <c r="D42" s="65"/>
      <c r="E42" s="78" t="s">
        <v>170</v>
      </c>
      <c r="F42" s="97">
        <v>12222</v>
      </c>
      <c r="G42" s="105">
        <f t="shared" si="3"/>
        <v>7.5808512485889015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12416</v>
      </c>
      <c r="G43" s="105">
        <f t="shared" si="3"/>
        <v>7.701182220788725</v>
      </c>
    </row>
    <row r="44" spans="1:7" ht="12.75">
      <c r="A44" s="82" t="s">
        <v>291</v>
      </c>
      <c r="B44" s="98">
        <v>22758</v>
      </c>
      <c r="C44" s="105">
        <f>(B44/$B$37)*100</f>
        <v>7.724474071861572</v>
      </c>
      <c r="D44" s="65"/>
      <c r="E44" s="78" t="s">
        <v>93</v>
      </c>
      <c r="F44" s="97">
        <v>76823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24702</v>
      </c>
      <c r="C46" s="105">
        <f>(B46/$B$37)*100</f>
        <v>8.384302597905112</v>
      </c>
      <c r="D46" s="65"/>
      <c r="E46" s="78" t="s">
        <v>96</v>
      </c>
      <c r="F46" s="97">
        <v>31149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55030</v>
      </c>
      <c r="G48" s="112" t="s">
        <v>261</v>
      </c>
    </row>
    <row r="49" spans="1:7" ht="13.5" thickBot="1">
      <c r="A49" s="82" t="s">
        <v>292</v>
      </c>
      <c r="B49" s="98">
        <v>1104</v>
      </c>
      <c r="C49" s="105">
        <f aca="true" t="shared" si="4" ref="C49:C55">(B49/$B$37)*100</f>
        <v>0.37471743454324524</v>
      </c>
      <c r="D49" s="87"/>
      <c r="E49" s="88" t="s">
        <v>102</v>
      </c>
      <c r="F49" s="113">
        <v>35415</v>
      </c>
      <c r="G49" s="114" t="s">
        <v>261</v>
      </c>
    </row>
    <row r="50" spans="1:7" ht="13.5" thickTop="1">
      <c r="A50" s="82" t="s">
        <v>116</v>
      </c>
      <c r="B50" s="98">
        <v>19046</v>
      </c>
      <c r="C50" s="105">
        <f t="shared" si="4"/>
        <v>6.464554581803124</v>
      </c>
      <c r="D50" s="65"/>
      <c r="E50" s="78"/>
      <c r="F50" s="86"/>
      <c r="G50" s="85"/>
    </row>
    <row r="51" spans="1:7" ht="12.75">
      <c r="A51" s="82" t="s">
        <v>117</v>
      </c>
      <c r="B51" s="98">
        <v>24325</v>
      </c>
      <c r="C51" s="105">
        <f t="shared" si="4"/>
        <v>8.25634202469605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11102</v>
      </c>
      <c r="C52" s="105">
        <f t="shared" si="4"/>
        <v>3.768218259328903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35372</v>
      </c>
      <c r="C53" s="105">
        <f t="shared" si="4"/>
        <v>12.005892295891005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15835</v>
      </c>
      <c r="C54" s="105">
        <f t="shared" si="4"/>
        <v>5.374683492746638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15320</v>
      </c>
      <c r="C55" s="105">
        <f t="shared" si="4"/>
        <v>5.1998832402196715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32448</v>
      </c>
      <c r="C57" s="105">
        <f>(B57/$B$37)*100</f>
        <v>11.013434163097122</v>
      </c>
      <c r="D57" s="65"/>
      <c r="E57" s="79" t="s">
        <v>84</v>
      </c>
      <c r="F57" s="80">
        <v>7311</v>
      </c>
      <c r="G57" s="105">
        <f>(F57/$L$57)*100</f>
        <v>4.534740916252124</v>
      </c>
      <c r="H57" s="79" t="s">
        <v>84</v>
      </c>
      <c r="L57" s="15">
        <v>161222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5641</v>
      </c>
      <c r="G58" s="105">
        <f>(F58/L58)*100</f>
        <v>6.594421453788782</v>
      </c>
      <c r="H58" s="78" t="s">
        <v>118</v>
      </c>
      <c r="L58" s="15">
        <v>85542</v>
      </c>
    </row>
    <row r="59" spans="1:12" ht="12.75">
      <c r="A59" s="82" t="s">
        <v>112</v>
      </c>
      <c r="B59" s="98">
        <v>35865</v>
      </c>
      <c r="C59" s="105">
        <f>(B59/$B$37)*100</f>
        <v>12.173225353164394</v>
      </c>
      <c r="D59" s="65"/>
      <c r="E59" s="78" t="s">
        <v>120</v>
      </c>
      <c r="F59" s="97">
        <v>2649</v>
      </c>
      <c r="G59" s="105">
        <f>(F59/L59)*100</f>
        <v>7.890503991421423</v>
      </c>
      <c r="H59" s="78" t="s">
        <v>120</v>
      </c>
      <c r="L59" s="15">
        <v>33572</v>
      </c>
    </row>
    <row r="60" spans="1:7" ht="12.75">
      <c r="A60" s="82" t="s">
        <v>113</v>
      </c>
      <c r="B60" s="98">
        <v>57326</v>
      </c>
      <c r="C60" s="105">
        <f>(B60/$B$37)*100</f>
        <v>19.457474323030866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18865</v>
      </c>
      <c r="C62" s="105">
        <f>(B62/$B$37)*100</f>
        <v>6.403119929944132</v>
      </c>
      <c r="D62" s="65"/>
      <c r="E62" s="79" t="s">
        <v>123</v>
      </c>
      <c r="F62" s="80">
        <v>3596</v>
      </c>
      <c r="G62" s="105">
        <f>(F62/L62)*100</f>
        <v>16.379703015395826</v>
      </c>
      <c r="H62" s="79" t="s">
        <v>394</v>
      </c>
      <c r="L62" s="15">
        <v>21954</v>
      </c>
    </row>
    <row r="63" spans="1:12" ht="12.75">
      <c r="A63" s="61" t="s">
        <v>293</v>
      </c>
      <c r="B63" s="98">
        <v>12113</v>
      </c>
      <c r="C63" s="105">
        <f>(B63/$B$37)*100</f>
        <v>4.111369823027473</v>
      </c>
      <c r="D63" s="65"/>
      <c r="E63" s="78" t="s">
        <v>118</v>
      </c>
      <c r="F63" s="97">
        <v>3222</v>
      </c>
      <c r="G63" s="105">
        <f>(F63/L63)*100</f>
        <v>24.87646695491044</v>
      </c>
      <c r="H63" s="78" t="s">
        <v>118</v>
      </c>
      <c r="L63" s="15">
        <v>12952</v>
      </c>
    </row>
    <row r="64" spans="1:12" ht="12.75">
      <c r="A64" s="82" t="s">
        <v>114</v>
      </c>
      <c r="B64" s="98">
        <v>15901</v>
      </c>
      <c r="C64" s="105">
        <f>(B64/$B$37)*100</f>
        <v>5.397085078507375</v>
      </c>
      <c r="D64" s="65"/>
      <c r="E64" s="78" t="s">
        <v>120</v>
      </c>
      <c r="F64" s="97">
        <v>1374</v>
      </c>
      <c r="G64" s="105">
        <f>(F64/L64)*100</f>
        <v>34.8996697993396</v>
      </c>
      <c r="H64" s="78" t="s">
        <v>120</v>
      </c>
      <c r="L64" s="15">
        <v>3937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38242</v>
      </c>
      <c r="G66" s="105">
        <f aca="true" t="shared" si="5" ref="G66:G71">(F66/L66)*100</f>
        <v>6.31370749119198</v>
      </c>
      <c r="H66" s="79" t="s">
        <v>124</v>
      </c>
      <c r="L66" s="15">
        <v>605698</v>
      </c>
    </row>
    <row r="67" spans="1:12" ht="12.75">
      <c r="A67" s="82" t="s">
        <v>126</v>
      </c>
      <c r="B67" s="97">
        <v>233492</v>
      </c>
      <c r="C67" s="105">
        <f>(B67/$B$37)*100</f>
        <v>79.25137973403208</v>
      </c>
      <c r="D67" s="65"/>
      <c r="E67" s="78" t="s">
        <v>262</v>
      </c>
      <c r="F67" s="97">
        <v>26026</v>
      </c>
      <c r="G67" s="105">
        <f t="shared" si="5"/>
        <v>5.816645807259073</v>
      </c>
      <c r="H67" s="78" t="s">
        <v>262</v>
      </c>
      <c r="L67" s="15">
        <v>447440</v>
      </c>
    </row>
    <row r="68" spans="1:12" ht="12.75">
      <c r="A68" s="82" t="s">
        <v>128</v>
      </c>
      <c r="B68" s="97">
        <v>43115</v>
      </c>
      <c r="C68" s="105">
        <f>(B68/$B$37)*100</f>
        <v>14.6340056071848</v>
      </c>
      <c r="D68" s="65"/>
      <c r="E68" s="78" t="s">
        <v>127</v>
      </c>
      <c r="F68" s="97">
        <v>5170</v>
      </c>
      <c r="G68" s="105">
        <f t="shared" si="5"/>
        <v>6.98799740484429</v>
      </c>
      <c r="H68" s="78" t="s">
        <v>127</v>
      </c>
      <c r="L68" s="15">
        <v>73984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11842</v>
      </c>
      <c r="G69" s="105">
        <f t="shared" si="5"/>
        <v>7.504198219321315</v>
      </c>
      <c r="H69" s="78" t="s">
        <v>129</v>
      </c>
      <c r="L69" s="15">
        <v>157805</v>
      </c>
    </row>
    <row r="70" spans="1:12" ht="12.75">
      <c r="A70" s="82" t="s">
        <v>376</v>
      </c>
      <c r="B70" s="97">
        <v>17248</v>
      </c>
      <c r="C70" s="105">
        <f>(B70/$B$37)*100</f>
        <v>5.854281078806063</v>
      </c>
      <c r="D70" s="65"/>
      <c r="E70" s="78" t="s">
        <v>130</v>
      </c>
      <c r="F70" s="97">
        <v>8492</v>
      </c>
      <c r="G70" s="105">
        <f t="shared" si="5"/>
        <v>7.292713298123578</v>
      </c>
      <c r="H70" s="78" t="s">
        <v>130</v>
      </c>
      <c r="L70" s="15">
        <v>116445</v>
      </c>
    </row>
    <row r="71" spans="1:12" ht="13.5" thickBot="1">
      <c r="A71" s="90" t="s">
        <v>371</v>
      </c>
      <c r="B71" s="110">
        <v>767</v>
      </c>
      <c r="C71" s="111">
        <f>(B71/$B$37)*100</f>
        <v>0.26033357997705536</v>
      </c>
      <c r="D71" s="91"/>
      <c r="E71" s="92" t="s">
        <v>131</v>
      </c>
      <c r="F71" s="110">
        <v>13064</v>
      </c>
      <c r="G71" s="118">
        <f t="shared" si="5"/>
        <v>15.360015049616704</v>
      </c>
      <c r="H71" s="92" t="s">
        <v>131</v>
      </c>
      <c r="L71" s="15">
        <v>85052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240884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224236</v>
      </c>
      <c r="G9" s="81">
        <f>(F9/$F$9)*100</f>
        <v>100</v>
      </c>
      <c r="I9" s="53"/>
    </row>
    <row r="10" spans="1:7" ht="12.75">
      <c r="A10" s="36" t="s">
        <v>137</v>
      </c>
      <c r="B10" s="97">
        <v>161048</v>
      </c>
      <c r="C10" s="105">
        <f aca="true" t="shared" si="0" ref="C10:C18">(B10/$B$8)*100</f>
        <v>66.85707643513061</v>
      </c>
      <c r="E10" s="32" t="s">
        <v>138</v>
      </c>
      <c r="F10" s="97">
        <v>218590</v>
      </c>
      <c r="G10" s="105">
        <f>(F10/$F$9)*100</f>
        <v>97.48211705524537</v>
      </c>
    </row>
    <row r="11" spans="1:7" ht="12.75">
      <c r="A11" s="36" t="s">
        <v>139</v>
      </c>
      <c r="B11" s="97">
        <v>19766</v>
      </c>
      <c r="C11" s="105">
        <f t="shared" si="0"/>
        <v>8.205609338934924</v>
      </c>
      <c r="E11" s="32" t="s">
        <v>140</v>
      </c>
      <c r="F11" s="97">
        <v>3163</v>
      </c>
      <c r="G11" s="105">
        <f>(F11/$F$9)*100</f>
        <v>1.41056743787795</v>
      </c>
    </row>
    <row r="12" spans="1:7" ht="12.75">
      <c r="A12" s="36" t="s">
        <v>141</v>
      </c>
      <c r="B12" s="97">
        <v>9684</v>
      </c>
      <c r="C12" s="105">
        <f t="shared" si="0"/>
        <v>4.020192291725478</v>
      </c>
      <c r="E12" s="32" t="s">
        <v>142</v>
      </c>
      <c r="F12" s="97">
        <v>2483</v>
      </c>
      <c r="G12" s="105">
        <f>(F12/$F$9)*100</f>
        <v>1.1073155068766836</v>
      </c>
    </row>
    <row r="13" spans="1:7" ht="12.75">
      <c r="A13" s="36" t="s">
        <v>143</v>
      </c>
      <c r="B13" s="97">
        <v>9347</v>
      </c>
      <c r="C13" s="105">
        <f t="shared" si="0"/>
        <v>3.8802909284136766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9520</v>
      </c>
      <c r="C14" s="105">
        <f t="shared" si="0"/>
        <v>3.952109729164245</v>
      </c>
      <c r="E14" s="42" t="s">
        <v>145</v>
      </c>
      <c r="F14" s="80">
        <v>149975</v>
      </c>
      <c r="G14" s="81">
        <f>(F14/$F$14)*100</f>
        <v>100</v>
      </c>
    </row>
    <row r="15" spans="1:7" ht="12.75">
      <c r="A15" s="36" t="s">
        <v>146</v>
      </c>
      <c r="B15" s="97">
        <v>10510</v>
      </c>
      <c r="C15" s="105">
        <f t="shared" si="0"/>
        <v>4.363095929991199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17714</v>
      </c>
      <c r="C16" s="105">
        <f t="shared" si="0"/>
        <v>7.353747031766328</v>
      </c>
      <c r="E16" s="1" t="s">
        <v>149</v>
      </c>
      <c r="F16" s="97">
        <v>787</v>
      </c>
      <c r="G16" s="105">
        <f>(F16/$F$14)*100</f>
        <v>0.5247541256876146</v>
      </c>
    </row>
    <row r="17" spans="1:7" ht="12.75">
      <c r="A17" s="36" t="s">
        <v>150</v>
      </c>
      <c r="B17" s="97">
        <v>3213</v>
      </c>
      <c r="C17" s="105">
        <f t="shared" si="0"/>
        <v>1.3338370335929326</v>
      </c>
      <c r="E17" s="1" t="s">
        <v>151</v>
      </c>
      <c r="F17" s="97">
        <v>9228</v>
      </c>
      <c r="G17" s="105">
        <f aca="true" t="shared" si="1" ref="G17:G23">(F17/$F$14)*100</f>
        <v>6.153025504250708</v>
      </c>
    </row>
    <row r="18" spans="1:7" ht="12.75">
      <c r="A18" s="36" t="s">
        <v>152</v>
      </c>
      <c r="B18" s="97">
        <v>82</v>
      </c>
      <c r="C18" s="105">
        <f t="shared" si="0"/>
        <v>0.0340412812806164</v>
      </c>
      <c r="E18" s="1" t="s">
        <v>69</v>
      </c>
      <c r="F18" s="97">
        <v>28652</v>
      </c>
      <c r="G18" s="105">
        <f t="shared" si="1"/>
        <v>19.104517419569927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34944</v>
      </c>
      <c r="G19" s="105">
        <f t="shared" si="1"/>
        <v>23.299883313885648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39000</v>
      </c>
      <c r="G20" s="105">
        <f t="shared" si="1"/>
        <v>26.004334055675947</v>
      </c>
    </row>
    <row r="21" spans="1:7" ht="12.75">
      <c r="A21" s="36" t="s">
        <v>156</v>
      </c>
      <c r="B21" s="98">
        <v>4080</v>
      </c>
      <c r="C21" s="105">
        <f aca="true" t="shared" si="2" ref="C21:C28">(B21/$B$8)*100</f>
        <v>1.6937613124989621</v>
      </c>
      <c r="E21" s="1" t="s">
        <v>157</v>
      </c>
      <c r="F21" s="97">
        <v>28104</v>
      </c>
      <c r="G21" s="105">
        <f t="shared" si="1"/>
        <v>18.73912318719787</v>
      </c>
    </row>
    <row r="22" spans="1:7" ht="12.75">
      <c r="A22" s="36" t="s">
        <v>158</v>
      </c>
      <c r="B22" s="98">
        <v>13312</v>
      </c>
      <c r="C22" s="105">
        <f t="shared" si="2"/>
        <v>5.526311419604458</v>
      </c>
      <c r="E22" s="1" t="s">
        <v>159</v>
      </c>
      <c r="F22" s="97">
        <v>7653</v>
      </c>
      <c r="G22" s="105">
        <f t="shared" si="1"/>
        <v>5.10285047507918</v>
      </c>
    </row>
    <row r="23" spans="1:7" ht="12.75">
      <c r="A23" s="36" t="s">
        <v>160</v>
      </c>
      <c r="B23" s="98">
        <v>15108</v>
      </c>
      <c r="C23" s="105">
        <f t="shared" si="2"/>
        <v>6.271898507165274</v>
      </c>
      <c r="E23" s="1" t="s">
        <v>161</v>
      </c>
      <c r="F23" s="98">
        <v>1607</v>
      </c>
      <c r="G23" s="105">
        <f t="shared" si="1"/>
        <v>1.0715119186531088</v>
      </c>
    </row>
    <row r="24" spans="1:7" ht="12.75">
      <c r="A24" s="36" t="s">
        <v>162</v>
      </c>
      <c r="B24" s="97">
        <v>38325</v>
      </c>
      <c r="C24" s="105">
        <f t="shared" si="2"/>
        <v>15.910147622922235</v>
      </c>
      <c r="E24" s="1" t="s">
        <v>163</v>
      </c>
      <c r="F24" s="97">
        <v>203100</v>
      </c>
      <c r="G24" s="112" t="s">
        <v>261</v>
      </c>
    </row>
    <row r="25" spans="1:7" ht="12.75">
      <c r="A25" s="36" t="s">
        <v>164</v>
      </c>
      <c r="B25" s="97">
        <v>35833</v>
      </c>
      <c r="C25" s="105">
        <f t="shared" si="2"/>
        <v>14.875624782052771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40748</v>
      </c>
      <c r="C26" s="105">
        <f t="shared" si="2"/>
        <v>16.916025971006793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53718</v>
      </c>
      <c r="C27" s="105">
        <f t="shared" si="2"/>
        <v>22.300360339416482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39760</v>
      </c>
      <c r="C28" s="105">
        <f t="shared" si="2"/>
        <v>16.505870045333022</v>
      </c>
      <c r="E28" s="32" t="s">
        <v>176</v>
      </c>
      <c r="F28" s="97">
        <v>115013</v>
      </c>
      <c r="G28" s="105">
        <f aca="true" t="shared" si="3" ref="G28:G35">(F28/$F$14)*100</f>
        <v>76.68811468578096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28</v>
      </c>
      <c r="G29" s="105">
        <f t="shared" si="3"/>
        <v>0.018669778296382732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319</v>
      </c>
      <c r="G30" s="105">
        <f t="shared" si="3"/>
        <v>0.21270211701950323</v>
      </c>
    </row>
    <row r="31" spans="1:7" ht="12.75">
      <c r="A31" s="36" t="s">
        <v>180</v>
      </c>
      <c r="B31" s="97">
        <v>3353</v>
      </c>
      <c r="C31" s="105">
        <f aca="true" t="shared" si="4" ref="C31:C39">(B31/$B$8)*100</f>
        <v>1.3919562943159363</v>
      </c>
      <c r="E31" s="32" t="s">
        <v>181</v>
      </c>
      <c r="F31" s="97">
        <v>2073</v>
      </c>
      <c r="G31" s="105">
        <f t="shared" si="3"/>
        <v>1.3822303717286215</v>
      </c>
    </row>
    <row r="32" spans="1:7" ht="12.75">
      <c r="A32" s="36" t="s">
        <v>182</v>
      </c>
      <c r="B32" s="97">
        <v>6389</v>
      </c>
      <c r="C32" s="105">
        <f t="shared" si="4"/>
        <v>2.6523139768519286</v>
      </c>
      <c r="E32" s="32" t="s">
        <v>183</v>
      </c>
      <c r="F32" s="97">
        <v>9083</v>
      </c>
      <c r="G32" s="105">
        <f t="shared" si="3"/>
        <v>6.056342723787298</v>
      </c>
    </row>
    <row r="33" spans="1:7" ht="12.75">
      <c r="A33" s="36" t="s">
        <v>184</v>
      </c>
      <c r="B33" s="97">
        <v>20125</v>
      </c>
      <c r="C33" s="105">
        <f t="shared" si="4"/>
        <v>8.354643728931768</v>
      </c>
      <c r="E33" s="32" t="s">
        <v>185</v>
      </c>
      <c r="F33" s="97">
        <v>32246</v>
      </c>
      <c r="G33" s="105">
        <f t="shared" si="3"/>
        <v>21.50091681946991</v>
      </c>
    </row>
    <row r="34" spans="1:7" ht="12.75">
      <c r="A34" s="36" t="s">
        <v>186</v>
      </c>
      <c r="B34" s="97">
        <v>29596</v>
      </c>
      <c r="C34" s="105">
        <f t="shared" si="4"/>
        <v>12.286411716842961</v>
      </c>
      <c r="E34" s="32" t="s">
        <v>187</v>
      </c>
      <c r="F34" s="97">
        <v>33419</v>
      </c>
      <c r="G34" s="105">
        <f t="shared" si="3"/>
        <v>22.283047174529088</v>
      </c>
    </row>
    <row r="35" spans="1:7" ht="12.75">
      <c r="A35" s="36" t="s">
        <v>188</v>
      </c>
      <c r="B35" s="97">
        <v>34448</v>
      </c>
      <c r="C35" s="105">
        <f t="shared" si="4"/>
        <v>14.30065923847163</v>
      </c>
      <c r="E35" s="32" t="s">
        <v>189</v>
      </c>
      <c r="F35" s="97">
        <v>37845</v>
      </c>
      <c r="G35" s="105">
        <f t="shared" si="3"/>
        <v>25.234205700950156</v>
      </c>
    </row>
    <row r="36" spans="1:7" ht="12.75">
      <c r="A36" s="36" t="s">
        <v>190</v>
      </c>
      <c r="B36" s="97">
        <v>38356</v>
      </c>
      <c r="C36" s="105">
        <f t="shared" si="4"/>
        <v>15.923016887796615</v>
      </c>
      <c r="E36" s="32" t="s">
        <v>191</v>
      </c>
      <c r="F36" s="97">
        <v>1603</v>
      </c>
      <c r="G36" s="112" t="s">
        <v>261</v>
      </c>
    </row>
    <row r="37" spans="1:7" ht="12.75">
      <c r="A37" s="36" t="s">
        <v>192</v>
      </c>
      <c r="B37" s="97">
        <v>34153</v>
      </c>
      <c r="C37" s="105">
        <f t="shared" si="4"/>
        <v>14.178193653376727</v>
      </c>
      <c r="E37" s="32" t="s">
        <v>193</v>
      </c>
      <c r="F37" s="97">
        <v>34962</v>
      </c>
      <c r="G37" s="105">
        <f>(F37/$F$14)*100</f>
        <v>23.311885314219037</v>
      </c>
    </row>
    <row r="38" spans="1:7" ht="12.75">
      <c r="A38" s="36" t="s">
        <v>194</v>
      </c>
      <c r="B38" s="97">
        <v>35553</v>
      </c>
      <c r="C38" s="105">
        <f t="shared" si="4"/>
        <v>14.759386260606766</v>
      </c>
      <c r="E38" s="32" t="s">
        <v>191</v>
      </c>
      <c r="F38" s="97">
        <v>558</v>
      </c>
      <c r="G38" s="112" t="s">
        <v>261</v>
      </c>
    </row>
    <row r="39" spans="1:7" ht="12.75">
      <c r="A39" s="36" t="s">
        <v>195</v>
      </c>
      <c r="B39" s="97">
        <v>38911</v>
      </c>
      <c r="C39" s="105">
        <f t="shared" si="4"/>
        <v>16.153418242805667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224236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38411</v>
      </c>
      <c r="G43" s="105">
        <f aca="true" t="shared" si="5" ref="G43:G48">(F43/$F$14)*100</f>
        <v>25.61160193365561</v>
      </c>
    </row>
    <row r="44" spans="1:7" ht="12.75">
      <c r="A44" s="36" t="s">
        <v>209</v>
      </c>
      <c r="B44" s="98">
        <v>32677</v>
      </c>
      <c r="C44" s="105">
        <f aca="true" t="shared" si="6" ref="C44:C49">(B44/$B$42)*100</f>
        <v>14.57259316077704</v>
      </c>
      <c r="E44" s="32" t="s">
        <v>210</v>
      </c>
      <c r="F44" s="97">
        <v>25977</v>
      </c>
      <c r="G44" s="105">
        <f t="shared" si="5"/>
        <v>17.320886814469077</v>
      </c>
    </row>
    <row r="45" spans="1:7" ht="12.75">
      <c r="A45" s="36" t="s">
        <v>211</v>
      </c>
      <c r="B45" s="98">
        <v>63044</v>
      </c>
      <c r="C45" s="105">
        <f t="shared" si="6"/>
        <v>28.115021673593894</v>
      </c>
      <c r="E45" s="32" t="s">
        <v>212</v>
      </c>
      <c r="F45" s="97">
        <v>23531</v>
      </c>
      <c r="G45" s="105">
        <f t="shared" si="5"/>
        <v>15.689948324720786</v>
      </c>
    </row>
    <row r="46" spans="1:7" ht="12.75">
      <c r="A46" s="36" t="s">
        <v>213</v>
      </c>
      <c r="B46" s="98">
        <v>38817</v>
      </c>
      <c r="C46" s="105">
        <f t="shared" si="6"/>
        <v>17.310779714229653</v>
      </c>
      <c r="E46" s="32" t="s">
        <v>214</v>
      </c>
      <c r="F46" s="97">
        <v>17712</v>
      </c>
      <c r="G46" s="105">
        <f t="shared" si="5"/>
        <v>11.809968328054676</v>
      </c>
    </row>
    <row r="47" spans="1:7" ht="12.75">
      <c r="A47" s="36" t="s">
        <v>215</v>
      </c>
      <c r="B47" s="97">
        <v>41949</v>
      </c>
      <c r="C47" s="105">
        <f t="shared" si="6"/>
        <v>18.70752243172372</v>
      </c>
      <c r="E47" s="32" t="s">
        <v>216</v>
      </c>
      <c r="F47" s="97">
        <v>11569</v>
      </c>
      <c r="G47" s="105">
        <f t="shared" si="5"/>
        <v>7.713952325387565</v>
      </c>
    </row>
    <row r="48" spans="1:7" ht="12.75">
      <c r="A48" s="36" t="s">
        <v>217</v>
      </c>
      <c r="B48" s="97">
        <v>24397</v>
      </c>
      <c r="C48" s="105">
        <f t="shared" si="6"/>
        <v>10.880054942114556</v>
      </c>
      <c r="E48" s="32" t="s">
        <v>218</v>
      </c>
      <c r="F48" s="97">
        <v>32047</v>
      </c>
      <c r="G48" s="105">
        <f t="shared" si="5"/>
        <v>21.368228038006336</v>
      </c>
    </row>
    <row r="49" spans="1:7" ht="12.75">
      <c r="A49" s="36" t="s">
        <v>219</v>
      </c>
      <c r="B49" s="97">
        <v>23352</v>
      </c>
      <c r="C49" s="105">
        <f t="shared" si="6"/>
        <v>10.414028077561142</v>
      </c>
      <c r="E49" s="32" t="s">
        <v>220</v>
      </c>
      <c r="F49" s="97">
        <v>728</v>
      </c>
      <c r="G49" s="105">
        <f>(F49/$F$14)*100</f>
        <v>0.485414235705951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56639</v>
      </c>
      <c r="G51" s="81">
        <f>(F51/F$51)*100</f>
        <v>100</v>
      </c>
    </row>
    <row r="52" spans="1:7" ht="12.75">
      <c r="A52" s="4" t="s">
        <v>223</v>
      </c>
      <c r="B52" s="97">
        <v>17388</v>
      </c>
      <c r="C52" s="105">
        <f>(B52/$B$42)*100</f>
        <v>7.754330259191209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70168</v>
      </c>
      <c r="C53" s="105">
        <f>(B53/$B$42)*100</f>
        <v>31.292031609554222</v>
      </c>
      <c r="E53" s="32" t="s">
        <v>226</v>
      </c>
      <c r="F53" s="97">
        <v>2331</v>
      </c>
      <c r="G53" s="105">
        <f>(F53/F$51)*100</f>
        <v>4.115538763043133</v>
      </c>
    </row>
    <row r="54" spans="1:7" ht="12.75">
      <c r="A54" s="4" t="s">
        <v>227</v>
      </c>
      <c r="B54" s="97">
        <v>97227</v>
      </c>
      <c r="C54" s="105">
        <f>(B54/$B$42)*100</f>
        <v>43.35922866979433</v>
      </c>
      <c r="E54" s="32" t="s">
        <v>228</v>
      </c>
      <c r="F54" s="97">
        <v>2167</v>
      </c>
      <c r="G54" s="105">
        <f aca="true" t="shared" si="7" ref="G54:G60">(F54/F$51)*100</f>
        <v>3.8259856282773357</v>
      </c>
    </row>
    <row r="55" spans="1:7" ht="12.75">
      <c r="A55" s="4" t="s">
        <v>229</v>
      </c>
      <c r="B55" s="97">
        <v>39453</v>
      </c>
      <c r="C55" s="105">
        <f>(B55/$B$42)*100</f>
        <v>17.59440946146025</v>
      </c>
      <c r="E55" s="32" t="s">
        <v>230</v>
      </c>
      <c r="F55" s="97">
        <v>4271</v>
      </c>
      <c r="G55" s="105">
        <f t="shared" si="7"/>
        <v>7.540740479175128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17355</v>
      </c>
      <c r="G56" s="105">
        <f t="shared" si="7"/>
        <v>30.641430816222037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16210</v>
      </c>
      <c r="G57" s="105">
        <f t="shared" si="7"/>
        <v>28.619855576546193</v>
      </c>
    </row>
    <row r="58" spans="1:7" ht="12.75">
      <c r="A58" s="36" t="s">
        <v>234</v>
      </c>
      <c r="B58" s="97">
        <v>170783</v>
      </c>
      <c r="C58" s="105">
        <f aca="true" t="shared" si="8" ref="C58:C66">(B58/$B$42)*100</f>
        <v>76.16216842969014</v>
      </c>
      <c r="E58" s="32" t="s">
        <v>235</v>
      </c>
      <c r="F58" s="97">
        <v>8893</v>
      </c>
      <c r="G58" s="105">
        <f t="shared" si="7"/>
        <v>15.701195289464856</v>
      </c>
    </row>
    <row r="59" spans="1:7" ht="12.75">
      <c r="A59" s="36" t="s">
        <v>236</v>
      </c>
      <c r="B59" s="97">
        <v>2869</v>
      </c>
      <c r="C59" s="105">
        <f t="shared" si="8"/>
        <v>1.2794555735921083</v>
      </c>
      <c r="E59" s="32" t="s">
        <v>237</v>
      </c>
      <c r="F59" s="98">
        <v>2611</v>
      </c>
      <c r="G59" s="105">
        <f t="shared" si="7"/>
        <v>4.609897773618885</v>
      </c>
    </row>
    <row r="60" spans="1:7" ht="12.75">
      <c r="A60" s="36" t="s">
        <v>238</v>
      </c>
      <c r="B60" s="97">
        <v>19928</v>
      </c>
      <c r="C60" s="105">
        <f t="shared" si="8"/>
        <v>8.887065413225352</v>
      </c>
      <c r="E60" s="32" t="s">
        <v>239</v>
      </c>
      <c r="F60" s="97">
        <v>2801</v>
      </c>
      <c r="G60" s="105">
        <f t="shared" si="7"/>
        <v>4.94535567365243</v>
      </c>
    </row>
    <row r="61" spans="1:7" ht="12.75">
      <c r="A61" s="36" t="s">
        <v>240</v>
      </c>
      <c r="B61" s="97">
        <v>29271</v>
      </c>
      <c r="C61" s="105">
        <f t="shared" si="8"/>
        <v>13.05365775343834</v>
      </c>
      <c r="E61" s="32" t="s">
        <v>163</v>
      </c>
      <c r="F61" s="97">
        <v>759</v>
      </c>
      <c r="G61" s="112" t="s">
        <v>261</v>
      </c>
    </row>
    <row r="62" spans="1:7" ht="12.75">
      <c r="A62" s="36" t="s">
        <v>241</v>
      </c>
      <c r="B62" s="97">
        <v>53</v>
      </c>
      <c r="C62" s="105">
        <f t="shared" si="8"/>
        <v>0.02363581226921636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290</v>
      </c>
      <c r="C63" s="105">
        <f t="shared" si="8"/>
        <v>0.12932802939759896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28</v>
      </c>
      <c r="C64" s="105">
        <f t="shared" si="8"/>
        <v>0.012486844217699212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581</v>
      </c>
      <c r="C65" s="105">
        <f t="shared" si="8"/>
        <v>0.2591020175172586</v>
      </c>
      <c r="E65" s="32" t="s">
        <v>208</v>
      </c>
      <c r="F65" s="97">
        <v>9375</v>
      </c>
      <c r="G65" s="105">
        <f aca="true" t="shared" si="9" ref="G65:G71">(F65/F$51)*100</f>
        <v>16.552199014813116</v>
      </c>
    </row>
    <row r="66" spans="1:7" ht="12.75">
      <c r="A66" s="36" t="s">
        <v>247</v>
      </c>
      <c r="B66" s="97">
        <v>433</v>
      </c>
      <c r="C66" s="105">
        <f t="shared" si="8"/>
        <v>0.19310012665227705</v>
      </c>
      <c r="E66" s="32" t="s">
        <v>210</v>
      </c>
      <c r="F66" s="97">
        <v>7479</v>
      </c>
      <c r="G66" s="105">
        <f t="shared" si="9"/>
        <v>13.20468228605731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7075</v>
      </c>
      <c r="G67" s="105">
        <f t="shared" si="9"/>
        <v>12.491392856512297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6000</v>
      </c>
      <c r="G68" s="105">
        <f t="shared" si="9"/>
        <v>10.593407369480394</v>
      </c>
    </row>
    <row r="69" spans="1:7" ht="12.75">
      <c r="A69" s="36" t="s">
        <v>249</v>
      </c>
      <c r="B69" s="97">
        <v>800</v>
      </c>
      <c r="C69" s="105">
        <f>(B69/$B$42)*100</f>
        <v>0.35676697764854887</v>
      </c>
      <c r="E69" s="32" t="s">
        <v>216</v>
      </c>
      <c r="F69" s="97">
        <v>4555</v>
      </c>
      <c r="G69" s="105">
        <f t="shared" si="9"/>
        <v>8.042161761330533</v>
      </c>
    </row>
    <row r="70" spans="1:7" ht="12.75">
      <c r="A70" s="36" t="s">
        <v>251</v>
      </c>
      <c r="B70" s="97">
        <v>870</v>
      </c>
      <c r="C70" s="105">
        <f>(B70/$B$42)*100</f>
        <v>0.3879840881927969</v>
      </c>
      <c r="E70" s="32" t="s">
        <v>218</v>
      </c>
      <c r="F70" s="97">
        <v>18197</v>
      </c>
      <c r="G70" s="105">
        <f t="shared" si="9"/>
        <v>32.128038983739124</v>
      </c>
    </row>
    <row r="71" spans="1:7" ht="12.75">
      <c r="A71" s="54" t="s">
        <v>252</v>
      </c>
      <c r="B71" s="103">
        <v>2418</v>
      </c>
      <c r="C71" s="115">
        <f>(B71/$B$42)*100</f>
        <v>1.0783281899427388</v>
      </c>
      <c r="D71" s="41"/>
      <c r="E71" s="44" t="s">
        <v>220</v>
      </c>
      <c r="F71" s="103">
        <v>3958</v>
      </c>
      <c r="G71" s="115">
        <f t="shared" si="9"/>
        <v>6.988117728067232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2002-06-12T13:31:09Z</dcterms:modified>
  <cp:category/>
  <cp:version/>
  <cp:contentType/>
  <cp:contentStatus/>
</cp:coreProperties>
</file>