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<sst xmlns="http://schemas.openxmlformats.org/spreadsheetml/2006/main" count="676" uniqueCount="437">
  <si>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</si>
  <si>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</si>
  <si>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</si>
  <si>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</si>
  <si>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</si>
  <si>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</si>
  <si>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</si>
  <si>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</si>
  <si>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</si>
  <si>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</si>
  <si>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</si>
  <si>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</si>
  <si>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</si>
  <si>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</si>
  <si>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</si>
  <si>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</si>
  <si>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</si>
  <si>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</si>
  <si>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</si>
  <si>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</si>
  <si>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</si>
  <si>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</si>
  <si>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</si>
  <si>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</si>
  <si>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</si>
  <si>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</si>
  <si>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</si>
  <si>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</si>
  <si>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</si>
  <si>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</si>
  <si>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</si>
  <si>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</si>
  <si>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</si>
  <si>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</si>
  <si>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</si>
  <si>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</si>
  <si>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</si>
  <si>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</si>
  <si>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</si>
  <si>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</si>
  <si>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</si>
  <si>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</si>
  <si>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</si>
  <si>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</si>
  <si>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</si>
  <si>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</si>
  <si>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</si>
  <si>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</si>
  <si>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</si>
  <si>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</si>
  <si>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</si>
  <si>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</si>
  <si>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</si>
  <si>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</si>
  <si>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</si>
  <si>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</si>
  <si>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</si>
  <si>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</si>
  <si>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</si>
  <si>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</si>
  <si>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</si>
  <si>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</si>
  <si>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</si>
  <si>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</si>
  <si>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</si>
  <si>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</si>
  <si>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</si>
  <si>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</si>
  <si>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</si>
  <si>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</si>
  <si>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</si>
  <si>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</si>
  <si>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</si>
  <si>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</si>
  <si>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</si>
  <si>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</si>
  <si>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</si>
  <si>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</si>
  <si>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</si>
  <si>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</si>
  <si>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</si>
  <si>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</si>
  <si>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</si>
  <si>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</si>
  <si>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</si>
  <si>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</si>
  <si>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</si>
  <si>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</si>
  <si>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</si>
  <si>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</si>
  <si>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</si>
  <si>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</si>
  <si>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</si>
  <si>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</si>
  <si>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</si>
  <si>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</si>
  <si>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</si>
  <si>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</si>
  <si>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</si>
  <si>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</si>
  <si>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</si>
  <si>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</si>
  <si>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</si>
  <si>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</si>
  <si>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</si>
  <si>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</si>
  <si>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</si>
  <si>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</si>
  <si>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</si>
  <si>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</si>
  <si>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</si>
  <si>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</si>
  <si>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</si>
  <si>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</si>
  <si>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</si>
  <si>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</si>
  <si>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</si>
  <si>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</si>
  <si>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</si>
  <si>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</si>
  <si>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</si>
  <si>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</si>
  <si>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</si>
  <si>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</si>
  <si>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</si>
  <si>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</si>
  <si>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</si>
  <si>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</si>
  <si>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</si>
  <si>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</si>
  <si>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</si>
  <si>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</si>
  <si>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</si>
  <si>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</si>
  <si>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</si>
  <si>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</si>
  <si>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</si>
  <si>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</si>
  <si>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</si>
  <si>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</si>
  <si>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</si>
  <si>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</si>
  <si>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</si>
  <si>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</si>
  <si>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</si>
  <si>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</si>
  <si>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</si>
  <si>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</si>
  <si>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</si>
  <si>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</si>
  <si>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</si>
  <si>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</si>
  <si>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</si>
  <si>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</si>
  <si>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</si>
  <si>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</si>
  <si>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</si>
  <si>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</si>
  <si>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</si>
  <si>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</si>
  <si>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</si>
  <si>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</si>
  <si>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</si>
  <si>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</si>
  <si>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</si>
  <si>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</si>
  <si>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</si>
  <si>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</si>
  <si>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</si>
  <si>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</si>
  <si>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</si>
  <si>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</si>
  <si>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</si>
  <si>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</si>
  <si>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</si>
  <si>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</si>
  <si>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</si>
  <si>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</si>
  <si>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</si>
  <si>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</si>
  <si>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</si>
  <si>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</si>
  <si>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</si>
  <si>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</si>
  <si>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</si>
  <si>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</si>
  <si>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</si>
  <si>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</si>
  <si>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</si>
  <si>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</si>
  <si>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</si>
  <si>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</si>
  <si>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</si>
  <si>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</si>
  <si>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</si>
  <si>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</si>
  <si>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</si>
  <si>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</si>
  <si>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</si>
  <si>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</si>
  <si>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</si>
  <si>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</si>
  <si>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</si>
  <si>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</si>
  <si>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</si>
  <si>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</si>
  <si>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</si>
  <si>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</si>
  <si>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</si>
  <si>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</si>
  <si>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</si>
  <si>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</si>
  <si>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</si>
  <si>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</si>
  <si>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</si>
  <si>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</si>
  <si>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</si>
  <si>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</si>
  <si>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</si>
  <si>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</si>
  <si>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</si>
  <si>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</si>
  <si>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</si>
  <si>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</si>
  <si>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</si>
  <si>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</si>
  <si>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</si>
  <si>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North Middletown CDP, Monmouth County:  2000</t>
  </si>
  <si>
    <t xml:space="preserve">           Geographic area: North Middletown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</si>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</sst>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227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415</v>
      </c>
      <c r="B5" s="131" t="s">
        <v>416</v>
      </c>
      <c r="C5" s="132" t="s">
        <v>417</v>
      </c>
      <c r="D5" s="133"/>
      <c r="E5" s="133" t="s">
        <v>415</v>
      </c>
      <c r="F5" s="131" t="s">
        <v>416</v>
      </c>
      <c r="G5" s="134" t="s">
        <v>417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3165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3165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1539</v>
      </c>
      <c r="C9" s="151">
        <f>(B9/$B$7)*100</f>
        <v>48.62559241706161</v>
      </c>
      <c r="D9" s="152"/>
      <c r="E9" s="152" t="s">
        <v>126</v>
      </c>
      <c r="F9" s="150">
        <v>170</v>
      </c>
      <c r="G9" s="153">
        <f t="shared" si="0"/>
        <v>5.371248025276461</v>
      </c>
    </row>
    <row r="10" spans="1:7" ht="12.75">
      <c r="A10" s="149" t="s">
        <v>127</v>
      </c>
      <c r="B10" s="150">
        <v>1626</v>
      </c>
      <c r="C10" s="151">
        <f>(B10/$B$7)*100</f>
        <v>51.37440758293839</v>
      </c>
      <c r="D10" s="152"/>
      <c r="E10" s="152" t="s">
        <v>128</v>
      </c>
      <c r="F10" s="150">
        <v>5</v>
      </c>
      <c r="G10" s="153">
        <f t="shared" si="0"/>
        <v>0.1579778830963665</v>
      </c>
    </row>
    <row r="11" spans="1:7" ht="12.75">
      <c r="A11" s="149"/>
      <c r="B11" s="150"/>
      <c r="C11" s="151"/>
      <c r="D11" s="152"/>
      <c r="E11" s="152" t="s">
        <v>129</v>
      </c>
      <c r="F11" s="150">
        <v>98</v>
      </c>
      <c r="G11" s="153">
        <f t="shared" si="0"/>
        <v>3.0963665086887837</v>
      </c>
    </row>
    <row r="12" spans="1:7" ht="12.75">
      <c r="A12" s="149" t="s">
        <v>130</v>
      </c>
      <c r="B12" s="150">
        <v>246</v>
      </c>
      <c r="C12" s="151">
        <f aca="true" t="shared" si="1" ref="C12:C24">B12*100/B$7</f>
        <v>7.7725118483412325</v>
      </c>
      <c r="D12" s="152"/>
      <c r="E12" s="152" t="s">
        <v>131</v>
      </c>
      <c r="F12" s="150">
        <v>2</v>
      </c>
      <c r="G12" s="153">
        <f t="shared" si="0"/>
        <v>0.0631911532385466</v>
      </c>
    </row>
    <row r="13" spans="1:7" ht="12.75">
      <c r="A13" s="149" t="s">
        <v>132</v>
      </c>
      <c r="B13" s="150">
        <v>283</v>
      </c>
      <c r="C13" s="151">
        <f t="shared" si="1"/>
        <v>8.941548183254344</v>
      </c>
      <c r="D13" s="152"/>
      <c r="E13" s="152" t="s">
        <v>133</v>
      </c>
      <c r="F13" s="150">
        <v>65</v>
      </c>
      <c r="G13" s="153">
        <f t="shared" si="0"/>
        <v>2.0537124802527646</v>
      </c>
    </row>
    <row r="14" spans="1:7" ht="12.75">
      <c r="A14" s="149" t="s">
        <v>134</v>
      </c>
      <c r="B14" s="150">
        <v>299</v>
      </c>
      <c r="C14" s="151">
        <f t="shared" si="1"/>
        <v>9.447077409162718</v>
      </c>
      <c r="D14" s="152"/>
      <c r="E14" s="152" t="s">
        <v>135</v>
      </c>
      <c r="F14" s="150">
        <v>2995</v>
      </c>
      <c r="G14" s="153">
        <f t="shared" si="0"/>
        <v>94.62875197472354</v>
      </c>
    </row>
    <row r="15" spans="1:7" ht="12.75">
      <c r="A15" s="149" t="s">
        <v>136</v>
      </c>
      <c r="B15" s="150">
        <v>250</v>
      </c>
      <c r="C15" s="151">
        <f t="shared" si="1"/>
        <v>7.898894154818326</v>
      </c>
      <c r="D15" s="152"/>
      <c r="E15" s="152" t="s">
        <v>137</v>
      </c>
      <c r="F15" s="150">
        <v>2884</v>
      </c>
      <c r="G15" s="153">
        <f t="shared" si="0"/>
        <v>91.12164296998421</v>
      </c>
    </row>
    <row r="16" spans="1:7" ht="12.75">
      <c r="A16" s="149" t="s">
        <v>138</v>
      </c>
      <c r="B16" s="150">
        <v>188</v>
      </c>
      <c r="C16" s="151">
        <f t="shared" si="1"/>
        <v>5.9399684044233805</v>
      </c>
      <c r="D16" s="152"/>
      <c r="E16" s="152"/>
      <c r="F16" s="145"/>
      <c r="G16" s="146"/>
    </row>
    <row r="17" spans="1:7" ht="12.75">
      <c r="A17" s="149" t="s">
        <v>139</v>
      </c>
      <c r="B17" s="150">
        <v>457</v>
      </c>
      <c r="C17" s="151">
        <f t="shared" si="1"/>
        <v>14.4391785150079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612</v>
      </c>
      <c r="C18" s="151">
        <f t="shared" si="1"/>
        <v>19.33649289099526</v>
      </c>
      <c r="D18" s="152"/>
      <c r="E18" s="143" t="s">
        <v>142</v>
      </c>
      <c r="F18" s="141">
        <v>3165</v>
      </c>
      <c r="G18" s="148">
        <v>100</v>
      </c>
    </row>
    <row r="19" spans="1:7" ht="12.75">
      <c r="A19" s="149" t="s">
        <v>143</v>
      </c>
      <c r="B19" s="150">
        <v>401</v>
      </c>
      <c r="C19" s="151">
        <f t="shared" si="1"/>
        <v>12.669826224328594</v>
      </c>
      <c r="D19" s="152"/>
      <c r="E19" s="152" t="s">
        <v>144</v>
      </c>
      <c r="F19" s="150">
        <v>3165</v>
      </c>
      <c r="G19" s="153">
        <f aca="true" t="shared" si="2" ref="G19:G30">F19*100/F$18</f>
        <v>100</v>
      </c>
    </row>
    <row r="20" spans="1:7" ht="12.75">
      <c r="A20" s="149" t="s">
        <v>145</v>
      </c>
      <c r="B20" s="150">
        <v>122</v>
      </c>
      <c r="C20" s="151">
        <f t="shared" si="1"/>
        <v>3.854660347551343</v>
      </c>
      <c r="D20" s="152"/>
      <c r="E20" s="152" t="s">
        <v>146</v>
      </c>
      <c r="F20" s="150">
        <v>1026</v>
      </c>
      <c r="G20" s="153">
        <f t="shared" si="2"/>
        <v>32.41706161137441</v>
      </c>
    </row>
    <row r="21" spans="1:7" ht="12.75">
      <c r="A21" s="149" t="s">
        <v>147</v>
      </c>
      <c r="B21" s="150">
        <v>68</v>
      </c>
      <c r="C21" s="151">
        <f t="shared" si="1"/>
        <v>2.1484992101105846</v>
      </c>
      <c r="D21" s="152"/>
      <c r="E21" s="152" t="s">
        <v>148</v>
      </c>
      <c r="F21" s="150">
        <v>593</v>
      </c>
      <c r="G21" s="153">
        <f t="shared" si="2"/>
        <v>18.736176935229068</v>
      </c>
    </row>
    <row r="22" spans="1:7" ht="12.75">
      <c r="A22" s="149" t="s">
        <v>149</v>
      </c>
      <c r="B22" s="150">
        <v>148</v>
      </c>
      <c r="C22" s="151">
        <f t="shared" si="1"/>
        <v>4.676145339652448</v>
      </c>
      <c r="D22" s="152"/>
      <c r="E22" s="152" t="s">
        <v>150</v>
      </c>
      <c r="F22" s="150">
        <v>1228</v>
      </c>
      <c r="G22" s="153">
        <f t="shared" si="2"/>
        <v>38.79936808846762</v>
      </c>
    </row>
    <row r="23" spans="1:7" ht="12.75">
      <c r="A23" s="149" t="s">
        <v>151</v>
      </c>
      <c r="B23" s="150">
        <v>70</v>
      </c>
      <c r="C23" s="151">
        <f t="shared" si="1"/>
        <v>2.211690363349131</v>
      </c>
      <c r="D23" s="152"/>
      <c r="E23" s="152" t="s">
        <v>152</v>
      </c>
      <c r="F23" s="150">
        <v>887</v>
      </c>
      <c r="G23" s="153">
        <f t="shared" si="2"/>
        <v>28.02527646129542</v>
      </c>
    </row>
    <row r="24" spans="1:7" ht="12.75">
      <c r="A24" s="149" t="s">
        <v>153</v>
      </c>
      <c r="B24" s="150">
        <v>21</v>
      </c>
      <c r="C24" s="151">
        <f t="shared" si="1"/>
        <v>0.6635071090047393</v>
      </c>
      <c r="D24" s="152"/>
      <c r="E24" s="152" t="s">
        <v>154</v>
      </c>
      <c r="F24" s="150">
        <v>183</v>
      </c>
      <c r="G24" s="153">
        <f t="shared" si="2"/>
        <v>5.781990521327014</v>
      </c>
    </row>
    <row r="25" spans="1:7" ht="12.75">
      <c r="A25" s="149"/>
      <c r="B25" s="145"/>
      <c r="C25" s="154"/>
      <c r="D25" s="152"/>
      <c r="E25" s="152" t="s">
        <v>155</v>
      </c>
      <c r="F25" s="150">
        <v>72</v>
      </c>
      <c r="G25" s="153">
        <f t="shared" si="2"/>
        <v>2.2748815165876777</v>
      </c>
    </row>
    <row r="26" spans="1:7" ht="12.75">
      <c r="A26" s="149" t="s">
        <v>156</v>
      </c>
      <c r="B26" s="155">
        <v>32.4</v>
      </c>
      <c r="C26" s="156" t="s">
        <v>423</v>
      </c>
      <c r="D26" s="152"/>
      <c r="E26" s="157" t="s">
        <v>157</v>
      </c>
      <c r="F26" s="150">
        <v>135</v>
      </c>
      <c r="G26" s="153">
        <f t="shared" si="2"/>
        <v>4.265402843601896</v>
      </c>
    </row>
    <row r="27" spans="1:7" ht="12.75">
      <c r="A27" s="149"/>
      <c r="B27" s="145"/>
      <c r="C27" s="154"/>
      <c r="D27" s="152"/>
      <c r="E27" s="158" t="s">
        <v>158</v>
      </c>
      <c r="F27" s="150">
        <v>66</v>
      </c>
      <c r="G27" s="153">
        <f t="shared" si="2"/>
        <v>2.085308056872038</v>
      </c>
    </row>
    <row r="28" spans="1:7" ht="12.75">
      <c r="A28" s="149" t="s">
        <v>424</v>
      </c>
      <c r="B28" s="150">
        <v>2185</v>
      </c>
      <c r="C28" s="151">
        <f aca="true" t="shared" si="3" ref="C28:C35">B28*100/B$7</f>
        <v>69.03633491311217</v>
      </c>
      <c r="D28" s="152"/>
      <c r="E28" s="152" t="s">
        <v>159</v>
      </c>
      <c r="F28" s="150">
        <v>0</v>
      </c>
      <c r="G28" s="153">
        <f t="shared" si="2"/>
        <v>0</v>
      </c>
    </row>
    <row r="29" spans="1:7" ht="12.75">
      <c r="A29" s="149" t="s">
        <v>160</v>
      </c>
      <c r="B29" s="150">
        <v>1041</v>
      </c>
      <c r="C29" s="151">
        <f t="shared" si="3"/>
        <v>32.89099526066351</v>
      </c>
      <c r="D29" s="152"/>
      <c r="E29" s="152" t="s">
        <v>161</v>
      </c>
      <c r="F29" s="150">
        <v>0</v>
      </c>
      <c r="G29" s="153">
        <f t="shared" si="2"/>
        <v>0</v>
      </c>
    </row>
    <row r="30" spans="1:7" ht="12.75">
      <c r="A30" s="149" t="s">
        <v>162</v>
      </c>
      <c r="B30" s="150">
        <v>1144</v>
      </c>
      <c r="C30" s="151">
        <f t="shared" si="3"/>
        <v>36.145339652448655</v>
      </c>
      <c r="D30" s="152"/>
      <c r="E30" s="152" t="s">
        <v>163</v>
      </c>
      <c r="F30" s="150">
        <v>0</v>
      </c>
      <c r="G30" s="153">
        <f t="shared" si="2"/>
        <v>0</v>
      </c>
    </row>
    <row r="31" spans="1:7" ht="12.75">
      <c r="A31" s="149" t="s">
        <v>164</v>
      </c>
      <c r="B31" s="150">
        <v>2057</v>
      </c>
      <c r="C31" s="151">
        <f t="shared" si="3"/>
        <v>64.99210110584518</v>
      </c>
      <c r="D31" s="152"/>
      <c r="E31" s="152"/>
      <c r="F31" s="145"/>
      <c r="G31" s="146"/>
    </row>
    <row r="32" spans="1:7" ht="12.75">
      <c r="A32" s="149" t="s">
        <v>165</v>
      </c>
      <c r="B32" s="150">
        <v>276</v>
      </c>
      <c r="C32" s="151">
        <f t="shared" si="3"/>
        <v>8.72037914691943</v>
      </c>
      <c r="D32" s="152"/>
      <c r="E32" s="143" t="s">
        <v>166</v>
      </c>
      <c r="F32" s="147"/>
      <c r="G32" s="159"/>
    </row>
    <row r="33" spans="1:7" ht="12.75">
      <c r="A33" s="149" t="s">
        <v>167</v>
      </c>
      <c r="B33" s="150">
        <v>239</v>
      </c>
      <c r="C33" s="151">
        <f t="shared" si="3"/>
        <v>7.551342812006319</v>
      </c>
      <c r="D33" s="152"/>
      <c r="E33" s="143" t="s">
        <v>168</v>
      </c>
      <c r="F33" s="141">
        <v>1026</v>
      </c>
      <c r="G33" s="148">
        <v>100</v>
      </c>
    </row>
    <row r="34" spans="1:7" ht="12.75">
      <c r="A34" s="149" t="s">
        <v>160</v>
      </c>
      <c r="B34" s="150">
        <v>83</v>
      </c>
      <c r="C34" s="151">
        <f t="shared" si="3"/>
        <v>2.622432859399684</v>
      </c>
      <c r="D34" s="152"/>
      <c r="E34" s="152" t="s">
        <v>169</v>
      </c>
      <c r="F34" s="150">
        <v>820</v>
      </c>
      <c r="G34" s="153">
        <f aca="true" t="shared" si="4" ref="G34:G42">F34*100/F$33</f>
        <v>79.92202729044834</v>
      </c>
    </row>
    <row r="35" spans="1:7" ht="12.75">
      <c r="A35" s="149" t="s">
        <v>162</v>
      </c>
      <c r="B35" s="150">
        <v>156</v>
      </c>
      <c r="C35" s="151">
        <f t="shared" si="3"/>
        <v>4.928909952606635</v>
      </c>
      <c r="D35" s="152"/>
      <c r="E35" s="152" t="s">
        <v>170</v>
      </c>
      <c r="F35" s="150">
        <v>470</v>
      </c>
      <c r="G35" s="153">
        <f t="shared" si="4"/>
        <v>45.80896686159844</v>
      </c>
    </row>
    <row r="36" spans="1:7" ht="12.75">
      <c r="A36" s="149"/>
      <c r="B36" s="145"/>
      <c r="C36" s="154"/>
      <c r="D36" s="152"/>
      <c r="E36" s="152" t="s">
        <v>171</v>
      </c>
      <c r="F36" s="150">
        <v>593</v>
      </c>
      <c r="G36" s="153">
        <f t="shared" si="4"/>
        <v>57.79727095516569</v>
      </c>
    </row>
    <row r="37" spans="1:7" ht="12.75">
      <c r="A37" s="160" t="s">
        <v>172</v>
      </c>
      <c r="B37" s="145"/>
      <c r="C37" s="154"/>
      <c r="D37" s="152"/>
      <c r="E37" s="152" t="s">
        <v>170</v>
      </c>
      <c r="F37" s="150">
        <v>341</v>
      </c>
      <c r="G37" s="153">
        <f t="shared" si="4"/>
        <v>33.23586744639376</v>
      </c>
    </row>
    <row r="38" spans="1:7" ht="12.75">
      <c r="A38" s="161" t="s">
        <v>173</v>
      </c>
      <c r="B38" s="150">
        <v>3140</v>
      </c>
      <c r="C38" s="151">
        <f aca="true" t="shared" si="5" ref="C38:C56">B38*100/B$7</f>
        <v>99.21011058451816</v>
      </c>
      <c r="D38" s="152"/>
      <c r="E38" s="152" t="s">
        <v>174</v>
      </c>
      <c r="F38" s="150">
        <v>168</v>
      </c>
      <c r="G38" s="153">
        <f t="shared" si="4"/>
        <v>16.374269005847953</v>
      </c>
    </row>
    <row r="39" spans="1:7" ht="12.75">
      <c r="A39" s="149" t="s">
        <v>175</v>
      </c>
      <c r="B39" s="150">
        <v>3000</v>
      </c>
      <c r="C39" s="151">
        <f t="shared" si="5"/>
        <v>94.7867298578199</v>
      </c>
      <c r="D39" s="152"/>
      <c r="E39" s="152" t="s">
        <v>170</v>
      </c>
      <c r="F39" s="150">
        <v>98</v>
      </c>
      <c r="G39" s="153">
        <f t="shared" si="4"/>
        <v>9.551656920077972</v>
      </c>
    </row>
    <row r="40" spans="1:7" ht="12.75">
      <c r="A40" s="149" t="s">
        <v>176</v>
      </c>
      <c r="B40" s="150">
        <v>46</v>
      </c>
      <c r="C40" s="151">
        <f t="shared" si="5"/>
        <v>1.4533965244865719</v>
      </c>
      <c r="D40" s="152"/>
      <c r="E40" s="152" t="s">
        <v>177</v>
      </c>
      <c r="F40" s="150">
        <v>206</v>
      </c>
      <c r="G40" s="153">
        <f t="shared" si="4"/>
        <v>20.077972709551656</v>
      </c>
    </row>
    <row r="41" spans="1:7" ht="12.75">
      <c r="A41" s="149" t="s">
        <v>178</v>
      </c>
      <c r="B41" s="150">
        <v>0</v>
      </c>
      <c r="C41" s="151">
        <f t="shared" si="5"/>
        <v>0</v>
      </c>
      <c r="D41" s="152"/>
      <c r="E41" s="152" t="s">
        <v>179</v>
      </c>
      <c r="F41" s="150">
        <v>167</v>
      </c>
      <c r="G41" s="153">
        <f t="shared" si="4"/>
        <v>16.276803118908383</v>
      </c>
    </row>
    <row r="42" spans="1:7" ht="12.75">
      <c r="A42" s="149" t="s">
        <v>180</v>
      </c>
      <c r="B42" s="150">
        <v>45</v>
      </c>
      <c r="C42" s="151">
        <f t="shared" si="5"/>
        <v>1.4218009478672986</v>
      </c>
      <c r="D42" s="152"/>
      <c r="E42" s="152" t="s">
        <v>181</v>
      </c>
      <c r="F42" s="150">
        <v>71</v>
      </c>
      <c r="G42" s="153">
        <f t="shared" si="4"/>
        <v>6.920077972709552</v>
      </c>
    </row>
    <row r="43" spans="1:7" ht="12.75">
      <c r="A43" s="149" t="s">
        <v>182</v>
      </c>
      <c r="B43" s="150">
        <v>7</v>
      </c>
      <c r="C43" s="151">
        <f t="shared" si="5"/>
        <v>0.2211690363349131</v>
      </c>
      <c r="D43" s="152"/>
      <c r="E43" s="152"/>
      <c r="F43" s="145"/>
      <c r="G43" s="146"/>
    </row>
    <row r="44" spans="1:7" ht="12.75">
      <c r="A44" s="149" t="s">
        <v>183</v>
      </c>
      <c r="B44" s="150">
        <v>4</v>
      </c>
      <c r="C44" s="151">
        <f t="shared" si="5"/>
        <v>0.1263823064770932</v>
      </c>
      <c r="D44" s="152"/>
      <c r="E44" s="152" t="s">
        <v>184</v>
      </c>
      <c r="F44" s="150">
        <v>513</v>
      </c>
      <c r="G44" s="162">
        <f>F44*100/F33</f>
        <v>50</v>
      </c>
    </row>
    <row r="45" spans="1:7" ht="12.75">
      <c r="A45" s="149" t="s">
        <v>185</v>
      </c>
      <c r="B45" s="150">
        <v>24</v>
      </c>
      <c r="C45" s="151">
        <f t="shared" si="5"/>
        <v>0.7582938388625592</v>
      </c>
      <c r="D45" s="152"/>
      <c r="E45" s="152" t="s">
        <v>186</v>
      </c>
      <c r="F45" s="150">
        <v>198</v>
      </c>
      <c r="G45" s="162">
        <f>F45*100/F33</f>
        <v>19.29824561403509</v>
      </c>
    </row>
    <row r="46" spans="1:7" ht="12.75">
      <c r="A46" s="149" t="s">
        <v>187</v>
      </c>
      <c r="B46" s="150">
        <v>1</v>
      </c>
      <c r="C46" s="151">
        <f t="shared" si="5"/>
        <v>0.0315955766192733</v>
      </c>
      <c r="D46" s="152"/>
      <c r="E46" s="152"/>
      <c r="F46" s="145"/>
      <c r="G46" s="146"/>
    </row>
    <row r="47" spans="1:7" ht="12.75">
      <c r="A47" s="149" t="s">
        <v>188</v>
      </c>
      <c r="B47" s="150">
        <v>9</v>
      </c>
      <c r="C47" s="151">
        <f t="shared" si="5"/>
        <v>0.2843601895734597</v>
      </c>
      <c r="D47" s="152"/>
      <c r="E47" s="152" t="s">
        <v>189</v>
      </c>
      <c r="F47" s="163">
        <v>3.08</v>
      </c>
      <c r="G47" s="164" t="s">
        <v>423</v>
      </c>
    </row>
    <row r="48" spans="1:7" ht="12.75">
      <c r="A48" s="149" t="s">
        <v>190</v>
      </c>
      <c r="B48" s="150">
        <v>0</v>
      </c>
      <c r="C48" s="151">
        <f t="shared" si="5"/>
        <v>0</v>
      </c>
      <c r="D48" s="152"/>
      <c r="E48" s="152" t="s">
        <v>191</v>
      </c>
      <c r="F48" s="163">
        <v>3.44</v>
      </c>
      <c r="G48" s="164" t="s">
        <v>423</v>
      </c>
    </row>
    <row r="49" spans="1:7" ht="14.25">
      <c r="A49" s="149" t="s">
        <v>192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193</v>
      </c>
      <c r="B50" s="150">
        <v>1</v>
      </c>
      <c r="C50" s="151">
        <f t="shared" si="5"/>
        <v>0.0315955766192733</v>
      </c>
      <c r="D50" s="152"/>
      <c r="E50" s="143" t="s">
        <v>194</v>
      </c>
      <c r="F50" s="147"/>
      <c r="G50" s="159"/>
    </row>
    <row r="51" spans="1:7" ht="12.75">
      <c r="A51" s="149" t="s">
        <v>195</v>
      </c>
      <c r="B51" s="150">
        <v>0</v>
      </c>
      <c r="C51" s="151">
        <f t="shared" si="5"/>
        <v>0</v>
      </c>
      <c r="D51" s="152"/>
      <c r="E51" s="143" t="s">
        <v>196</v>
      </c>
      <c r="F51" s="141">
        <v>1099</v>
      </c>
      <c r="G51" s="148">
        <v>100</v>
      </c>
    </row>
    <row r="52" spans="1:7" ht="12.75">
      <c r="A52" s="149" t="s">
        <v>197</v>
      </c>
      <c r="B52" s="150">
        <v>1</v>
      </c>
      <c r="C52" s="151">
        <f t="shared" si="5"/>
        <v>0.0315955766192733</v>
      </c>
      <c r="D52" s="152"/>
      <c r="E52" s="152" t="s">
        <v>198</v>
      </c>
      <c r="F52" s="150">
        <v>1026</v>
      </c>
      <c r="G52" s="153">
        <f>F52*100/F$51</f>
        <v>93.35759781619655</v>
      </c>
    </row>
    <row r="53" spans="1:7" ht="12.75">
      <c r="A53" s="149" t="s">
        <v>199</v>
      </c>
      <c r="B53" s="150">
        <v>0</v>
      </c>
      <c r="C53" s="151">
        <f t="shared" si="5"/>
        <v>0</v>
      </c>
      <c r="D53" s="152"/>
      <c r="E53" s="152" t="s">
        <v>200</v>
      </c>
      <c r="F53" s="150">
        <v>73</v>
      </c>
      <c r="G53" s="153">
        <f>F53*100/F$51</f>
        <v>6.6424021838034575</v>
      </c>
    </row>
    <row r="54" spans="1:7" ht="14.25">
      <c r="A54" s="149" t="s">
        <v>201</v>
      </c>
      <c r="B54" s="150">
        <v>0</v>
      </c>
      <c r="C54" s="151">
        <f t="shared" si="5"/>
        <v>0</v>
      </c>
      <c r="D54" s="152"/>
      <c r="E54" s="152" t="s">
        <v>202</v>
      </c>
      <c r="F54" s="150">
        <v>9</v>
      </c>
      <c r="G54" s="153">
        <f>F54*100/F$51</f>
        <v>0.818926296633303</v>
      </c>
    </row>
    <row r="55" spans="1:7" ht="12.75">
      <c r="A55" s="149" t="s">
        <v>203</v>
      </c>
      <c r="B55" s="150">
        <v>48</v>
      </c>
      <c r="C55" s="151">
        <f t="shared" si="5"/>
        <v>1.5165876777251184</v>
      </c>
      <c r="D55" s="152"/>
      <c r="E55" s="152"/>
      <c r="F55" s="145"/>
      <c r="G55" s="146"/>
    </row>
    <row r="56" spans="1:7" ht="12.75">
      <c r="A56" s="149" t="s">
        <v>204</v>
      </c>
      <c r="B56" s="165">
        <v>25</v>
      </c>
      <c r="C56" s="166">
        <f t="shared" si="5"/>
        <v>0.7898894154818326</v>
      </c>
      <c r="D56" s="152"/>
      <c r="E56" s="152" t="s">
        <v>205</v>
      </c>
      <c r="F56" s="167">
        <v>2.7</v>
      </c>
      <c r="G56" s="164" t="s">
        <v>423</v>
      </c>
    </row>
    <row r="57" spans="1:7" ht="12.75">
      <c r="A57" s="149"/>
      <c r="B57" s="165"/>
      <c r="C57" s="166"/>
      <c r="D57" s="152"/>
      <c r="E57" s="152" t="s">
        <v>206</v>
      </c>
      <c r="F57" s="167">
        <v>1.6</v>
      </c>
      <c r="G57" s="164" t="s">
        <v>423</v>
      </c>
    </row>
    <row r="58" spans="1:7" ht="12.75">
      <c r="A58" s="168" t="s">
        <v>207</v>
      </c>
      <c r="B58" s="165"/>
      <c r="C58" s="166"/>
      <c r="D58" s="152"/>
      <c r="E58" s="152"/>
      <c r="F58" s="145"/>
      <c r="G58" s="146"/>
    </row>
    <row r="59" spans="1:7" ht="14.25">
      <c r="A59" s="169" t="s">
        <v>208</v>
      </c>
      <c r="B59" s="165"/>
      <c r="C59" s="166"/>
      <c r="D59" s="152"/>
      <c r="E59" s="143" t="s">
        <v>209</v>
      </c>
      <c r="F59" s="147"/>
      <c r="G59" s="159"/>
    </row>
    <row r="60" spans="1:7" ht="12.75">
      <c r="A60" s="149" t="s">
        <v>210</v>
      </c>
      <c r="B60" s="165">
        <v>3023</v>
      </c>
      <c r="C60" s="166">
        <f>B60*100/B7</f>
        <v>95.5134281200632</v>
      </c>
      <c r="D60" s="152"/>
      <c r="E60" s="143" t="s">
        <v>211</v>
      </c>
      <c r="F60" s="141">
        <v>1026</v>
      </c>
      <c r="G60" s="148">
        <v>100</v>
      </c>
    </row>
    <row r="61" spans="1:7" ht="12.75">
      <c r="A61" s="149" t="s">
        <v>212</v>
      </c>
      <c r="B61" s="165">
        <v>54</v>
      </c>
      <c r="C61" s="166">
        <f>B61*100/B7</f>
        <v>1.7061611374407584</v>
      </c>
      <c r="D61" s="152"/>
      <c r="E61" s="152" t="s">
        <v>213</v>
      </c>
      <c r="F61" s="170">
        <v>783</v>
      </c>
      <c r="G61" s="153">
        <f>F61*100/F$60</f>
        <v>76.3157894736842</v>
      </c>
    </row>
    <row r="62" spans="1:7" ht="12.75">
      <c r="A62" s="149" t="s">
        <v>214</v>
      </c>
      <c r="B62" s="165">
        <v>3</v>
      </c>
      <c r="C62" s="166">
        <f>B62*100/B7</f>
        <v>0.0947867298578199</v>
      </c>
      <c r="D62" s="152"/>
      <c r="E62" s="152" t="s">
        <v>215</v>
      </c>
      <c r="F62" s="170">
        <v>243</v>
      </c>
      <c r="G62" s="153">
        <f>F62*100/F$60</f>
        <v>23.68421052631579</v>
      </c>
    </row>
    <row r="63" spans="1:7" ht="12.75">
      <c r="A63" s="149" t="s">
        <v>216</v>
      </c>
      <c r="B63" s="165">
        <v>51</v>
      </c>
      <c r="C63" s="166">
        <f>B63*100/B7</f>
        <v>1.6113744075829384</v>
      </c>
      <c r="D63" s="152"/>
      <c r="E63" s="152"/>
      <c r="F63" s="145"/>
      <c r="G63" s="146"/>
    </row>
    <row r="64" spans="1:7" ht="12.75">
      <c r="A64" s="149" t="s">
        <v>217</v>
      </c>
      <c r="B64" s="165">
        <v>1</v>
      </c>
      <c r="C64" s="166">
        <f>B64*100/B7</f>
        <v>0.0315955766192733</v>
      </c>
      <c r="D64" s="152"/>
      <c r="E64" s="152" t="s">
        <v>218</v>
      </c>
      <c r="F64" s="163">
        <v>3.11</v>
      </c>
      <c r="G64" s="164" t="s">
        <v>423</v>
      </c>
    </row>
    <row r="65" spans="1:7" ht="13.5" thickBot="1">
      <c r="A65" s="171" t="s">
        <v>219</v>
      </c>
      <c r="B65" s="172">
        <v>61</v>
      </c>
      <c r="C65" s="173">
        <f>B65*100/B7</f>
        <v>1.9273301737756714</v>
      </c>
      <c r="D65" s="174"/>
      <c r="E65" s="174" t="s">
        <v>220</v>
      </c>
      <c r="F65" s="175">
        <v>2.99</v>
      </c>
      <c r="G65" s="176" t="s">
        <v>423</v>
      </c>
    </row>
    <row r="66" ht="13.5" thickTop="1"/>
    <row r="67" ht="12.75">
      <c r="A67" s="123" t="s">
        <v>221</v>
      </c>
    </row>
    <row r="68" ht="12.75">
      <c r="A68" s="123" t="s">
        <v>222</v>
      </c>
    </row>
    <row r="69" ht="12.75">
      <c r="A69" s="123" t="s">
        <v>223</v>
      </c>
    </row>
    <row r="70" ht="12.75">
      <c r="A70" s="123" t="s">
        <v>224</v>
      </c>
    </row>
    <row r="71" ht="12.75">
      <c r="A71" s="123" t="s">
        <v>225</v>
      </c>
    </row>
    <row r="73" ht="12.75">
      <c r="A73" s="123" t="s">
        <v>327</v>
      </c>
    </row>
    <row r="74" ht="12.75">
      <c r="A74" s="123" t="s">
        <v>226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228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3198</v>
      </c>
      <c r="G9" s="33">
        <f>(F9/$F$9)*100</f>
        <v>100</v>
      </c>
    </row>
    <row r="10" spans="1:7" ht="12.75">
      <c r="A10" s="29" t="s">
        <v>431</v>
      </c>
      <c r="B10" s="93">
        <v>904</v>
      </c>
      <c r="C10" s="33">
        <f aca="true" t="shared" si="0" ref="C10:C15">(B10/$B$10)*100</f>
        <v>100</v>
      </c>
      <c r="E10" s="34" t="s">
        <v>432</v>
      </c>
      <c r="F10" s="97">
        <v>3104</v>
      </c>
      <c r="G10" s="84">
        <f aca="true" t="shared" si="1" ref="G10:G16">(F10/$F$9)*100</f>
        <v>97.06066291432145</v>
      </c>
    </row>
    <row r="11" spans="1:8" ht="12.75">
      <c r="A11" s="36" t="s">
        <v>433</v>
      </c>
      <c r="B11" s="98">
        <v>65</v>
      </c>
      <c r="C11" s="35">
        <f t="shared" si="0"/>
        <v>7.1902654867256635</v>
      </c>
      <c r="E11" s="34" t="s">
        <v>434</v>
      </c>
      <c r="F11" s="97">
        <v>3068</v>
      </c>
      <c r="G11" s="84">
        <f t="shared" si="1"/>
        <v>95.9349593495935</v>
      </c>
      <c r="H11" s="15" t="s">
        <v>412</v>
      </c>
    </row>
    <row r="12" spans="1:8" ht="12.75">
      <c r="A12" s="36" t="s">
        <v>435</v>
      </c>
      <c r="B12" s="98">
        <v>60</v>
      </c>
      <c r="C12" s="35">
        <f t="shared" si="0"/>
        <v>6.637168141592921</v>
      </c>
      <c r="E12" s="34" t="s">
        <v>436</v>
      </c>
      <c r="F12" s="97">
        <v>2356</v>
      </c>
      <c r="G12" s="84">
        <f t="shared" si="1"/>
        <v>73.67104440275172</v>
      </c>
      <c r="H12" s="15" t="s">
        <v>412</v>
      </c>
    </row>
    <row r="13" spans="1:7" ht="12.75">
      <c r="A13" s="36" t="s">
        <v>0</v>
      </c>
      <c r="B13" s="98">
        <v>433</v>
      </c>
      <c r="C13" s="35">
        <f t="shared" si="0"/>
        <v>47.89823008849557</v>
      </c>
      <c r="E13" s="34" t="s">
        <v>1</v>
      </c>
      <c r="F13" s="97">
        <v>712</v>
      </c>
      <c r="G13" s="84">
        <f t="shared" si="1"/>
        <v>22.263914946841776</v>
      </c>
    </row>
    <row r="14" spans="1:7" ht="12.75">
      <c r="A14" s="36" t="s">
        <v>2</v>
      </c>
      <c r="B14" s="98">
        <v>200</v>
      </c>
      <c r="C14" s="35">
        <f t="shared" si="0"/>
        <v>22.123893805309734</v>
      </c>
      <c r="E14" s="34" t="s">
        <v>328</v>
      </c>
      <c r="F14" s="97">
        <v>36</v>
      </c>
      <c r="G14" s="84">
        <f t="shared" si="1"/>
        <v>1.125703564727955</v>
      </c>
    </row>
    <row r="15" spans="1:7" ht="12.75">
      <c r="A15" s="36" t="s">
        <v>49</v>
      </c>
      <c r="B15" s="97">
        <v>146</v>
      </c>
      <c r="C15" s="35">
        <f t="shared" si="0"/>
        <v>16.150442477876105</v>
      </c>
      <c r="E15" s="34" t="s">
        <v>3</v>
      </c>
      <c r="F15" s="97">
        <v>94</v>
      </c>
      <c r="G15" s="84">
        <f t="shared" si="1"/>
        <v>2.9393370856785492</v>
      </c>
    </row>
    <row r="16" spans="1:7" ht="12.75">
      <c r="A16" s="36"/>
      <c r="B16" s="93" t="s">
        <v>412</v>
      </c>
      <c r="C16" s="10"/>
      <c r="E16" s="34" t="s">
        <v>4</v>
      </c>
      <c r="F16" s="98">
        <v>19</v>
      </c>
      <c r="G16" s="84">
        <f t="shared" si="1"/>
        <v>0.594121325828643</v>
      </c>
    </row>
    <row r="17" spans="1:7" ht="12.75">
      <c r="A17" s="29" t="s">
        <v>5</v>
      </c>
      <c r="B17" s="93" t="s">
        <v>412</v>
      </c>
      <c r="C17" s="35"/>
      <c r="E17" s="34" t="s">
        <v>6</v>
      </c>
      <c r="F17" s="97">
        <v>77</v>
      </c>
      <c r="G17" s="84">
        <f>(F17/$F$9)*100</f>
        <v>2.407754846779237</v>
      </c>
    </row>
    <row r="18" spans="1:7" ht="12.75">
      <c r="A18" s="29" t="s">
        <v>7</v>
      </c>
      <c r="B18" s="93">
        <v>1950</v>
      </c>
      <c r="C18" s="33">
        <f>(B18/$B$18)*100</f>
        <v>100</v>
      </c>
      <c r="E18" s="34" t="s">
        <v>8</v>
      </c>
      <c r="F18" s="97">
        <v>17</v>
      </c>
      <c r="G18" s="84">
        <f>(F18/$F$9)*100</f>
        <v>0.5315822388993121</v>
      </c>
    </row>
    <row r="19" spans="1:7" ht="12.75">
      <c r="A19" s="36" t="s">
        <v>9</v>
      </c>
      <c r="B19" s="97">
        <v>65</v>
      </c>
      <c r="C19" s="84">
        <f aca="true" t="shared" si="2" ref="C19:C25">(B19/$B$18)*100</f>
        <v>3.3333333333333335</v>
      </c>
      <c r="E19" s="34"/>
      <c r="F19" s="97" t="s">
        <v>412</v>
      </c>
      <c r="G19" s="84"/>
    </row>
    <row r="20" spans="1:7" ht="12.75">
      <c r="A20" s="36" t="s">
        <v>10</v>
      </c>
      <c r="B20" s="97">
        <v>297</v>
      </c>
      <c r="C20" s="84">
        <f t="shared" si="2"/>
        <v>15.230769230769232</v>
      </c>
      <c r="E20" s="31" t="s">
        <v>11</v>
      </c>
      <c r="F20" s="97" t="s">
        <v>412</v>
      </c>
      <c r="G20" s="84"/>
    </row>
    <row r="21" spans="1:7" ht="12.75">
      <c r="A21" s="36" t="s">
        <v>12</v>
      </c>
      <c r="B21" s="97">
        <v>907</v>
      </c>
      <c r="C21" s="84">
        <f t="shared" si="2"/>
        <v>46.51282051282051</v>
      </c>
      <c r="E21" s="38" t="s">
        <v>329</v>
      </c>
      <c r="F21" s="80">
        <v>94</v>
      </c>
      <c r="G21" s="33">
        <f>(F21/$F$21)*100</f>
        <v>100</v>
      </c>
    </row>
    <row r="22" spans="1:7" ht="12.75">
      <c r="A22" s="36" t="s">
        <v>27</v>
      </c>
      <c r="B22" s="97">
        <v>355</v>
      </c>
      <c r="C22" s="84">
        <f t="shared" si="2"/>
        <v>18.205128205128204</v>
      </c>
      <c r="E22" s="34" t="s">
        <v>28</v>
      </c>
      <c r="F22" s="97">
        <v>53</v>
      </c>
      <c r="G22" s="84">
        <f aca="true" t="shared" si="3" ref="G22:G27">(F22/$F$21)*100</f>
        <v>56.38297872340425</v>
      </c>
    </row>
    <row r="23" spans="1:7" ht="12.75">
      <c r="A23" s="36" t="s">
        <v>29</v>
      </c>
      <c r="B23" s="97">
        <v>126</v>
      </c>
      <c r="C23" s="84">
        <f t="shared" si="2"/>
        <v>6.461538461538462</v>
      </c>
      <c r="E23" s="34" t="s">
        <v>30</v>
      </c>
      <c r="F23" s="97">
        <v>0</v>
      </c>
      <c r="G23" s="84">
        <f t="shared" si="3"/>
        <v>0</v>
      </c>
    </row>
    <row r="24" spans="1:7" ht="12.75">
      <c r="A24" s="36" t="s">
        <v>31</v>
      </c>
      <c r="B24" s="97">
        <v>176</v>
      </c>
      <c r="C24" s="84">
        <f t="shared" si="2"/>
        <v>9.025641025641026</v>
      </c>
      <c r="E24" s="34" t="s">
        <v>32</v>
      </c>
      <c r="F24" s="97">
        <v>0</v>
      </c>
      <c r="G24" s="84">
        <f t="shared" si="3"/>
        <v>0</v>
      </c>
    </row>
    <row r="25" spans="1:7" ht="12.75">
      <c r="A25" s="36" t="s">
        <v>33</v>
      </c>
      <c r="B25" s="97">
        <v>24</v>
      </c>
      <c r="C25" s="84">
        <f t="shared" si="2"/>
        <v>1.2307692307692308</v>
      </c>
      <c r="E25" s="34" t="s">
        <v>34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35</v>
      </c>
      <c r="F26" s="97">
        <v>22</v>
      </c>
      <c r="G26" s="84">
        <f t="shared" si="3"/>
        <v>23.404255319148938</v>
      </c>
    </row>
    <row r="27" spans="1:7" ht="12.75">
      <c r="A27" s="36" t="s">
        <v>36</v>
      </c>
      <c r="B27" s="108">
        <v>81.4</v>
      </c>
      <c r="C27" s="37" t="s">
        <v>423</v>
      </c>
      <c r="E27" s="34" t="s">
        <v>37</v>
      </c>
      <c r="F27" s="97">
        <v>19</v>
      </c>
      <c r="G27" s="84">
        <f t="shared" si="3"/>
        <v>20.212765957446805</v>
      </c>
    </row>
    <row r="28" spans="1:7" ht="12.75">
      <c r="A28" s="36" t="s">
        <v>38</v>
      </c>
      <c r="B28" s="108">
        <v>10.3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39</v>
      </c>
      <c r="F29" s="97" t="s">
        <v>412</v>
      </c>
      <c r="G29" s="84"/>
    </row>
    <row r="30" spans="1:10" ht="12.75">
      <c r="A30" s="29" t="s">
        <v>40</v>
      </c>
      <c r="B30" s="93" t="s">
        <v>412</v>
      </c>
      <c r="C30" s="10"/>
      <c r="E30" s="31" t="s">
        <v>41</v>
      </c>
      <c r="F30" s="80">
        <v>2896</v>
      </c>
      <c r="G30" s="33">
        <f>(F30/$F$30)*100</f>
        <v>100</v>
      </c>
      <c r="J30" s="39"/>
    </row>
    <row r="31" spans="1:10" ht="12.75">
      <c r="A31" s="95" t="s">
        <v>21</v>
      </c>
      <c r="B31" s="93">
        <v>2369</v>
      </c>
      <c r="C31" s="33">
        <f>(B31/$B$31)*100</f>
        <v>100</v>
      </c>
      <c r="E31" s="34" t="s">
        <v>42</v>
      </c>
      <c r="F31" s="97">
        <v>2706</v>
      </c>
      <c r="G31" s="101">
        <f>(F31/$F$30)*100</f>
        <v>93.43922651933701</v>
      </c>
      <c r="J31" s="39"/>
    </row>
    <row r="32" spans="1:10" ht="12.75">
      <c r="A32" s="36" t="s">
        <v>43</v>
      </c>
      <c r="B32" s="97">
        <v>657</v>
      </c>
      <c r="C32" s="10">
        <f>(B32/$B$31)*100</f>
        <v>27.73322076825665</v>
      </c>
      <c r="E32" s="34" t="s">
        <v>44</v>
      </c>
      <c r="F32" s="97">
        <v>190</v>
      </c>
      <c r="G32" s="101">
        <f aca="true" t="shared" si="4" ref="G32:G39">(F32/$F$30)*100</f>
        <v>6.560773480662983</v>
      </c>
      <c r="J32" s="39"/>
    </row>
    <row r="33" spans="1:10" ht="12.75">
      <c r="A33" s="36" t="s">
        <v>45</v>
      </c>
      <c r="B33" s="97">
        <v>1256</v>
      </c>
      <c r="C33" s="10">
        <f aca="true" t="shared" si="5" ref="C33:C38">(B33/$B$31)*100</f>
        <v>53.01815111861545</v>
      </c>
      <c r="E33" s="34" t="s">
        <v>46</v>
      </c>
      <c r="F33" s="97">
        <v>55</v>
      </c>
      <c r="G33" s="101">
        <f t="shared" si="4"/>
        <v>1.899171270718232</v>
      </c>
      <c r="J33" s="39"/>
    </row>
    <row r="34" spans="1:7" ht="12.75">
      <c r="A34" s="36" t="s">
        <v>47</v>
      </c>
      <c r="B34" s="97">
        <v>69</v>
      </c>
      <c r="C34" s="10">
        <f t="shared" si="5"/>
        <v>2.912621359223301</v>
      </c>
      <c r="E34" s="34" t="s">
        <v>48</v>
      </c>
      <c r="F34" s="97">
        <v>100</v>
      </c>
      <c r="G34" s="101">
        <f t="shared" si="4"/>
        <v>3.4530386740331496</v>
      </c>
    </row>
    <row r="35" spans="1:7" ht="12.75">
      <c r="A35" s="36" t="s">
        <v>50</v>
      </c>
      <c r="B35" s="97">
        <v>194</v>
      </c>
      <c r="C35" s="10">
        <f t="shared" si="5"/>
        <v>8.18910932883073</v>
      </c>
      <c r="E35" s="34" t="s">
        <v>46</v>
      </c>
      <c r="F35" s="97">
        <v>47</v>
      </c>
      <c r="G35" s="101">
        <f t="shared" si="4"/>
        <v>1.62292817679558</v>
      </c>
    </row>
    <row r="36" spans="1:7" ht="12.75">
      <c r="A36" s="36" t="s">
        <v>22</v>
      </c>
      <c r="B36" s="97">
        <v>150</v>
      </c>
      <c r="C36" s="10">
        <f t="shared" si="5"/>
        <v>6.331785563528915</v>
      </c>
      <c r="E36" s="34" t="s">
        <v>52</v>
      </c>
      <c r="F36" s="97">
        <v>71</v>
      </c>
      <c r="G36" s="101">
        <f t="shared" si="4"/>
        <v>2.451657458563536</v>
      </c>
    </row>
    <row r="37" spans="1:7" ht="12.75">
      <c r="A37" s="36" t="s">
        <v>51</v>
      </c>
      <c r="B37" s="97">
        <v>193</v>
      </c>
      <c r="C37" s="10">
        <f t="shared" si="5"/>
        <v>8.14689742507387</v>
      </c>
      <c r="E37" s="34" t="s">
        <v>46</v>
      </c>
      <c r="F37" s="97">
        <v>8</v>
      </c>
      <c r="G37" s="101">
        <f t="shared" si="4"/>
        <v>0.2762430939226519</v>
      </c>
    </row>
    <row r="38" spans="1:7" ht="12.75">
      <c r="A38" s="36" t="s">
        <v>22</v>
      </c>
      <c r="B38" s="97">
        <v>142</v>
      </c>
      <c r="C38" s="10">
        <f t="shared" si="5"/>
        <v>5.99409033347404</v>
      </c>
      <c r="E38" s="34" t="s">
        <v>421</v>
      </c>
      <c r="F38" s="97">
        <v>0</v>
      </c>
      <c r="G38" s="101">
        <f t="shared" si="4"/>
        <v>0</v>
      </c>
    </row>
    <row r="39" spans="1:7" ht="12.75">
      <c r="A39" s="36"/>
      <c r="B39" s="97" t="s">
        <v>412</v>
      </c>
      <c r="C39" s="10"/>
      <c r="E39" s="34" t="s">
        <v>46</v>
      </c>
      <c r="F39" s="97">
        <v>0</v>
      </c>
      <c r="G39" s="101">
        <f t="shared" si="4"/>
        <v>0</v>
      </c>
    </row>
    <row r="40" spans="1:7" ht="12.75">
      <c r="A40" s="96" t="s">
        <v>23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412</v>
      </c>
      <c r="G41" s="101"/>
    </row>
    <row r="42" spans="1:9" ht="12.75">
      <c r="A42" s="96" t="s">
        <v>25</v>
      </c>
      <c r="B42" s="100">
        <v>120</v>
      </c>
      <c r="C42" s="33">
        <f>(B42/$B$42)*100</f>
        <v>100</v>
      </c>
      <c r="E42" s="31" t="s">
        <v>430</v>
      </c>
      <c r="F42" s="80">
        <v>3198</v>
      </c>
      <c r="G42" s="99">
        <f>(F42/$F$42)*100</f>
        <v>100</v>
      </c>
      <c r="I42" s="39"/>
    </row>
    <row r="43" spans="1:7" ht="12.75">
      <c r="A43" s="36" t="s">
        <v>26</v>
      </c>
      <c r="B43" s="98">
        <v>37</v>
      </c>
      <c r="C43" s="102">
        <f>(B43/$B$42)*100</f>
        <v>30.833333333333336</v>
      </c>
      <c r="E43" s="60" t="s">
        <v>330</v>
      </c>
      <c r="F43" s="106">
        <v>4330</v>
      </c>
      <c r="G43" s="107">
        <f aca="true" t="shared" si="6" ref="G43:G71">(F43/$F$42)*100</f>
        <v>135.39712320200127</v>
      </c>
    </row>
    <row r="44" spans="1:7" ht="12.75">
      <c r="A44" s="36"/>
      <c r="B44" s="93" t="s">
        <v>412</v>
      </c>
      <c r="C44" s="10"/>
      <c r="E44" s="1" t="s">
        <v>54</v>
      </c>
      <c r="F44" s="97">
        <v>7</v>
      </c>
      <c r="G44" s="101">
        <f t="shared" si="6"/>
        <v>0.2188868042526579</v>
      </c>
    </row>
    <row r="45" spans="1:7" ht="14.25">
      <c r="A45" s="29" t="s">
        <v>55</v>
      </c>
      <c r="B45" s="93" t="s">
        <v>412</v>
      </c>
      <c r="C45" s="10"/>
      <c r="E45" s="1" t="s">
        <v>360</v>
      </c>
      <c r="F45" s="97">
        <v>37</v>
      </c>
      <c r="G45" s="101">
        <f t="shared" si="6"/>
        <v>1.1569731081926204</v>
      </c>
    </row>
    <row r="46" spans="1:7" ht="12.75">
      <c r="A46" s="29" t="s">
        <v>56</v>
      </c>
      <c r="B46" s="93">
        <v>2214</v>
      </c>
      <c r="C46" s="33">
        <f>(B46/$B$46)*100</f>
        <v>100</v>
      </c>
      <c r="E46" s="1" t="s">
        <v>57</v>
      </c>
      <c r="F46" s="97">
        <v>0</v>
      </c>
      <c r="G46" s="101">
        <f t="shared" si="6"/>
        <v>0</v>
      </c>
    </row>
    <row r="47" spans="1:7" ht="12.75">
      <c r="A47" s="36" t="s">
        <v>58</v>
      </c>
      <c r="B47" s="97">
        <v>235</v>
      </c>
      <c r="C47" s="10">
        <f>(B47/$B$46)*100</f>
        <v>10.61427280939476</v>
      </c>
      <c r="E47" s="1" t="s">
        <v>59</v>
      </c>
      <c r="F47" s="97">
        <v>17</v>
      </c>
      <c r="G47" s="101">
        <f t="shared" si="6"/>
        <v>0.5315822388993121</v>
      </c>
    </row>
    <row r="48" spans="1:7" ht="12.75">
      <c r="A48" s="36"/>
      <c r="B48" s="93" t="s">
        <v>412</v>
      </c>
      <c r="C48" s="10"/>
      <c r="E48" s="1" t="s">
        <v>60</v>
      </c>
      <c r="F48" s="97">
        <v>264</v>
      </c>
      <c r="G48" s="101">
        <f t="shared" si="6"/>
        <v>8.25515947467167</v>
      </c>
    </row>
    <row r="49" spans="1:7" ht="14.25">
      <c r="A49" s="29" t="s">
        <v>61</v>
      </c>
      <c r="B49" s="93" t="s">
        <v>412</v>
      </c>
      <c r="C49" s="10"/>
      <c r="E49" s="1" t="s">
        <v>361</v>
      </c>
      <c r="F49" s="97">
        <v>78</v>
      </c>
      <c r="G49" s="101">
        <f t="shared" si="6"/>
        <v>2.4390243902439024</v>
      </c>
    </row>
    <row r="50" spans="1:7" ht="14.25">
      <c r="A50" s="29" t="s">
        <v>62</v>
      </c>
      <c r="B50" s="93" t="s">
        <v>412</v>
      </c>
      <c r="C50" s="10"/>
      <c r="E50" s="1" t="s">
        <v>362</v>
      </c>
      <c r="F50" s="97">
        <v>15</v>
      </c>
      <c r="G50" s="101">
        <f t="shared" si="6"/>
        <v>0.46904315196998125</v>
      </c>
    </row>
    <row r="51" spans="1:7" ht="12.75">
      <c r="A51" s="5" t="s">
        <v>63</v>
      </c>
      <c r="B51" s="93">
        <v>810</v>
      </c>
      <c r="C51" s="33">
        <f>(B51/$B$51)*100</f>
        <v>100</v>
      </c>
      <c r="E51" s="1" t="s">
        <v>64</v>
      </c>
      <c r="F51" s="97">
        <v>659</v>
      </c>
      <c r="G51" s="101">
        <f t="shared" si="6"/>
        <v>20.60662914321451</v>
      </c>
    </row>
    <row r="52" spans="1:7" ht="12.75">
      <c r="A52" s="4" t="s">
        <v>65</v>
      </c>
      <c r="B52" s="98">
        <v>44</v>
      </c>
      <c r="C52" s="10">
        <f>(B52/$B$51)*100</f>
        <v>5.432098765432099</v>
      </c>
      <c r="E52" s="1" t="s">
        <v>66</v>
      </c>
      <c r="F52" s="97">
        <v>43</v>
      </c>
      <c r="G52" s="101">
        <f t="shared" si="6"/>
        <v>1.344590368980613</v>
      </c>
    </row>
    <row r="53" spans="1:7" ht="12.75">
      <c r="A53" s="4"/>
      <c r="B53" s="93" t="s">
        <v>412</v>
      </c>
      <c r="C53" s="10"/>
      <c r="E53" s="1" t="s">
        <v>67</v>
      </c>
      <c r="F53" s="97">
        <v>41</v>
      </c>
      <c r="G53" s="101">
        <f t="shared" si="6"/>
        <v>1.282051282051282</v>
      </c>
    </row>
    <row r="54" spans="1:7" ht="14.25">
      <c r="A54" s="5" t="s">
        <v>68</v>
      </c>
      <c r="B54" s="93">
        <v>1833</v>
      </c>
      <c r="C54" s="33">
        <f>(B54/$B$54)*100</f>
        <v>100</v>
      </c>
      <c r="E54" s="1" t="s">
        <v>363</v>
      </c>
      <c r="F54" s="97">
        <v>1071</v>
      </c>
      <c r="G54" s="101">
        <f t="shared" si="6"/>
        <v>33.489681050656664</v>
      </c>
    </row>
    <row r="55" spans="1:7" ht="12.75">
      <c r="A55" s="4" t="s">
        <v>65</v>
      </c>
      <c r="B55" s="98">
        <v>279</v>
      </c>
      <c r="C55" s="10">
        <f>(B55/$B$54)*100</f>
        <v>15.220949263502456</v>
      </c>
      <c r="E55" s="1" t="s">
        <v>69</v>
      </c>
      <c r="F55" s="97">
        <v>901</v>
      </c>
      <c r="G55" s="101">
        <f t="shared" si="6"/>
        <v>28.17385866166354</v>
      </c>
    </row>
    <row r="56" spans="1:7" ht="12.75">
      <c r="A56" s="4" t="s">
        <v>70</v>
      </c>
      <c r="B56" s="177">
        <v>61.6</v>
      </c>
      <c r="C56" s="37" t="s">
        <v>423</v>
      </c>
      <c r="E56" s="1" t="s">
        <v>71</v>
      </c>
      <c r="F56" s="97">
        <v>0</v>
      </c>
      <c r="G56" s="101">
        <f t="shared" si="6"/>
        <v>0</v>
      </c>
    </row>
    <row r="57" spans="1:7" ht="12.75">
      <c r="A57" s="4" t="s">
        <v>72</v>
      </c>
      <c r="B57" s="98">
        <v>1554</v>
      </c>
      <c r="C57" s="10">
        <f>(B57/$B$54)*100</f>
        <v>84.77905073649754</v>
      </c>
      <c r="E57" s="1" t="s">
        <v>73</v>
      </c>
      <c r="F57" s="97">
        <v>30</v>
      </c>
      <c r="G57" s="101">
        <f t="shared" si="6"/>
        <v>0.9380863039399625</v>
      </c>
    </row>
    <row r="58" spans="1:7" ht="12.75">
      <c r="A58" s="4" t="s">
        <v>70</v>
      </c>
      <c r="B58" s="177">
        <v>79.7</v>
      </c>
      <c r="C58" s="37" t="s">
        <v>423</v>
      </c>
      <c r="E58" s="1" t="s">
        <v>74</v>
      </c>
      <c r="F58" s="97">
        <v>397</v>
      </c>
      <c r="G58" s="101">
        <f t="shared" si="6"/>
        <v>12.41400875547217</v>
      </c>
    </row>
    <row r="59" spans="1:7" ht="12.75">
      <c r="A59" s="4"/>
      <c r="B59" s="93" t="s">
        <v>412</v>
      </c>
      <c r="C59" s="10"/>
      <c r="E59" s="1" t="s">
        <v>75</v>
      </c>
      <c r="F59" s="97">
        <v>24</v>
      </c>
      <c r="G59" s="101">
        <f t="shared" si="6"/>
        <v>0.7504690431519699</v>
      </c>
    </row>
    <row r="60" spans="1:7" ht="12.75">
      <c r="A60" s="5" t="s">
        <v>76</v>
      </c>
      <c r="B60" s="93">
        <v>253</v>
      </c>
      <c r="C60" s="33">
        <f>(B60/$B$60)*100</f>
        <v>100</v>
      </c>
      <c r="E60" s="1" t="s">
        <v>77</v>
      </c>
      <c r="F60" s="97">
        <v>47</v>
      </c>
      <c r="G60" s="101">
        <f t="shared" si="6"/>
        <v>1.4696685428392746</v>
      </c>
    </row>
    <row r="61" spans="1:7" ht="12.75">
      <c r="A61" s="4" t="s">
        <v>65</v>
      </c>
      <c r="B61" s="97">
        <v>110</v>
      </c>
      <c r="C61" s="10">
        <f>(B61/$B$60)*100</f>
        <v>43.47826086956522</v>
      </c>
      <c r="E61" s="1" t="s">
        <v>78</v>
      </c>
      <c r="F61" s="97">
        <v>71</v>
      </c>
      <c r="G61" s="101">
        <f t="shared" si="6"/>
        <v>2.2201375859912447</v>
      </c>
    </row>
    <row r="62" spans="1:7" ht="12.75">
      <c r="A62" s="4"/>
      <c r="B62" s="93" t="s">
        <v>412</v>
      </c>
      <c r="C62" s="10"/>
      <c r="E62" s="1" t="s">
        <v>79</v>
      </c>
      <c r="F62" s="97">
        <v>70</v>
      </c>
      <c r="G62" s="101">
        <f t="shared" si="6"/>
        <v>2.1888680425265794</v>
      </c>
    </row>
    <row r="63" spans="1:7" ht="12.75">
      <c r="A63" s="5" t="s">
        <v>80</v>
      </c>
      <c r="B63" s="93" t="s">
        <v>412</v>
      </c>
      <c r="C63" s="10"/>
      <c r="E63" s="1" t="s">
        <v>81</v>
      </c>
      <c r="F63" s="97">
        <v>57</v>
      </c>
      <c r="G63" s="101">
        <f t="shared" si="6"/>
        <v>1.7823639774859286</v>
      </c>
    </row>
    <row r="64" spans="1:7" ht="12.75">
      <c r="A64" s="29" t="s">
        <v>82</v>
      </c>
      <c r="B64" s="93">
        <v>2896</v>
      </c>
      <c r="C64" s="33">
        <f>(B64/$B$64)*100</f>
        <v>100</v>
      </c>
      <c r="E64" s="1" t="s">
        <v>83</v>
      </c>
      <c r="F64" s="97">
        <v>0</v>
      </c>
      <c r="G64" s="101">
        <f t="shared" si="6"/>
        <v>0</v>
      </c>
    </row>
    <row r="65" spans="1:7" ht="12.75">
      <c r="A65" s="4" t="s">
        <v>418</v>
      </c>
      <c r="B65" s="97">
        <v>1741</v>
      </c>
      <c r="C65" s="10">
        <f>(B65/$B$64)*100</f>
        <v>60.11740331491713</v>
      </c>
      <c r="E65" s="1" t="s">
        <v>84</v>
      </c>
      <c r="F65" s="97">
        <v>9</v>
      </c>
      <c r="G65" s="101">
        <f t="shared" si="6"/>
        <v>0.28142589118198874</v>
      </c>
    </row>
    <row r="66" spans="1:7" ht="12.75">
      <c r="A66" s="4" t="s">
        <v>419</v>
      </c>
      <c r="B66" s="97">
        <v>1129</v>
      </c>
      <c r="C66" s="10">
        <f aca="true" t="shared" si="7" ref="C66:C71">(B66/$B$64)*100</f>
        <v>38.98480662983425</v>
      </c>
      <c r="E66" s="1" t="s">
        <v>85</v>
      </c>
      <c r="F66" s="97">
        <v>0</v>
      </c>
      <c r="G66" s="101">
        <f t="shared" si="6"/>
        <v>0</v>
      </c>
    </row>
    <row r="67" spans="1:7" ht="12.75">
      <c r="A67" s="4" t="s">
        <v>86</v>
      </c>
      <c r="B67" s="97">
        <v>800</v>
      </c>
      <c r="C67" s="10">
        <f t="shared" si="7"/>
        <v>27.624309392265197</v>
      </c>
      <c r="E67" s="1" t="s">
        <v>87</v>
      </c>
      <c r="F67" s="97">
        <v>8</v>
      </c>
      <c r="G67" s="101">
        <f t="shared" si="6"/>
        <v>0.2501563477173233</v>
      </c>
    </row>
    <row r="68" spans="1:7" ht="12.75">
      <c r="A68" s="4" t="s">
        <v>88</v>
      </c>
      <c r="B68" s="97">
        <v>329</v>
      </c>
      <c r="C68" s="10">
        <f t="shared" si="7"/>
        <v>11.36049723756906</v>
      </c>
      <c r="E68" s="1" t="s">
        <v>89</v>
      </c>
      <c r="F68" s="97">
        <v>111</v>
      </c>
      <c r="G68" s="101">
        <f t="shared" si="6"/>
        <v>3.4709193245778613</v>
      </c>
    </row>
    <row r="69" spans="1:7" ht="12.75">
      <c r="A69" s="4" t="s">
        <v>90</v>
      </c>
      <c r="B69" s="97">
        <v>195</v>
      </c>
      <c r="C69" s="10">
        <f t="shared" si="7"/>
        <v>6.733425414364641</v>
      </c>
      <c r="E69" s="1" t="s">
        <v>91</v>
      </c>
      <c r="F69" s="97">
        <v>0</v>
      </c>
      <c r="G69" s="101">
        <f t="shared" si="6"/>
        <v>0</v>
      </c>
    </row>
    <row r="70" spans="1:7" ht="12.75">
      <c r="A70" s="4" t="s">
        <v>92</v>
      </c>
      <c r="B70" s="97">
        <v>134</v>
      </c>
      <c r="C70" s="10">
        <f t="shared" si="7"/>
        <v>4.62707182320442</v>
      </c>
      <c r="E70" s="1" t="s">
        <v>93</v>
      </c>
      <c r="F70" s="97">
        <v>18</v>
      </c>
      <c r="G70" s="101">
        <f t="shared" si="6"/>
        <v>0.5628517823639775</v>
      </c>
    </row>
    <row r="71" spans="1:7" ht="12.75">
      <c r="A71" s="7" t="s">
        <v>420</v>
      </c>
      <c r="B71" s="103">
        <v>26</v>
      </c>
      <c r="C71" s="40">
        <f t="shared" si="7"/>
        <v>0.8977900552486188</v>
      </c>
      <c r="D71" s="41"/>
      <c r="E71" s="9" t="s">
        <v>94</v>
      </c>
      <c r="F71" s="103">
        <v>355</v>
      </c>
      <c r="G71" s="104">
        <f t="shared" si="6"/>
        <v>11.100687929956223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2325</v>
      </c>
      <c r="C9" s="81">
        <f>(B9/$B$9)*100</f>
        <v>100</v>
      </c>
      <c r="D9" s="65"/>
      <c r="E9" s="79" t="s">
        <v>106</v>
      </c>
      <c r="F9" s="80">
        <v>1068</v>
      </c>
      <c r="G9" s="81">
        <f>(F9/$F$9)*100</f>
        <v>100</v>
      </c>
    </row>
    <row r="10" spans="1:7" ht="12.75">
      <c r="A10" s="82" t="s">
        <v>107</v>
      </c>
      <c r="B10" s="97">
        <v>1720</v>
      </c>
      <c r="C10" s="105">
        <f>(B10/$B$9)*100</f>
        <v>73.9784946236559</v>
      </c>
      <c r="D10" s="65"/>
      <c r="E10" s="78" t="s">
        <v>108</v>
      </c>
      <c r="F10" s="97">
        <v>67</v>
      </c>
      <c r="G10" s="105">
        <f aca="true" t="shared" si="0" ref="G10:G19">(F10/$F$9)*100</f>
        <v>6.273408239700375</v>
      </c>
    </row>
    <row r="11" spans="1:7" ht="12.75">
      <c r="A11" s="82" t="s">
        <v>109</v>
      </c>
      <c r="B11" s="97">
        <v>1720</v>
      </c>
      <c r="C11" s="105">
        <f aca="true" t="shared" si="1" ref="C11:C16">(B11/$B$9)*100</f>
        <v>73.9784946236559</v>
      </c>
      <c r="D11" s="65"/>
      <c r="E11" s="78" t="s">
        <v>110</v>
      </c>
      <c r="F11" s="97">
        <v>23</v>
      </c>
      <c r="G11" s="105">
        <f t="shared" si="0"/>
        <v>2.153558052434457</v>
      </c>
    </row>
    <row r="12" spans="1:7" ht="12.75">
      <c r="A12" s="82" t="s">
        <v>111</v>
      </c>
      <c r="B12" s="97">
        <v>1629</v>
      </c>
      <c r="C12" s="105">
        <f>(B12/$B$9)*100</f>
        <v>70.06451612903226</v>
      </c>
      <c r="D12" s="65"/>
      <c r="E12" s="78" t="s">
        <v>112</v>
      </c>
      <c r="F12" s="97">
        <v>93</v>
      </c>
      <c r="G12" s="105">
        <f t="shared" si="0"/>
        <v>8.707865168539326</v>
      </c>
    </row>
    <row r="13" spans="1:7" ht="12.75">
      <c r="A13" s="82" t="s">
        <v>113</v>
      </c>
      <c r="B13" s="97">
        <v>91</v>
      </c>
      <c r="C13" s="105">
        <f>(B13/$B$9)*100</f>
        <v>3.913978494623656</v>
      </c>
      <c r="D13" s="65"/>
      <c r="E13" s="78" t="s">
        <v>114</v>
      </c>
      <c r="F13" s="97">
        <v>103</v>
      </c>
      <c r="G13" s="105">
        <f t="shared" si="0"/>
        <v>9.644194756554308</v>
      </c>
    </row>
    <row r="14" spans="1:7" ht="12.75">
      <c r="A14" s="82" t="s">
        <v>115</v>
      </c>
      <c r="B14" s="109">
        <v>5.3</v>
      </c>
      <c r="C14" s="112" t="s">
        <v>423</v>
      </c>
      <c r="D14" s="65"/>
      <c r="E14" s="78" t="s">
        <v>116</v>
      </c>
      <c r="F14" s="97">
        <v>155</v>
      </c>
      <c r="G14" s="105">
        <f t="shared" si="0"/>
        <v>14.513108614232209</v>
      </c>
    </row>
    <row r="15" spans="1:7" ht="12.75">
      <c r="A15" s="82" t="s">
        <v>117</v>
      </c>
      <c r="B15" s="109">
        <v>0</v>
      </c>
      <c r="C15" s="105">
        <f t="shared" si="1"/>
        <v>0</v>
      </c>
      <c r="D15" s="65"/>
      <c r="E15" s="78" t="s">
        <v>118</v>
      </c>
      <c r="F15" s="97">
        <v>277</v>
      </c>
      <c r="G15" s="105">
        <f t="shared" si="0"/>
        <v>25.936329588014985</v>
      </c>
    </row>
    <row r="16" spans="1:7" ht="12.75">
      <c r="A16" s="82" t="s">
        <v>229</v>
      </c>
      <c r="B16" s="97">
        <v>605</v>
      </c>
      <c r="C16" s="105">
        <f t="shared" si="1"/>
        <v>26.021505376344084</v>
      </c>
      <c r="D16" s="65"/>
      <c r="E16" s="78" t="s">
        <v>230</v>
      </c>
      <c r="F16" s="97">
        <v>203</v>
      </c>
      <c r="G16" s="105">
        <f t="shared" si="0"/>
        <v>19.00749063670412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111</v>
      </c>
      <c r="G17" s="105">
        <f t="shared" si="0"/>
        <v>10.393258426966293</v>
      </c>
    </row>
    <row r="18" spans="1:7" ht="12.75">
      <c r="A18" s="77" t="s">
        <v>232</v>
      </c>
      <c r="B18" s="80">
        <v>1235</v>
      </c>
      <c r="C18" s="81">
        <f>(B18/$B$18)*100</f>
        <v>100</v>
      </c>
      <c r="D18" s="65"/>
      <c r="E18" s="78" t="s">
        <v>332</v>
      </c>
      <c r="F18" s="97">
        <v>33</v>
      </c>
      <c r="G18" s="105">
        <f t="shared" si="0"/>
        <v>3.089887640449438</v>
      </c>
    </row>
    <row r="19" spans="1:9" ht="12.75">
      <c r="A19" s="82" t="s">
        <v>107</v>
      </c>
      <c r="B19" s="97">
        <v>817</v>
      </c>
      <c r="C19" s="105">
        <f>(B19/$B$18)*100</f>
        <v>66.15384615384615</v>
      </c>
      <c r="D19" s="65"/>
      <c r="E19" s="78" t="s">
        <v>331</v>
      </c>
      <c r="F19" s="98">
        <v>3</v>
      </c>
      <c r="G19" s="105">
        <f t="shared" si="0"/>
        <v>0.2808988764044944</v>
      </c>
      <c r="I19" s="118"/>
    </row>
    <row r="20" spans="1:7" ht="12.75">
      <c r="A20" s="82" t="s">
        <v>109</v>
      </c>
      <c r="B20" s="97">
        <v>817</v>
      </c>
      <c r="C20" s="105">
        <f>(B20/$B$18)*100</f>
        <v>66.15384615384615</v>
      </c>
      <c r="D20" s="65"/>
      <c r="E20" s="78" t="s">
        <v>233</v>
      </c>
      <c r="F20" s="97">
        <v>54954</v>
      </c>
      <c r="G20" s="112" t="s">
        <v>423</v>
      </c>
    </row>
    <row r="21" spans="1:7" ht="12.75">
      <c r="A21" s="82" t="s">
        <v>111</v>
      </c>
      <c r="B21" s="97">
        <v>786</v>
      </c>
      <c r="C21" s="105">
        <f>(B21/$B$18)*100</f>
        <v>63.64372469635627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921</v>
      </c>
      <c r="G22" s="105">
        <f>(F22/$F$9)*100</f>
        <v>86.23595505617978</v>
      </c>
    </row>
    <row r="23" spans="1:7" ht="12.75">
      <c r="A23" s="77" t="s">
        <v>235</v>
      </c>
      <c r="B23" s="80">
        <v>331</v>
      </c>
      <c r="C23" s="81">
        <f>(B23/$B$23)*100</f>
        <v>100</v>
      </c>
      <c r="D23" s="65"/>
      <c r="E23" s="78" t="s">
        <v>236</v>
      </c>
      <c r="F23" s="97">
        <v>63398</v>
      </c>
      <c r="G23" s="112" t="s">
        <v>423</v>
      </c>
    </row>
    <row r="24" spans="1:7" ht="12.75">
      <c r="A24" s="82" t="s">
        <v>237</v>
      </c>
      <c r="B24" s="97">
        <v>205</v>
      </c>
      <c r="C24" s="105">
        <f>(B24/$B$23)*100</f>
        <v>61.933534743202415</v>
      </c>
      <c r="D24" s="65"/>
      <c r="E24" s="78" t="s">
        <v>238</v>
      </c>
      <c r="F24" s="97">
        <v>252</v>
      </c>
      <c r="G24" s="105">
        <f>(F24/$F$9)*100</f>
        <v>23.595505617977526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9966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52</v>
      </c>
      <c r="G26" s="105">
        <f>(F26/$F$9)*100</f>
        <v>4.868913857677903</v>
      </c>
    </row>
    <row r="27" spans="1:7" ht="12.75">
      <c r="A27" s="77" t="s">
        <v>247</v>
      </c>
      <c r="B27" s="80">
        <v>1587</v>
      </c>
      <c r="C27" s="81">
        <f>(B27/$B$27)*100</f>
        <v>100</v>
      </c>
      <c r="D27" s="65"/>
      <c r="E27" s="78" t="s">
        <v>240</v>
      </c>
      <c r="F27" s="98">
        <v>5286</v>
      </c>
      <c r="G27" s="112" t="s">
        <v>423</v>
      </c>
    </row>
    <row r="28" spans="1:7" ht="12.75">
      <c r="A28" s="82" t="s">
        <v>248</v>
      </c>
      <c r="B28" s="97">
        <v>1215</v>
      </c>
      <c r="C28" s="105">
        <f aca="true" t="shared" si="2" ref="C28:C33">(B28/$B$27)*100</f>
        <v>76.55954631379961</v>
      </c>
      <c r="D28" s="65"/>
      <c r="E28" s="78" t="s">
        <v>241</v>
      </c>
      <c r="F28" s="97">
        <v>19</v>
      </c>
      <c r="G28" s="105">
        <f>(F28/$F$9)*100</f>
        <v>1.7790262172284643</v>
      </c>
    </row>
    <row r="29" spans="1:7" ht="12.75">
      <c r="A29" s="82" t="s">
        <v>249</v>
      </c>
      <c r="B29" s="97">
        <v>188</v>
      </c>
      <c r="C29" s="105">
        <f t="shared" si="2"/>
        <v>11.846250787649653</v>
      </c>
      <c r="D29" s="65"/>
      <c r="E29" s="78" t="s">
        <v>242</v>
      </c>
      <c r="F29" s="97">
        <v>1553</v>
      </c>
      <c r="G29" s="112" t="s">
        <v>423</v>
      </c>
    </row>
    <row r="30" spans="1:7" ht="12.75">
      <c r="A30" s="82" t="s">
        <v>250</v>
      </c>
      <c r="B30" s="97">
        <v>152</v>
      </c>
      <c r="C30" s="105">
        <f t="shared" si="2"/>
        <v>9.577819785759294</v>
      </c>
      <c r="D30" s="65"/>
      <c r="E30" s="78" t="s">
        <v>243</v>
      </c>
      <c r="F30" s="97">
        <v>131</v>
      </c>
      <c r="G30" s="105">
        <f>(F30/$F$9)*100</f>
        <v>12.265917602996254</v>
      </c>
    </row>
    <row r="31" spans="1:7" ht="12.75">
      <c r="A31" s="82" t="s">
        <v>277</v>
      </c>
      <c r="B31" s="97">
        <v>19</v>
      </c>
      <c r="C31" s="105">
        <f t="shared" si="2"/>
        <v>1.1972274732199117</v>
      </c>
      <c r="D31" s="65"/>
      <c r="E31" s="78" t="s">
        <v>244</v>
      </c>
      <c r="F31" s="97">
        <v>11345</v>
      </c>
      <c r="G31" s="112" t="s">
        <v>423</v>
      </c>
    </row>
    <row r="32" spans="1:7" ht="12.75">
      <c r="A32" s="82" t="s">
        <v>251</v>
      </c>
      <c r="B32" s="97">
        <v>7</v>
      </c>
      <c r="C32" s="105">
        <f t="shared" si="2"/>
        <v>0.4410838059231254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6</v>
      </c>
      <c r="C33" s="105">
        <f t="shared" si="2"/>
        <v>0.3780718336483932</v>
      </c>
      <c r="D33" s="65"/>
      <c r="E33" s="79" t="s">
        <v>246</v>
      </c>
      <c r="F33" s="80">
        <v>800</v>
      </c>
      <c r="G33" s="81">
        <f>(F33/$F$33)*100</f>
        <v>100</v>
      </c>
    </row>
    <row r="34" spans="1:7" ht="12.75">
      <c r="A34" s="82" t="s">
        <v>253</v>
      </c>
      <c r="B34" s="109">
        <v>33.9</v>
      </c>
      <c r="C34" s="112" t="s">
        <v>423</v>
      </c>
      <c r="D34" s="65"/>
      <c r="E34" s="78" t="s">
        <v>108</v>
      </c>
      <c r="F34" s="97">
        <v>21</v>
      </c>
      <c r="G34" s="105">
        <f aca="true" t="shared" si="3" ref="G34:G43">(F34/$F$33)*100</f>
        <v>2.625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110</v>
      </c>
      <c r="F35" s="97">
        <v>8</v>
      </c>
      <c r="G35" s="105">
        <f t="shared" si="3"/>
        <v>1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112</v>
      </c>
      <c r="F36" s="97">
        <v>56</v>
      </c>
      <c r="G36" s="105">
        <f t="shared" si="3"/>
        <v>7.000000000000001</v>
      </c>
    </row>
    <row r="37" spans="1:7" ht="12.75">
      <c r="A37" s="77" t="s">
        <v>256</v>
      </c>
      <c r="B37" s="80">
        <v>1629</v>
      </c>
      <c r="C37" s="81">
        <f>(B37/$B$37)*100</f>
        <v>100</v>
      </c>
      <c r="D37" s="65"/>
      <c r="E37" s="78" t="s">
        <v>114</v>
      </c>
      <c r="F37" s="97">
        <v>48</v>
      </c>
      <c r="G37" s="105">
        <f t="shared" si="3"/>
        <v>6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116</v>
      </c>
      <c r="F38" s="97">
        <v>132</v>
      </c>
      <c r="G38" s="105">
        <f t="shared" si="3"/>
        <v>16.5</v>
      </c>
    </row>
    <row r="39" spans="1:7" ht="12.75">
      <c r="A39" s="82" t="s">
        <v>259</v>
      </c>
      <c r="B39" s="98">
        <v>381</v>
      </c>
      <c r="C39" s="105">
        <f>(B39/$B$37)*100</f>
        <v>23.388581952117864</v>
      </c>
      <c r="D39" s="65"/>
      <c r="E39" s="78" t="s">
        <v>118</v>
      </c>
      <c r="F39" s="97">
        <v>233</v>
      </c>
      <c r="G39" s="105">
        <f t="shared" si="3"/>
        <v>29.125</v>
      </c>
    </row>
    <row r="40" spans="1:7" ht="12.75">
      <c r="A40" s="82" t="s">
        <v>260</v>
      </c>
      <c r="B40" s="98">
        <v>193</v>
      </c>
      <c r="C40" s="105">
        <f>(B40/$B$37)*100</f>
        <v>11.847759361571516</v>
      </c>
      <c r="D40" s="65"/>
      <c r="E40" s="78" t="s">
        <v>230</v>
      </c>
      <c r="F40" s="97">
        <v>188</v>
      </c>
      <c r="G40" s="105">
        <f t="shared" si="3"/>
        <v>23.5</v>
      </c>
    </row>
    <row r="41" spans="1:7" ht="12.75">
      <c r="A41" s="82" t="s">
        <v>262</v>
      </c>
      <c r="B41" s="98">
        <v>637</v>
      </c>
      <c r="C41" s="105">
        <f>(B41/$B$37)*100</f>
        <v>39.103744628606506</v>
      </c>
      <c r="D41" s="65"/>
      <c r="E41" s="78" t="s">
        <v>231</v>
      </c>
      <c r="F41" s="97">
        <v>93</v>
      </c>
      <c r="G41" s="105">
        <f t="shared" si="3"/>
        <v>11.625</v>
      </c>
    </row>
    <row r="42" spans="1:7" ht="12.75">
      <c r="A42" s="82" t="s">
        <v>422</v>
      </c>
      <c r="B42" s="98">
        <v>0</v>
      </c>
      <c r="C42" s="105">
        <f>(B42/$B$37)*100</f>
        <v>0</v>
      </c>
      <c r="D42" s="65"/>
      <c r="E42" s="78" t="s">
        <v>332</v>
      </c>
      <c r="F42" s="97">
        <v>18</v>
      </c>
      <c r="G42" s="105">
        <f t="shared" si="3"/>
        <v>2.25</v>
      </c>
    </row>
    <row r="43" spans="1:7" ht="12.75">
      <c r="A43" s="82" t="s">
        <v>15</v>
      </c>
      <c r="B43" s="97" t="s">
        <v>412</v>
      </c>
      <c r="C43" s="105" t="s">
        <v>412</v>
      </c>
      <c r="D43" s="65"/>
      <c r="E43" s="78" t="s">
        <v>331</v>
      </c>
      <c r="F43" s="98">
        <v>3</v>
      </c>
      <c r="G43" s="105">
        <f t="shared" si="3"/>
        <v>0.375</v>
      </c>
    </row>
    <row r="44" spans="1:7" ht="12.75">
      <c r="A44" s="82" t="s">
        <v>16</v>
      </c>
      <c r="B44" s="98">
        <v>176</v>
      </c>
      <c r="C44" s="105">
        <f>(B44/$B$37)*100</f>
        <v>10.804174340085943</v>
      </c>
      <c r="D44" s="65"/>
      <c r="E44" s="78" t="s">
        <v>255</v>
      </c>
      <c r="F44" s="97">
        <v>60893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242</v>
      </c>
      <c r="C46" s="105">
        <f>(B46/$B$37)*100</f>
        <v>14.855739717618171</v>
      </c>
      <c r="D46" s="65"/>
      <c r="E46" s="78" t="s">
        <v>258</v>
      </c>
      <c r="F46" s="97">
        <v>20462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49120</v>
      </c>
      <c r="G48" s="112" t="s">
        <v>423</v>
      </c>
    </row>
    <row r="49" spans="1:7" ht="13.5" thickBot="1">
      <c r="A49" s="82" t="s">
        <v>17</v>
      </c>
      <c r="B49" s="98">
        <v>0</v>
      </c>
      <c r="C49" s="105">
        <f aca="true" t="shared" si="4" ref="C49:C55">(B49/$B$37)*100</f>
        <v>0</v>
      </c>
      <c r="D49" s="87"/>
      <c r="E49" s="88" t="s">
        <v>264</v>
      </c>
      <c r="F49" s="113">
        <v>28929</v>
      </c>
      <c r="G49" s="114" t="s">
        <v>423</v>
      </c>
    </row>
    <row r="50" spans="1:7" ht="13.5" thickTop="1">
      <c r="A50" s="82" t="s">
        <v>278</v>
      </c>
      <c r="B50" s="98">
        <v>58</v>
      </c>
      <c r="C50" s="105">
        <f t="shared" si="4"/>
        <v>3.560466543891958</v>
      </c>
      <c r="D50" s="65"/>
      <c r="E50" s="78"/>
      <c r="F50" s="86"/>
      <c r="G50" s="85"/>
    </row>
    <row r="51" spans="1:7" ht="12.75">
      <c r="A51" s="82" t="s">
        <v>279</v>
      </c>
      <c r="B51" s="98">
        <v>120</v>
      </c>
      <c r="C51" s="105">
        <f t="shared" si="4"/>
        <v>7.366482504604052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47</v>
      </c>
      <c r="C52" s="105">
        <f t="shared" si="4"/>
        <v>2.8852056476365866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301</v>
      </c>
      <c r="C53" s="105">
        <f t="shared" si="4"/>
        <v>18.47759361571516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95</v>
      </c>
      <c r="B54" s="98">
        <v>219</v>
      </c>
      <c r="C54" s="105">
        <f t="shared" si="4"/>
        <v>13.443830570902392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81</v>
      </c>
      <c r="C55" s="105">
        <f t="shared" si="4"/>
        <v>4.972375690607735</v>
      </c>
      <c r="D55" s="65"/>
      <c r="E55" s="78"/>
      <c r="F55" s="89"/>
      <c r="G55" s="84"/>
    </row>
    <row r="56" spans="1:8" ht="12.75">
      <c r="A56" s="82" t="s">
        <v>14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7" t="s">
        <v>120</v>
      </c>
    </row>
    <row r="57" spans="1:12" ht="12.75">
      <c r="A57" s="82" t="s">
        <v>97</v>
      </c>
      <c r="B57" s="98">
        <v>133</v>
      </c>
      <c r="C57" s="105">
        <f>(B57/$B$37)*100</f>
        <v>8.16451810926949</v>
      </c>
      <c r="D57" s="65"/>
      <c r="E57" s="79" t="s">
        <v>246</v>
      </c>
      <c r="F57" s="80">
        <v>37</v>
      </c>
      <c r="G57" s="81">
        <f>(F57/L57)*100</f>
        <v>4.625</v>
      </c>
      <c r="H57" s="79" t="s">
        <v>246</v>
      </c>
      <c r="L57" s="15">
        <v>800</v>
      </c>
    </row>
    <row r="58" spans="1:12" ht="12.75">
      <c r="A58" s="82" t="s">
        <v>13</v>
      </c>
      <c r="B58" s="97" t="s">
        <v>412</v>
      </c>
      <c r="C58" s="105" t="s">
        <v>412</v>
      </c>
      <c r="D58" s="65"/>
      <c r="E58" s="78" t="s">
        <v>280</v>
      </c>
      <c r="F58" s="97">
        <v>37</v>
      </c>
      <c r="G58" s="105">
        <f>(F58/L58)*100</f>
        <v>6.915887850467289</v>
      </c>
      <c r="H58" s="78" t="s">
        <v>280</v>
      </c>
      <c r="L58" s="15">
        <v>535</v>
      </c>
    </row>
    <row r="59" spans="1:12" ht="12.75">
      <c r="A59" s="82" t="s">
        <v>274</v>
      </c>
      <c r="B59" s="98">
        <v>177</v>
      </c>
      <c r="C59" s="105">
        <f>(B59/$B$37)*100</f>
        <v>10.865561694290976</v>
      </c>
      <c r="D59" s="65"/>
      <c r="E59" s="78" t="s">
        <v>282</v>
      </c>
      <c r="F59" s="97">
        <v>14</v>
      </c>
      <c r="G59" s="105">
        <f>(F59/L59)*100</f>
        <v>5.384615384615385</v>
      </c>
      <c r="H59" s="78" t="s">
        <v>282</v>
      </c>
      <c r="L59" s="15">
        <v>260</v>
      </c>
    </row>
    <row r="60" spans="1:7" ht="12.75">
      <c r="A60" s="82" t="s">
        <v>275</v>
      </c>
      <c r="B60" s="98">
        <v>216</v>
      </c>
      <c r="C60" s="105">
        <f>(B60/$B$37)*100</f>
        <v>13.259668508287293</v>
      </c>
      <c r="D60" s="65"/>
      <c r="E60" s="79"/>
      <c r="F60" s="97" t="s">
        <v>412</v>
      </c>
      <c r="G60" s="105" t="s">
        <v>412</v>
      </c>
    </row>
    <row r="61" spans="1:13" ht="12.75">
      <c r="A61" s="82" t="s">
        <v>98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M61" s="15" t="s">
        <v>412</v>
      </c>
    </row>
    <row r="62" spans="1:12" ht="12.75">
      <c r="A62" s="82" t="s">
        <v>99</v>
      </c>
      <c r="B62" s="98">
        <v>92</v>
      </c>
      <c r="C62" s="105">
        <f>(B62/$B$37)*100</f>
        <v>5.647636586863106</v>
      </c>
      <c r="D62" s="65"/>
      <c r="E62" s="79" t="s">
        <v>285</v>
      </c>
      <c r="F62" s="80">
        <v>21</v>
      </c>
      <c r="G62" s="81">
        <f>(F62/L62)*100</f>
        <v>15</v>
      </c>
      <c r="H62" s="79" t="s">
        <v>119</v>
      </c>
      <c r="L62" s="15">
        <v>140</v>
      </c>
    </row>
    <row r="63" spans="1:12" ht="12.75">
      <c r="A63" s="61" t="s">
        <v>18</v>
      </c>
      <c r="B63" s="98">
        <v>70</v>
      </c>
      <c r="C63" s="105">
        <f>(B63/$B$37)*100</f>
        <v>4.297114794352364</v>
      </c>
      <c r="D63" s="65"/>
      <c r="E63" s="78" t="s">
        <v>280</v>
      </c>
      <c r="F63" s="97">
        <v>21</v>
      </c>
      <c r="G63" s="105">
        <f>(F63/L63)*100</f>
        <v>16.153846153846153</v>
      </c>
      <c r="H63" s="78" t="s">
        <v>280</v>
      </c>
      <c r="L63" s="15">
        <v>130</v>
      </c>
    </row>
    <row r="64" spans="1:12" ht="12.75">
      <c r="A64" s="82" t="s">
        <v>276</v>
      </c>
      <c r="B64" s="98">
        <v>115</v>
      </c>
      <c r="C64" s="105">
        <f>(B64/$B$37)*100</f>
        <v>7.059545733578883</v>
      </c>
      <c r="D64" s="65"/>
      <c r="E64" s="78" t="s">
        <v>282</v>
      </c>
      <c r="F64" s="97">
        <v>6</v>
      </c>
      <c r="G64" s="105">
        <f>(F64/L64)*100</f>
        <v>19.35483870967742</v>
      </c>
      <c r="H64" s="78" t="s">
        <v>282</v>
      </c>
      <c r="L64" s="15">
        <v>31</v>
      </c>
    </row>
    <row r="65" spans="1:8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202</v>
      </c>
      <c r="G66" s="81">
        <f aca="true" t="shared" si="5" ref="G66:G71">(F66/L66)*100</f>
        <v>6.316447779862414</v>
      </c>
      <c r="H66" s="79" t="s">
        <v>286</v>
      </c>
      <c r="L66" s="15">
        <v>3198</v>
      </c>
    </row>
    <row r="67" spans="1:12" ht="12.75">
      <c r="A67" s="82" t="s">
        <v>288</v>
      </c>
      <c r="B67" s="97">
        <v>1378</v>
      </c>
      <c r="C67" s="105">
        <f>(B67/$B$37)*100</f>
        <v>84.59177409453652</v>
      </c>
      <c r="D67" s="65"/>
      <c r="E67" s="78" t="s">
        <v>424</v>
      </c>
      <c r="F67" s="97">
        <v>97</v>
      </c>
      <c r="G67" s="105">
        <f t="shared" si="5"/>
        <v>4.381210478771455</v>
      </c>
      <c r="H67" s="78" t="s">
        <v>424</v>
      </c>
      <c r="L67" s="15">
        <v>2214</v>
      </c>
    </row>
    <row r="68" spans="1:12" ht="12.75">
      <c r="A68" s="82" t="s">
        <v>290</v>
      </c>
      <c r="B68" s="97">
        <v>219</v>
      </c>
      <c r="C68" s="105">
        <f>(B68/$B$37)*100</f>
        <v>13.443830570902392</v>
      </c>
      <c r="D68" s="65"/>
      <c r="E68" s="78" t="s">
        <v>289</v>
      </c>
      <c r="F68" s="97">
        <v>32</v>
      </c>
      <c r="G68" s="105">
        <f t="shared" si="5"/>
        <v>12.648221343873518</v>
      </c>
      <c r="H68" s="78" t="s">
        <v>289</v>
      </c>
      <c r="L68" s="15">
        <v>253</v>
      </c>
    </row>
    <row r="69" spans="1:12" ht="12.75">
      <c r="A69" s="82" t="s">
        <v>100</v>
      </c>
      <c r="B69" s="97" t="s">
        <v>412</v>
      </c>
      <c r="C69" s="105" t="s">
        <v>412</v>
      </c>
      <c r="D69" s="65"/>
      <c r="E69" s="78" t="s">
        <v>291</v>
      </c>
      <c r="F69" s="97">
        <v>105</v>
      </c>
      <c r="G69" s="105">
        <f t="shared" si="5"/>
        <v>10.670731707317072</v>
      </c>
      <c r="H69" s="78" t="s">
        <v>291</v>
      </c>
      <c r="L69" s="15">
        <v>984</v>
      </c>
    </row>
    <row r="70" spans="1:12" ht="12.75">
      <c r="A70" s="82" t="s">
        <v>101</v>
      </c>
      <c r="B70" s="97">
        <v>32</v>
      </c>
      <c r="C70" s="105">
        <f>(B70/$B$37)*100</f>
        <v>1.9643953345610803</v>
      </c>
      <c r="D70" s="65"/>
      <c r="E70" s="78" t="s">
        <v>292</v>
      </c>
      <c r="F70" s="97">
        <v>79</v>
      </c>
      <c r="G70" s="105">
        <f t="shared" si="5"/>
        <v>11.58357771260997</v>
      </c>
      <c r="H70" s="78" t="s">
        <v>292</v>
      </c>
      <c r="L70" s="15">
        <v>682</v>
      </c>
    </row>
    <row r="71" spans="1:12" ht="13.5" thickBot="1">
      <c r="A71" s="90" t="s">
        <v>96</v>
      </c>
      <c r="B71" s="110">
        <v>0</v>
      </c>
      <c r="C71" s="111">
        <f>(B71/$B$37)*100</f>
        <v>0</v>
      </c>
      <c r="D71" s="91"/>
      <c r="E71" s="92" t="s">
        <v>293</v>
      </c>
      <c r="F71" s="110">
        <v>45</v>
      </c>
      <c r="G71" s="119">
        <f t="shared" si="5"/>
        <v>12</v>
      </c>
      <c r="H71" s="92" t="s">
        <v>293</v>
      </c>
      <c r="L71" s="15">
        <v>375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228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1100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1027</v>
      </c>
      <c r="G9" s="81">
        <f>(F9/$F$9)*100</f>
        <v>100</v>
      </c>
      <c r="I9" s="53"/>
    </row>
    <row r="10" spans="1:7" ht="12.75">
      <c r="A10" s="36" t="s">
        <v>299</v>
      </c>
      <c r="B10" s="97">
        <v>1042</v>
      </c>
      <c r="C10" s="105">
        <f aca="true" t="shared" si="0" ref="C10:C18">(B10/$B$8)*100</f>
        <v>94.72727272727272</v>
      </c>
      <c r="E10" s="32" t="s">
        <v>300</v>
      </c>
      <c r="F10" s="97">
        <v>994</v>
      </c>
      <c r="G10" s="105">
        <f>(F10/$F$9)*100</f>
        <v>96.78675754625121</v>
      </c>
    </row>
    <row r="11" spans="1:7" ht="12.75">
      <c r="A11" s="36" t="s">
        <v>301</v>
      </c>
      <c r="B11" s="97">
        <v>7</v>
      </c>
      <c r="C11" s="105">
        <f t="shared" si="0"/>
        <v>0.6363636363636364</v>
      </c>
      <c r="E11" s="32" t="s">
        <v>302</v>
      </c>
      <c r="F11" s="97">
        <v>27</v>
      </c>
      <c r="G11" s="105">
        <f>(F11/$F$9)*100</f>
        <v>2.6290165530671863</v>
      </c>
    </row>
    <row r="12" spans="1:7" ht="12.75">
      <c r="A12" s="36" t="s">
        <v>303</v>
      </c>
      <c r="B12" s="97">
        <v>23</v>
      </c>
      <c r="C12" s="105">
        <f t="shared" si="0"/>
        <v>2.090909090909091</v>
      </c>
      <c r="E12" s="32" t="s">
        <v>304</v>
      </c>
      <c r="F12" s="97">
        <v>6</v>
      </c>
      <c r="G12" s="105">
        <f>(F12/$F$9)*100</f>
        <v>0.5842259006815969</v>
      </c>
    </row>
    <row r="13" spans="1:7" ht="12.75">
      <c r="A13" s="36" t="s">
        <v>305</v>
      </c>
      <c r="B13" s="97">
        <v>20</v>
      </c>
      <c r="C13" s="105">
        <f t="shared" si="0"/>
        <v>1.8181818181818181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0</v>
      </c>
      <c r="C14" s="105">
        <f t="shared" si="0"/>
        <v>0</v>
      </c>
      <c r="E14" s="42" t="s">
        <v>307</v>
      </c>
      <c r="F14" s="80">
        <v>780</v>
      </c>
      <c r="G14" s="81">
        <f>(F14/$F$14)*100</f>
        <v>100</v>
      </c>
    </row>
    <row r="15" spans="1:7" ht="12.75">
      <c r="A15" s="36" t="s">
        <v>308</v>
      </c>
      <c r="B15" s="97">
        <v>0</v>
      </c>
      <c r="C15" s="105">
        <f t="shared" si="0"/>
        <v>0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0</v>
      </c>
      <c r="C16" s="105">
        <f t="shared" si="0"/>
        <v>0</v>
      </c>
      <c r="E16" s="1" t="s">
        <v>311</v>
      </c>
      <c r="F16" s="97">
        <v>0</v>
      </c>
      <c r="G16" s="105">
        <f>(F16/$F$14)*100</f>
        <v>0</v>
      </c>
    </row>
    <row r="17" spans="1:7" ht="12.75">
      <c r="A17" s="36" t="s">
        <v>312</v>
      </c>
      <c r="B17" s="97">
        <v>8</v>
      </c>
      <c r="C17" s="105">
        <f t="shared" si="0"/>
        <v>0.7272727272727273</v>
      </c>
      <c r="E17" s="1" t="s">
        <v>313</v>
      </c>
      <c r="F17" s="97">
        <v>141</v>
      </c>
      <c r="G17" s="105">
        <f aca="true" t="shared" si="1" ref="G17:G23">(F17/$F$14)*100</f>
        <v>18.076923076923077</v>
      </c>
    </row>
    <row r="18" spans="1:7" ht="12.75">
      <c r="A18" s="36" t="s">
        <v>314</v>
      </c>
      <c r="B18" s="97">
        <v>0</v>
      </c>
      <c r="C18" s="105">
        <f t="shared" si="0"/>
        <v>0</v>
      </c>
      <c r="E18" s="1" t="s">
        <v>231</v>
      </c>
      <c r="F18" s="97">
        <v>455</v>
      </c>
      <c r="G18" s="105">
        <f t="shared" si="1"/>
        <v>58.333333333333336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117</v>
      </c>
      <c r="G19" s="105">
        <f t="shared" si="1"/>
        <v>15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59</v>
      </c>
      <c r="G20" s="105">
        <f t="shared" si="1"/>
        <v>7.564102564102564</v>
      </c>
    </row>
    <row r="21" spans="1:7" ht="12.75">
      <c r="A21" s="36" t="s">
        <v>318</v>
      </c>
      <c r="B21" s="98">
        <v>30</v>
      </c>
      <c r="C21" s="105">
        <f aca="true" t="shared" si="2" ref="C21:C28">(B21/$B$8)*100</f>
        <v>2.727272727272727</v>
      </c>
      <c r="E21" s="1" t="s">
        <v>319</v>
      </c>
      <c r="F21" s="97">
        <v>8</v>
      </c>
      <c r="G21" s="105">
        <f t="shared" si="1"/>
        <v>1.0256410256410255</v>
      </c>
    </row>
    <row r="22" spans="1:7" ht="12.75">
      <c r="A22" s="36" t="s">
        <v>320</v>
      </c>
      <c r="B22" s="98">
        <v>78</v>
      </c>
      <c r="C22" s="105">
        <f t="shared" si="2"/>
        <v>7.090909090909091</v>
      </c>
      <c r="E22" s="1" t="s">
        <v>321</v>
      </c>
      <c r="F22" s="97">
        <v>0</v>
      </c>
      <c r="G22" s="105">
        <f t="shared" si="1"/>
        <v>0</v>
      </c>
    </row>
    <row r="23" spans="1:7" ht="12.75">
      <c r="A23" s="36" t="s">
        <v>322</v>
      </c>
      <c r="B23" s="98">
        <v>12</v>
      </c>
      <c r="C23" s="105">
        <f t="shared" si="2"/>
        <v>1.090909090909091</v>
      </c>
      <c r="E23" s="1" t="s">
        <v>323</v>
      </c>
      <c r="F23" s="98">
        <v>0</v>
      </c>
      <c r="G23" s="105">
        <f t="shared" si="1"/>
        <v>0</v>
      </c>
    </row>
    <row r="24" spans="1:7" ht="12.75">
      <c r="A24" s="36" t="s">
        <v>324</v>
      </c>
      <c r="B24" s="97">
        <v>75</v>
      </c>
      <c r="C24" s="105">
        <f t="shared" si="2"/>
        <v>6.8181818181818175</v>
      </c>
      <c r="E24" s="1" t="s">
        <v>325</v>
      </c>
      <c r="F24" s="97">
        <v>129000</v>
      </c>
      <c r="G24" s="112" t="s">
        <v>423</v>
      </c>
    </row>
    <row r="25" spans="1:7" ht="12.75">
      <c r="A25" s="36" t="s">
        <v>326</v>
      </c>
      <c r="B25" s="97">
        <v>87</v>
      </c>
      <c r="C25" s="105">
        <f t="shared" si="2"/>
        <v>7.909090909090908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109</v>
      </c>
      <c r="C26" s="105">
        <f t="shared" si="2"/>
        <v>9.909090909090908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477</v>
      </c>
      <c r="C27" s="105">
        <f t="shared" si="2"/>
        <v>43.36363636363637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232</v>
      </c>
      <c r="C28" s="105">
        <f t="shared" si="2"/>
        <v>21.09090909090909</v>
      </c>
      <c r="E28" s="32" t="s">
        <v>338</v>
      </c>
      <c r="F28" s="97">
        <v>663</v>
      </c>
      <c r="G28" s="105">
        <f aca="true" t="shared" si="3" ref="G28:G35">(F28/$F$14)*100</f>
        <v>85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20</v>
      </c>
      <c r="G30" s="105">
        <f t="shared" si="3"/>
        <v>2.564102564102564</v>
      </c>
    </row>
    <row r="31" spans="1:7" ht="12.75">
      <c r="A31" s="36" t="s">
        <v>342</v>
      </c>
      <c r="B31" s="97">
        <v>0</v>
      </c>
      <c r="C31" s="105">
        <f aca="true" t="shared" si="4" ref="C31:C39">(B31/$B$8)*100</f>
        <v>0</v>
      </c>
      <c r="E31" s="32" t="s">
        <v>343</v>
      </c>
      <c r="F31" s="97">
        <v>26</v>
      </c>
      <c r="G31" s="105">
        <f t="shared" si="3"/>
        <v>3.3333333333333335</v>
      </c>
    </row>
    <row r="32" spans="1:7" ht="12.75">
      <c r="A32" s="36" t="s">
        <v>344</v>
      </c>
      <c r="B32" s="97">
        <v>0</v>
      </c>
      <c r="C32" s="105">
        <f t="shared" si="4"/>
        <v>0</v>
      </c>
      <c r="E32" s="32" t="s">
        <v>345</v>
      </c>
      <c r="F32" s="97">
        <v>76</v>
      </c>
      <c r="G32" s="105">
        <f t="shared" si="3"/>
        <v>9.743589743589745</v>
      </c>
    </row>
    <row r="33" spans="1:7" ht="12.75">
      <c r="A33" s="36" t="s">
        <v>346</v>
      </c>
      <c r="B33" s="97">
        <v>64</v>
      </c>
      <c r="C33" s="105">
        <f t="shared" si="4"/>
        <v>5.818181818181818</v>
      </c>
      <c r="E33" s="32" t="s">
        <v>347</v>
      </c>
      <c r="F33" s="97">
        <v>278</v>
      </c>
      <c r="G33" s="105">
        <f t="shared" si="3"/>
        <v>35.64102564102564</v>
      </c>
    </row>
    <row r="34" spans="1:7" ht="12.75">
      <c r="A34" s="36" t="s">
        <v>348</v>
      </c>
      <c r="B34" s="97">
        <v>179</v>
      </c>
      <c r="C34" s="105">
        <f t="shared" si="4"/>
        <v>16.272727272727273</v>
      </c>
      <c r="E34" s="32" t="s">
        <v>349</v>
      </c>
      <c r="F34" s="97">
        <v>206</v>
      </c>
      <c r="G34" s="105">
        <f t="shared" si="3"/>
        <v>26.410256410256412</v>
      </c>
    </row>
    <row r="35" spans="1:7" ht="12.75">
      <c r="A35" s="36" t="s">
        <v>350</v>
      </c>
      <c r="B35" s="97">
        <v>299</v>
      </c>
      <c r="C35" s="105">
        <f t="shared" si="4"/>
        <v>27.18181818181818</v>
      </c>
      <c r="E35" s="32" t="s">
        <v>351</v>
      </c>
      <c r="F35" s="97">
        <v>57</v>
      </c>
      <c r="G35" s="105">
        <f t="shared" si="3"/>
        <v>7.307692307692308</v>
      </c>
    </row>
    <row r="36" spans="1:7" ht="12.75">
      <c r="A36" s="36" t="s">
        <v>352</v>
      </c>
      <c r="B36" s="97">
        <v>244</v>
      </c>
      <c r="C36" s="105">
        <f t="shared" si="4"/>
        <v>22.181818181818183</v>
      </c>
      <c r="E36" s="32" t="s">
        <v>353</v>
      </c>
      <c r="F36" s="97">
        <v>1388</v>
      </c>
      <c r="G36" s="112" t="s">
        <v>423</v>
      </c>
    </row>
    <row r="37" spans="1:7" ht="12.75">
      <c r="A37" s="36" t="s">
        <v>354</v>
      </c>
      <c r="B37" s="97">
        <v>176</v>
      </c>
      <c r="C37" s="105">
        <f t="shared" si="4"/>
        <v>16</v>
      </c>
      <c r="E37" s="32" t="s">
        <v>355</v>
      </c>
      <c r="F37" s="97">
        <v>117</v>
      </c>
      <c r="G37" s="105">
        <f>(F37/$F$14)*100</f>
        <v>15</v>
      </c>
    </row>
    <row r="38" spans="1:7" ht="12.75">
      <c r="A38" s="36" t="s">
        <v>356</v>
      </c>
      <c r="B38" s="97">
        <v>93</v>
      </c>
      <c r="C38" s="105">
        <f t="shared" si="4"/>
        <v>8.454545454545455</v>
      </c>
      <c r="E38" s="32" t="s">
        <v>353</v>
      </c>
      <c r="F38" s="97">
        <v>496</v>
      </c>
      <c r="G38" s="112" t="s">
        <v>423</v>
      </c>
    </row>
    <row r="39" spans="1:7" ht="12.75">
      <c r="A39" s="36" t="s">
        <v>357</v>
      </c>
      <c r="B39" s="97">
        <v>45</v>
      </c>
      <c r="C39" s="105">
        <f t="shared" si="4"/>
        <v>4.090909090909091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16">
        <v>5.5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1027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137</v>
      </c>
      <c r="G43" s="105">
        <f aca="true" t="shared" si="5" ref="G43:G48">(F43/$F$14)*100</f>
        <v>17.564102564102562</v>
      </c>
    </row>
    <row r="44" spans="1:7" ht="12.75">
      <c r="A44" s="36" t="s">
        <v>371</v>
      </c>
      <c r="B44" s="98">
        <v>194</v>
      </c>
      <c r="C44" s="105">
        <f aca="true" t="shared" si="6" ref="C44:C49">(B44/$B$42)*100</f>
        <v>18.889970788704964</v>
      </c>
      <c r="E44" s="32" t="s">
        <v>372</v>
      </c>
      <c r="F44" s="97">
        <v>128</v>
      </c>
      <c r="G44" s="105">
        <f t="shared" si="5"/>
        <v>16.41025641025641</v>
      </c>
    </row>
    <row r="45" spans="1:7" ht="12.75">
      <c r="A45" s="36" t="s">
        <v>373</v>
      </c>
      <c r="B45" s="98">
        <v>236</v>
      </c>
      <c r="C45" s="105">
        <f t="shared" si="6"/>
        <v>22.979552093476144</v>
      </c>
      <c r="E45" s="32" t="s">
        <v>374</v>
      </c>
      <c r="F45" s="97">
        <v>103</v>
      </c>
      <c r="G45" s="105">
        <f t="shared" si="5"/>
        <v>13.205128205128206</v>
      </c>
    </row>
    <row r="46" spans="1:7" ht="12.75">
      <c r="A46" s="36" t="s">
        <v>375</v>
      </c>
      <c r="B46" s="98">
        <v>183</v>
      </c>
      <c r="C46" s="105">
        <f t="shared" si="6"/>
        <v>17.818889970788703</v>
      </c>
      <c r="E46" s="32" t="s">
        <v>376</v>
      </c>
      <c r="F46" s="97">
        <v>110</v>
      </c>
      <c r="G46" s="105">
        <f t="shared" si="5"/>
        <v>14.102564102564102</v>
      </c>
    </row>
    <row r="47" spans="1:7" ht="12.75">
      <c r="A47" s="36" t="s">
        <v>377</v>
      </c>
      <c r="B47" s="97">
        <v>196</v>
      </c>
      <c r="C47" s="105">
        <f t="shared" si="6"/>
        <v>19.084712755598833</v>
      </c>
      <c r="E47" s="32" t="s">
        <v>378</v>
      </c>
      <c r="F47" s="97">
        <v>100</v>
      </c>
      <c r="G47" s="105">
        <f t="shared" si="5"/>
        <v>12.82051282051282</v>
      </c>
    </row>
    <row r="48" spans="1:7" ht="12.75">
      <c r="A48" s="36" t="s">
        <v>379</v>
      </c>
      <c r="B48" s="97">
        <v>98</v>
      </c>
      <c r="C48" s="105">
        <f t="shared" si="6"/>
        <v>9.542356377799416</v>
      </c>
      <c r="E48" s="32" t="s">
        <v>380</v>
      </c>
      <c r="F48" s="97">
        <v>202</v>
      </c>
      <c r="G48" s="105">
        <f t="shared" si="5"/>
        <v>25.8974358974359</v>
      </c>
    </row>
    <row r="49" spans="1:7" ht="12.75">
      <c r="A49" s="36" t="s">
        <v>381</v>
      </c>
      <c r="B49" s="97">
        <v>120</v>
      </c>
      <c r="C49" s="105">
        <f t="shared" si="6"/>
        <v>11.684518013631937</v>
      </c>
      <c r="E49" s="32" t="s">
        <v>382</v>
      </c>
      <c r="F49" s="97">
        <v>0</v>
      </c>
      <c r="G49" s="105">
        <f>(F49/$F$14)*100</f>
        <v>0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239</v>
      </c>
      <c r="G51" s="81">
        <f>(F51/F$51)*100</f>
        <v>100</v>
      </c>
    </row>
    <row r="52" spans="1:7" ht="12.75">
      <c r="A52" s="4" t="s">
        <v>385</v>
      </c>
      <c r="B52" s="97">
        <v>43</v>
      </c>
      <c r="C52" s="105">
        <f>(B52/$B$42)*100</f>
        <v>4.186952288218111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244</v>
      </c>
      <c r="C53" s="105">
        <f>(B53/$B$42)*100</f>
        <v>23.758519961051608</v>
      </c>
      <c r="E53" s="32" t="s">
        <v>388</v>
      </c>
      <c r="F53" s="97">
        <v>0</v>
      </c>
      <c r="G53" s="105">
        <f>(F53/F$51)*100</f>
        <v>0</v>
      </c>
    </row>
    <row r="54" spans="1:7" ht="12.75">
      <c r="A54" s="4" t="s">
        <v>389</v>
      </c>
      <c r="B54" s="97">
        <v>500</v>
      </c>
      <c r="C54" s="105">
        <f>(B54/$B$42)*100</f>
        <v>48.685491723466406</v>
      </c>
      <c r="E54" s="32" t="s">
        <v>390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391</v>
      </c>
      <c r="B55" s="97">
        <v>240</v>
      </c>
      <c r="C55" s="105">
        <f>(B55/$B$42)*100</f>
        <v>23.369036027263874</v>
      </c>
      <c r="E55" s="32" t="s">
        <v>392</v>
      </c>
      <c r="F55" s="97">
        <v>8</v>
      </c>
      <c r="G55" s="105">
        <f t="shared" si="7"/>
        <v>3.3472803347280333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34</v>
      </c>
      <c r="G56" s="105">
        <f t="shared" si="7"/>
        <v>14.225941422594143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88</v>
      </c>
      <c r="G57" s="105">
        <f t="shared" si="7"/>
        <v>36.82008368200837</v>
      </c>
    </row>
    <row r="58" spans="1:7" ht="12.75">
      <c r="A58" s="36" t="s">
        <v>396</v>
      </c>
      <c r="B58" s="97">
        <v>967</v>
      </c>
      <c r="C58" s="105">
        <f aca="true" t="shared" si="8" ref="C58:C66">(B58/$B$42)*100</f>
        <v>94.15774099318404</v>
      </c>
      <c r="E58" s="32" t="s">
        <v>397</v>
      </c>
      <c r="F58" s="97">
        <v>86</v>
      </c>
      <c r="G58" s="105">
        <f t="shared" si="7"/>
        <v>35.98326359832636</v>
      </c>
    </row>
    <row r="59" spans="1:7" ht="12.75">
      <c r="A59" s="36" t="s">
        <v>398</v>
      </c>
      <c r="B59" s="97">
        <v>0</v>
      </c>
      <c r="C59" s="105">
        <f t="shared" si="8"/>
        <v>0</v>
      </c>
      <c r="E59" s="32" t="s">
        <v>399</v>
      </c>
      <c r="F59" s="98">
        <v>16</v>
      </c>
      <c r="G59" s="105">
        <f t="shared" si="7"/>
        <v>6.694560669456067</v>
      </c>
    </row>
    <row r="60" spans="1:7" ht="12.75">
      <c r="A60" s="36" t="s">
        <v>400</v>
      </c>
      <c r="B60" s="97">
        <v>36</v>
      </c>
      <c r="C60" s="105">
        <f t="shared" si="8"/>
        <v>3.5053554040895816</v>
      </c>
      <c r="E60" s="32" t="s">
        <v>401</v>
      </c>
      <c r="F60" s="97">
        <v>7</v>
      </c>
      <c r="G60" s="105">
        <f t="shared" si="7"/>
        <v>2.928870292887029</v>
      </c>
    </row>
    <row r="61" spans="1:7" ht="12.75">
      <c r="A61" s="36" t="s">
        <v>402</v>
      </c>
      <c r="B61" s="97">
        <v>24</v>
      </c>
      <c r="C61" s="105">
        <f t="shared" si="8"/>
        <v>2.3369036027263874</v>
      </c>
      <c r="E61" s="32" t="s">
        <v>325</v>
      </c>
      <c r="F61" s="97">
        <v>963</v>
      </c>
      <c r="G61" s="112" t="s">
        <v>423</v>
      </c>
    </row>
    <row r="62" spans="1:7" ht="12.75">
      <c r="A62" s="36" t="s">
        <v>403</v>
      </c>
      <c r="B62" s="97">
        <v>0</v>
      </c>
      <c r="C62" s="105">
        <f t="shared" si="8"/>
        <v>0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0</v>
      </c>
      <c r="C63" s="105">
        <f t="shared" si="8"/>
        <v>0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0</v>
      </c>
      <c r="C65" s="105">
        <f t="shared" si="8"/>
        <v>0</v>
      </c>
      <c r="E65" s="32" t="s">
        <v>370</v>
      </c>
      <c r="F65" s="97">
        <v>14</v>
      </c>
      <c r="G65" s="105">
        <f aca="true" t="shared" si="9" ref="G65:G71">(F65/F$51)*100</f>
        <v>5.857740585774058</v>
      </c>
    </row>
    <row r="66" spans="1:7" ht="12.75">
      <c r="A66" s="36" t="s">
        <v>409</v>
      </c>
      <c r="B66" s="97">
        <v>0</v>
      </c>
      <c r="C66" s="105">
        <f t="shared" si="8"/>
        <v>0</v>
      </c>
      <c r="E66" s="32" t="s">
        <v>372</v>
      </c>
      <c r="F66" s="97">
        <v>24</v>
      </c>
      <c r="G66" s="105">
        <f t="shared" si="9"/>
        <v>10.0418410041841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24</v>
      </c>
      <c r="G67" s="105">
        <f t="shared" si="9"/>
        <v>10.0418410041841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52</v>
      </c>
      <c r="G68" s="105">
        <f t="shared" si="9"/>
        <v>21.75732217573222</v>
      </c>
    </row>
    <row r="69" spans="1:7" ht="12.75">
      <c r="A69" s="36" t="s">
        <v>411</v>
      </c>
      <c r="B69" s="97">
        <v>0</v>
      </c>
      <c r="C69" s="105">
        <f>(B69/$B$42)*100</f>
        <v>0</v>
      </c>
      <c r="E69" s="32" t="s">
        <v>378</v>
      </c>
      <c r="F69" s="97">
        <v>0</v>
      </c>
      <c r="G69" s="105">
        <f t="shared" si="9"/>
        <v>0</v>
      </c>
    </row>
    <row r="70" spans="1:7" ht="12.75">
      <c r="A70" s="36" t="s">
        <v>413</v>
      </c>
      <c r="B70" s="97">
        <v>0</v>
      </c>
      <c r="C70" s="105">
        <f>(B70/$B$42)*100</f>
        <v>0</v>
      </c>
      <c r="E70" s="32" t="s">
        <v>380</v>
      </c>
      <c r="F70" s="97">
        <v>118</v>
      </c>
      <c r="G70" s="105">
        <f t="shared" si="9"/>
        <v>49.37238493723849</v>
      </c>
    </row>
    <row r="71" spans="1:7" ht="12.75">
      <c r="A71" s="54" t="s">
        <v>414</v>
      </c>
      <c r="B71" s="103">
        <v>25</v>
      </c>
      <c r="C71" s="115">
        <f>(B71/$B$42)*100</f>
        <v>2.4342745861733204</v>
      </c>
      <c r="D71" s="41"/>
      <c r="E71" s="44" t="s">
        <v>382</v>
      </c>
      <c r="F71" s="103">
        <v>7</v>
      </c>
      <c r="G71" s="115">
        <f t="shared" si="9"/>
        <v>2.928870292887029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2002-06-24T13:03:43Z</dcterms:modified>
  <cp:category/>
  <cp:version/>
  <cp:contentType/>
  <cp:contentStatus/>
</cp:coreProperties>
</file>