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<sst xmlns="http://schemas.openxmlformats.org/spreadsheetml/2006/main" count="696" uniqueCount="437">
  <si>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</si>
  <si>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</si>
  <si>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</si>
  <si>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</si>
  <si>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</si>
  <si>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</si>
  <si>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</si>
  <si>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</si>
  <si>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</si>
  <si>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</si>
  <si>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</si>
  <si>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</si>
  <si>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</si>
  <si>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</si>
  <si>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</si>
  <si>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</si>
  <si>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</si>
  <si>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</si>
  <si>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</si>
  <si>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</si>
  <si>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</si>
  <si>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</si>
  <si>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</si>
  <si>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</si>
  <si>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</si>
  <si>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</si>
  <si>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</si>
  <si>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</si>
  <si>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</si>
  <si>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</si>
  <si>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</si>
  <si>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</si>
  <si>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</si>
  <si>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</si>
  <si>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</si>
  <si>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</si>
  <si>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</si>
  <si>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</si>
  <si>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</si>
  <si>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</si>
  <si>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</si>
  <si>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</si>
  <si>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</si>
  <si>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</si>
  <si>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</si>
  <si>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</si>
  <si>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</si>
  <si>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</si>
  <si>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</si>
  <si>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</si>
  <si>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</si>
  <si>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</si>
  <si>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</si>
  <si>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</si>
  <si>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</si>
  <si>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</si>
  <si>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</si>
  <si>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</si>
  <si>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</si>
  <si>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</si>
  <si>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</si>
  <si>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</si>
  <si>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</si>
  <si>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</si>
  <si>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</si>
  <si>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</si>
  <si>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</si>
  <si>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</si>
  <si>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</si>
  <si>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</si>
  <si>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</si>
  <si>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</si>
  <si>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</si>
  <si>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</si>
  <si>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</si>
  <si>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</si>
  <si>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</si>
  <si>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</si>
  <si>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</si>
  <si>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</si>
  <si>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</si>
  <si>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</si>
  <si>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</si>
  <si>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</si>
  <si>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</si>
  <si>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</si>
  <si>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</si>
  <si>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</si>
  <si>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</si>
  <si>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</si>
  <si>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</si>
  <si>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</si>
  <si>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</si>
  <si>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</si>
  <si>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</si>
  <si>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</si>
  <si>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</si>
  <si>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</si>
  <si>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</si>
  <si>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</si>
  <si>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</si>
  <si>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</si>
  <si>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</si>
  <si>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</si>
  <si>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</si>
  <si>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</si>
  <si>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</si>
  <si>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</si>
  <si>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</si>
  <si>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</si>
  <si>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</si>
  <si>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</si>
  <si>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</si>
  <si>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</si>
  <si>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</si>
  <si>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</si>
  <si>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</si>
  <si>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</si>
  <si>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</si>
  <si>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</si>
  <si>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</si>
  <si>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</si>
  <si>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</si>
  <si>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</si>
  <si>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</si>
  <si>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</si>
  <si>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</si>
  <si>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</si>
  <si>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</si>
  <si>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</si>
  <si>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</si>
  <si>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</si>
  <si>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</si>
  <si>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</si>
  <si>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</si>
  <si>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</si>
  <si>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</si>
  <si>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</si>
  <si>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</si>
  <si>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</si>
  <si>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</si>
  <si>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</si>
  <si>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</si>
  <si>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</si>
  <si>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</si>
  <si>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</si>
  <si>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</si>
  <si>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</si>
  <si>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</si>
  <si>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</si>
  <si>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</si>
  <si>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</si>
  <si>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</si>
  <si>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</si>
  <si>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</si>
  <si>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</si>
  <si>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</si>
  <si>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</si>
  <si>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</si>
  <si>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</si>
  <si>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</si>
  <si>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</si>
  <si>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</si>
  <si>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</si>
  <si>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</si>
  <si>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</si>
  <si>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</si>
  <si>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</si>
  <si>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</si>
  <si>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</si>
  <si>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</si>
  <si>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</si>
  <si>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</si>
  <si>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</si>
  <si>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</si>
  <si>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</si>
  <si>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</si>
  <si>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</si>
  <si>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</si>
  <si>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</si>
  <si>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</si>
  <si>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</si>
  <si>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</si>
  <si>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</si>
  <si>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</si>
  <si>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</si>
  <si>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</si>
  <si>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</si>
  <si>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</si>
  <si>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</si>
  <si>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</si>
  <si>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</si>
  <si>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</si>
  <si>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</si>
  <si>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</si>
  <si>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</si>
  <si>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</si>
  <si>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</si>
  <si>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</si>
  <si>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</si>
  <si>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</si>
  <si>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</si>
  <si>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</si>
  <si>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</si>
  <si>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</si>
  <si>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</si>
  <si>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</si>
  <si>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</si>
  <si>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</si>
  <si>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</si>
  <si>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</si>
  <si>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</si>
  <si>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</si>
  <si>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</si>
  <si>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</si>
  <si>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</si>
  <si>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</si>
  <si>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</si>
  <si>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</si>
  <si>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</si>
  <si>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</si>
  <si>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</si>
  <si>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</si>
  <si>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</si>
  <si>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</si>
  <si>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</si>
  <si>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</si>
  <si>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</si>
  <si>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</si>
  <si>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</si>
  <si>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</si>
  <si>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</si>
  <si>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</si>
  <si>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</si>
  <si>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</si>
  <si>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</si>
  <si>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</si>
  <si>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</si>
  <si>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</si>
  <si>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</si>
  <si>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</si>
  <si>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</si>
  <si>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</si>
  <si>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</si>
  <si>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</si>
  <si>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</si>
  <si>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</si>
  <si>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</si>
  <si>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</si>
  <si>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</si>
  <si>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</si>
  <si>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</si>
  <si>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</si>
  <si>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</si>
  <si>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</si>
  <si>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</si>
  <si>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</si>
  <si>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</si>
  <si>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</si>
  <si>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</si>
  <si>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</si>
  <si>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</si>
  <si>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</si>
  <si>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</si>
  <si>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</si>
  <si>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</si>
  <si>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</si>
  <si>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</si>
  <si>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</si>
  <si>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</si>
  <si>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</si>
  <si>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</si>
  <si>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</si>
  <si>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</si>
  <si>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</si>
  <si>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</si>
  <si>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</si>
  <si>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</si>
  <si>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</si>
  <si>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</si>
  <si>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</si>
  <si>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</si>
  <si>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</si>
  <si>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</si>
  <si>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</si>
  <si>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</si>
  <si>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</si>
  <si>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</si>
  <si>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</si>
  <si>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</si>
  <si>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</si>
  <si>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</si>
  <si>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</si>
  <si>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</si>
  <si>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</si>
  <si>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</si>
  <si>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</si>
  <si>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</si>
  <si>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</si>
  <si>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</si>
  <si>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</si>
  <si>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</si>
  <si>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</si>
  <si>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</si>
  <si>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</si>
  <si>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</si>
  <si>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</si>
  <si>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</si>
  <si>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</si>
  <si>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</si>
  <si>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</si>
  <si>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</si>
  <si>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</si>
  <si>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</si>
  <si>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</si>
  <si>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</si>
  <si>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</si>
  <si>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</si>
  <si>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</si>
  <si>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</si>
  <si>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</si>
  <si>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</si>
  <si>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</si>
  <si>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</si>
  <si>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</si>
  <si>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</si>
  <si>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</si>
  <si>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</si>
  <si>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</si>
  <si>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</si>
  <si>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</si>
  <si>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</si>
  <si>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</si>
  <si>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</si>
  <si>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</si>
  <si>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</si>
  <si>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</si>
  <si>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</si>
  <si>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</si>
  <si>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</si>
  <si>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</si>
  <si>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</si>
  <si>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</si>
  <si>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</si>
  <si>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</si>
  <si>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</si>
  <si>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</si>
  <si>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</si>
  <si>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</si>
  <si>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</si>
  <si>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</si>
  <si>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</si>
  <si>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</si>
  <si>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</si>
  <si>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</si>
  <si>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</si>
  <si>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</si>
  <si>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</si>
  <si>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</si>
  <si>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</si>
  <si>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</si>
  <si>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</si>
  <si>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</si>
  <si>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</si>
  <si>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</si>
  <si>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</si>
  <si>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</si>
  <si>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</si>
  <si>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</si>
  <si>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</si>
  <si>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</si>
  <si>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</si>
  <si>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</si>
  <si>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</si>
  <si>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</si>
  <si>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</si>
  <si>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</si>
  <si>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</si>
  <si>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</si>
  <si>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</si>
  <si>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</si>
  <si>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</si>
  <si>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</si>
  <si>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</si>
  <si>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</si>
  <si>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</si>
  <si>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</si>
  <si>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</si>
  <si>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</si>
  <si>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</si>
  <si>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</si>
  <si>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</si>
  <si>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</si>
  <si>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</si>
  <si>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</si>
  <si>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</si>
  <si>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Sea Girt borough,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</si>
  <si>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Sea Girt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</si>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</sst>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2148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2148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1001</v>
      </c>
      <c r="C9" s="151">
        <f>(B9/$B$7)*100</f>
        <v>46.60148975791434</v>
      </c>
      <c r="D9" s="152"/>
      <c r="E9" s="152" t="s">
        <v>403</v>
      </c>
      <c r="F9" s="150">
        <v>30</v>
      </c>
      <c r="G9" s="153">
        <f t="shared" si="0"/>
        <v>1.3966480446927374</v>
      </c>
    </row>
    <row r="10" spans="1:7" ht="12.75">
      <c r="A10" s="149" t="s">
        <v>404</v>
      </c>
      <c r="B10" s="150">
        <v>1147</v>
      </c>
      <c r="C10" s="151">
        <f>(B10/$B$7)*100</f>
        <v>53.39851024208566</v>
      </c>
      <c r="D10" s="152"/>
      <c r="E10" s="152" t="s">
        <v>405</v>
      </c>
      <c r="F10" s="150">
        <v>3</v>
      </c>
      <c r="G10" s="153">
        <f t="shared" si="0"/>
        <v>0.13966480446927373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7</v>
      </c>
      <c r="G11" s="153">
        <f t="shared" si="0"/>
        <v>0.3258845437616387</v>
      </c>
    </row>
    <row r="12" spans="1:7" ht="12.75">
      <c r="A12" s="149" t="s">
        <v>407</v>
      </c>
      <c r="B12" s="150">
        <v>96</v>
      </c>
      <c r="C12" s="151">
        <f aca="true" t="shared" si="1" ref="C12:C24">B12*100/B$7</f>
        <v>4.4692737430167595</v>
      </c>
      <c r="D12" s="152"/>
      <c r="E12" s="152" t="s">
        <v>408</v>
      </c>
      <c r="F12" s="150">
        <v>1</v>
      </c>
      <c r="G12" s="153">
        <f t="shared" si="0"/>
        <v>0.04655493482309125</v>
      </c>
    </row>
    <row r="13" spans="1:7" ht="12.75">
      <c r="A13" s="149" t="s">
        <v>409</v>
      </c>
      <c r="B13" s="150">
        <v>131</v>
      </c>
      <c r="C13" s="151">
        <f t="shared" si="1"/>
        <v>6.098696461824954</v>
      </c>
      <c r="D13" s="152"/>
      <c r="E13" s="152" t="s">
        <v>410</v>
      </c>
      <c r="F13" s="150">
        <v>19</v>
      </c>
      <c r="G13" s="153">
        <f t="shared" si="0"/>
        <v>0.8845437616387337</v>
      </c>
    </row>
    <row r="14" spans="1:7" ht="12.75">
      <c r="A14" s="149" t="s">
        <v>411</v>
      </c>
      <c r="B14" s="150">
        <v>129</v>
      </c>
      <c r="C14" s="151">
        <f t="shared" si="1"/>
        <v>6.005586592178771</v>
      </c>
      <c r="D14" s="152"/>
      <c r="E14" s="152" t="s">
        <v>412</v>
      </c>
      <c r="F14" s="150">
        <v>2118</v>
      </c>
      <c r="G14" s="153">
        <f t="shared" si="0"/>
        <v>98.60335195530726</v>
      </c>
    </row>
    <row r="15" spans="1:7" ht="12.75">
      <c r="A15" s="149" t="s">
        <v>413</v>
      </c>
      <c r="B15" s="150">
        <v>103</v>
      </c>
      <c r="C15" s="151">
        <f t="shared" si="1"/>
        <v>4.795158286778398</v>
      </c>
      <c r="D15" s="152"/>
      <c r="E15" s="152" t="s">
        <v>414</v>
      </c>
      <c r="F15" s="150">
        <v>2107</v>
      </c>
      <c r="G15" s="153">
        <f t="shared" si="0"/>
        <v>98.09124767225326</v>
      </c>
    </row>
    <row r="16" spans="1:7" ht="12.75">
      <c r="A16" s="149" t="s">
        <v>415</v>
      </c>
      <c r="B16" s="150">
        <v>52</v>
      </c>
      <c r="C16" s="151">
        <f t="shared" si="1"/>
        <v>2.4208566108007448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106</v>
      </c>
      <c r="C17" s="151">
        <f t="shared" si="1"/>
        <v>4.934823091247672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292</v>
      </c>
      <c r="C18" s="151">
        <f t="shared" si="1"/>
        <v>13.594040968342645</v>
      </c>
      <c r="D18" s="152"/>
      <c r="E18" s="143" t="s">
        <v>419</v>
      </c>
      <c r="F18" s="141">
        <v>2148</v>
      </c>
      <c r="G18" s="148">
        <v>100</v>
      </c>
    </row>
    <row r="19" spans="1:7" ht="12.75">
      <c r="A19" s="149" t="s">
        <v>420</v>
      </c>
      <c r="B19" s="150">
        <v>311</v>
      </c>
      <c r="C19" s="151">
        <f t="shared" si="1"/>
        <v>14.478584729981378</v>
      </c>
      <c r="D19" s="152"/>
      <c r="E19" s="152" t="s">
        <v>421</v>
      </c>
      <c r="F19" s="150">
        <v>2146</v>
      </c>
      <c r="G19" s="153">
        <f aca="true" t="shared" si="2" ref="G19:G30">F19*100/F$18</f>
        <v>99.90689013035382</v>
      </c>
    </row>
    <row r="20" spans="1:7" ht="12.75">
      <c r="A20" s="149" t="s">
        <v>422</v>
      </c>
      <c r="B20" s="150">
        <v>196</v>
      </c>
      <c r="C20" s="151">
        <f t="shared" si="1"/>
        <v>9.124767225325884</v>
      </c>
      <c r="D20" s="152"/>
      <c r="E20" s="152" t="s">
        <v>423</v>
      </c>
      <c r="F20" s="150">
        <v>942</v>
      </c>
      <c r="G20" s="153">
        <f t="shared" si="2"/>
        <v>43.85474860335196</v>
      </c>
    </row>
    <row r="21" spans="1:7" ht="12.75">
      <c r="A21" s="149" t="s">
        <v>424</v>
      </c>
      <c r="B21" s="150">
        <v>141</v>
      </c>
      <c r="C21" s="151">
        <f t="shared" si="1"/>
        <v>6.564245810055866</v>
      </c>
      <c r="D21" s="152"/>
      <c r="E21" s="152" t="s">
        <v>425</v>
      </c>
      <c r="F21" s="150">
        <v>557</v>
      </c>
      <c r="G21" s="153">
        <f t="shared" si="2"/>
        <v>25.931098696461824</v>
      </c>
    </row>
    <row r="22" spans="1:7" ht="12.75">
      <c r="A22" s="149" t="s">
        <v>426</v>
      </c>
      <c r="B22" s="150">
        <v>281</v>
      </c>
      <c r="C22" s="151">
        <f t="shared" si="1"/>
        <v>13.08193668528864</v>
      </c>
      <c r="D22" s="152"/>
      <c r="E22" s="152" t="s">
        <v>427</v>
      </c>
      <c r="F22" s="150">
        <v>563</v>
      </c>
      <c r="G22" s="153">
        <f t="shared" si="2"/>
        <v>26.210428305400374</v>
      </c>
    </row>
    <row r="23" spans="1:7" ht="12.75">
      <c r="A23" s="149" t="s">
        <v>428</v>
      </c>
      <c r="B23" s="150">
        <v>223</v>
      </c>
      <c r="C23" s="151">
        <f t="shared" si="1"/>
        <v>10.381750465549349</v>
      </c>
      <c r="D23" s="152"/>
      <c r="E23" s="152" t="s">
        <v>429</v>
      </c>
      <c r="F23" s="150">
        <v>423</v>
      </c>
      <c r="G23" s="153">
        <f t="shared" si="2"/>
        <v>19.692737430167597</v>
      </c>
    </row>
    <row r="24" spans="1:7" ht="12.75">
      <c r="A24" s="149" t="s">
        <v>430</v>
      </c>
      <c r="B24" s="150">
        <v>87</v>
      </c>
      <c r="C24" s="151">
        <f t="shared" si="1"/>
        <v>4.050279329608938</v>
      </c>
      <c r="D24" s="152"/>
      <c r="E24" s="152" t="s">
        <v>431</v>
      </c>
      <c r="F24" s="150">
        <v>47</v>
      </c>
      <c r="G24" s="153">
        <f t="shared" si="2"/>
        <v>2.188081936685289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8</v>
      </c>
      <c r="G25" s="153">
        <f t="shared" si="2"/>
        <v>0.37243947858473</v>
      </c>
    </row>
    <row r="26" spans="1:7" ht="12.75">
      <c r="A26" s="149" t="s">
        <v>433</v>
      </c>
      <c r="B26" s="155">
        <v>50.3</v>
      </c>
      <c r="C26" s="156" t="s">
        <v>261</v>
      </c>
      <c r="D26" s="152"/>
      <c r="E26" s="157" t="s">
        <v>434</v>
      </c>
      <c r="F26" s="158">
        <v>37</v>
      </c>
      <c r="G26" s="153">
        <f t="shared" si="2"/>
        <v>1.722532588454376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13</v>
      </c>
      <c r="G27" s="153">
        <f t="shared" si="2"/>
        <v>0.6052141527001862</v>
      </c>
    </row>
    <row r="28" spans="1:7" ht="12.75">
      <c r="A28" s="149" t="s">
        <v>262</v>
      </c>
      <c r="B28" s="150">
        <v>1716</v>
      </c>
      <c r="C28" s="151">
        <f aca="true" t="shared" si="3" ref="C28:C35">B28*100/B$7</f>
        <v>79.88826815642459</v>
      </c>
      <c r="D28" s="152"/>
      <c r="E28" s="152" t="s">
        <v>436</v>
      </c>
      <c r="F28" s="150">
        <v>2</v>
      </c>
      <c r="G28" s="153">
        <f t="shared" si="2"/>
        <v>0.0931098696461825</v>
      </c>
    </row>
    <row r="29" spans="1:7" ht="12.75">
      <c r="A29" s="149" t="s">
        <v>0</v>
      </c>
      <c r="B29" s="150">
        <v>776</v>
      </c>
      <c r="C29" s="151">
        <f t="shared" si="3"/>
        <v>36.12662942271881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940</v>
      </c>
      <c r="C30" s="151">
        <f t="shared" si="3"/>
        <v>43.76163873370577</v>
      </c>
      <c r="D30" s="152"/>
      <c r="E30" s="152" t="s">
        <v>3</v>
      </c>
      <c r="F30" s="150">
        <v>2</v>
      </c>
      <c r="G30" s="153">
        <f t="shared" si="2"/>
        <v>0.0931098696461825</v>
      </c>
    </row>
    <row r="31" spans="1:7" ht="12.75">
      <c r="A31" s="149" t="s">
        <v>4</v>
      </c>
      <c r="B31" s="150">
        <v>1678</v>
      </c>
      <c r="C31" s="151">
        <f t="shared" si="3"/>
        <v>78.11918063314711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679</v>
      </c>
      <c r="C32" s="151">
        <f t="shared" si="3"/>
        <v>31.610800744878958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591</v>
      </c>
      <c r="C33" s="151">
        <f t="shared" si="3"/>
        <v>27.51396648044693</v>
      </c>
      <c r="D33" s="152"/>
      <c r="E33" s="143" t="s">
        <v>8</v>
      </c>
      <c r="F33" s="141">
        <v>942</v>
      </c>
      <c r="G33" s="148">
        <v>100</v>
      </c>
    </row>
    <row r="34" spans="1:7" ht="12.75">
      <c r="A34" s="149" t="s">
        <v>0</v>
      </c>
      <c r="B34" s="150">
        <v>244</v>
      </c>
      <c r="C34" s="151">
        <f t="shared" si="3"/>
        <v>11.359404096834265</v>
      </c>
      <c r="D34" s="152"/>
      <c r="E34" s="152" t="s">
        <v>9</v>
      </c>
      <c r="F34" s="150">
        <v>637</v>
      </c>
      <c r="G34" s="153">
        <f aca="true" t="shared" si="4" ref="G34:G42">F34*100/F$33</f>
        <v>67.62208067940551</v>
      </c>
    </row>
    <row r="35" spans="1:7" ht="12.75">
      <c r="A35" s="149" t="s">
        <v>2</v>
      </c>
      <c r="B35" s="150">
        <v>347</v>
      </c>
      <c r="C35" s="151">
        <f t="shared" si="3"/>
        <v>16.154562383612664</v>
      </c>
      <c r="D35" s="152"/>
      <c r="E35" s="152" t="s">
        <v>10</v>
      </c>
      <c r="F35" s="150">
        <v>196</v>
      </c>
      <c r="G35" s="153">
        <f t="shared" si="4"/>
        <v>20.8067940552017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557</v>
      </c>
      <c r="G36" s="153">
        <f t="shared" si="4"/>
        <v>59.12951167728238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171</v>
      </c>
      <c r="G37" s="153">
        <f t="shared" si="4"/>
        <v>18.15286624203822</v>
      </c>
    </row>
    <row r="38" spans="1:7" ht="12.75">
      <c r="A38" s="163" t="s">
        <v>13</v>
      </c>
      <c r="B38" s="150">
        <v>2138</v>
      </c>
      <c r="C38" s="151">
        <f aca="true" t="shared" si="5" ref="C38:C56">B38*100/B$7</f>
        <v>99.53445065176909</v>
      </c>
      <c r="D38" s="152"/>
      <c r="E38" s="152" t="s">
        <v>14</v>
      </c>
      <c r="F38" s="150">
        <v>67</v>
      </c>
      <c r="G38" s="153">
        <f t="shared" si="4"/>
        <v>7.112526539278131</v>
      </c>
    </row>
    <row r="39" spans="1:7" ht="12.75">
      <c r="A39" s="149" t="s">
        <v>15</v>
      </c>
      <c r="B39" s="150">
        <v>2129</v>
      </c>
      <c r="C39" s="151">
        <f t="shared" si="5"/>
        <v>99.11545623836126</v>
      </c>
      <c r="D39" s="152"/>
      <c r="E39" s="152" t="s">
        <v>10</v>
      </c>
      <c r="F39" s="150">
        <v>25</v>
      </c>
      <c r="G39" s="153">
        <f t="shared" si="4"/>
        <v>2.653927813163482</v>
      </c>
    </row>
    <row r="40" spans="1:7" ht="12.75">
      <c r="A40" s="149" t="s">
        <v>16</v>
      </c>
      <c r="B40" s="150">
        <v>2</v>
      </c>
      <c r="C40" s="151">
        <f t="shared" si="5"/>
        <v>0.0931098696461825</v>
      </c>
      <c r="D40" s="152"/>
      <c r="E40" s="152" t="s">
        <v>17</v>
      </c>
      <c r="F40" s="150">
        <v>305</v>
      </c>
      <c r="G40" s="153">
        <f t="shared" si="4"/>
        <v>32.37791932059448</v>
      </c>
    </row>
    <row r="41" spans="1:7" ht="12.75">
      <c r="A41" s="149" t="s">
        <v>18</v>
      </c>
      <c r="B41" s="150">
        <v>0</v>
      </c>
      <c r="C41" s="151">
        <f t="shared" si="5"/>
        <v>0</v>
      </c>
      <c r="D41" s="152"/>
      <c r="E41" s="152" t="s">
        <v>19</v>
      </c>
      <c r="F41" s="150">
        <v>279</v>
      </c>
      <c r="G41" s="153">
        <f t="shared" si="4"/>
        <v>29.61783439490446</v>
      </c>
    </row>
    <row r="42" spans="1:7" ht="12.75">
      <c r="A42" s="149" t="s">
        <v>20</v>
      </c>
      <c r="B42" s="150">
        <v>6</v>
      </c>
      <c r="C42" s="151">
        <f t="shared" si="5"/>
        <v>0.27932960893854747</v>
      </c>
      <c r="D42" s="152"/>
      <c r="E42" s="152" t="s">
        <v>21</v>
      </c>
      <c r="F42" s="150">
        <v>166</v>
      </c>
      <c r="G42" s="153">
        <f t="shared" si="4"/>
        <v>17.62208067940552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60">
        <v>199</v>
      </c>
      <c r="G44" s="164">
        <f>F44*100/F33</f>
        <v>21.125265392781316</v>
      </c>
    </row>
    <row r="45" spans="1:7" ht="12.75">
      <c r="A45" s="149" t="s">
        <v>25</v>
      </c>
      <c r="B45" s="150">
        <v>4</v>
      </c>
      <c r="C45" s="151">
        <f t="shared" si="5"/>
        <v>0.186219739292365</v>
      </c>
      <c r="D45" s="152"/>
      <c r="E45" s="152" t="s">
        <v>26</v>
      </c>
      <c r="F45" s="160">
        <v>412</v>
      </c>
      <c r="G45" s="164">
        <f>F45*100/F33</f>
        <v>43.73673036093418</v>
      </c>
    </row>
    <row r="46" spans="1:7" ht="12.75">
      <c r="A46" s="149" t="s">
        <v>27</v>
      </c>
      <c r="B46" s="150">
        <v>1</v>
      </c>
      <c r="C46" s="151">
        <f t="shared" si="5"/>
        <v>0.04655493482309125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</v>
      </c>
      <c r="C47" s="151">
        <f t="shared" si="5"/>
        <v>0.04655493482309125</v>
      </c>
      <c r="D47" s="152"/>
      <c r="E47" s="152" t="s">
        <v>29</v>
      </c>
      <c r="F47" s="165">
        <v>2.28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2.83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1285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942</v>
      </c>
      <c r="G52" s="153">
        <f>F52*100/F$51</f>
        <v>73.30739299610894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343</v>
      </c>
      <c r="G53" s="153">
        <f>F53*100/F$51</f>
        <v>26.69260700389105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302</v>
      </c>
      <c r="G54" s="153">
        <f>F54*100/F$51</f>
        <v>23.50194552529183</v>
      </c>
    </row>
    <row r="55" spans="1:7" ht="12.75">
      <c r="A55" s="149" t="s">
        <v>43</v>
      </c>
      <c r="B55" s="150">
        <v>1</v>
      </c>
      <c r="C55" s="151">
        <f t="shared" si="5"/>
        <v>0.04655493482309125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10</v>
      </c>
      <c r="C56" s="151">
        <f t="shared" si="5"/>
        <v>0.4655493482309125</v>
      </c>
      <c r="D56" s="152"/>
      <c r="E56" s="152" t="s">
        <v>45</v>
      </c>
      <c r="F56" s="167">
        <v>0.7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14.8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2138</v>
      </c>
      <c r="C60" s="168">
        <f>B60*100/B7</f>
        <v>99.53445065176909</v>
      </c>
      <c r="D60" s="152"/>
      <c r="E60" s="143" t="s">
        <v>51</v>
      </c>
      <c r="F60" s="141">
        <v>942</v>
      </c>
      <c r="G60" s="148">
        <v>100</v>
      </c>
    </row>
    <row r="61" spans="1:7" ht="12.75">
      <c r="A61" s="149" t="s">
        <v>52</v>
      </c>
      <c r="B61" s="160">
        <v>4</v>
      </c>
      <c r="C61" s="168">
        <f>B61*100/B7</f>
        <v>0.186219739292365</v>
      </c>
      <c r="D61" s="152"/>
      <c r="E61" s="152" t="s">
        <v>53</v>
      </c>
      <c r="F61" s="150">
        <v>844</v>
      </c>
      <c r="G61" s="153">
        <f>F61*100/F$60</f>
        <v>89.59660297239915</v>
      </c>
    </row>
    <row r="62" spans="1:7" ht="12.75">
      <c r="A62" s="149" t="s">
        <v>54</v>
      </c>
      <c r="B62" s="160">
        <v>3</v>
      </c>
      <c r="C62" s="168">
        <f>B62*100/B7</f>
        <v>0.13966480446927373</v>
      </c>
      <c r="D62" s="152"/>
      <c r="E62" s="152" t="s">
        <v>55</v>
      </c>
      <c r="F62" s="150">
        <v>98</v>
      </c>
      <c r="G62" s="153">
        <f>F62*100/F$60</f>
        <v>10.40339702760085</v>
      </c>
    </row>
    <row r="63" spans="1:7" ht="12.75">
      <c r="A63" s="149" t="s">
        <v>56</v>
      </c>
      <c r="B63" s="160">
        <v>10</v>
      </c>
      <c r="C63" s="168">
        <f>B63*100/B7</f>
        <v>0.4655493482309125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65">
        <v>2.31</v>
      </c>
      <c r="G64" s="166" t="s">
        <v>261</v>
      </c>
    </row>
    <row r="65" spans="1:7" ht="13.5" thickBot="1">
      <c r="A65" s="171" t="s">
        <v>59</v>
      </c>
      <c r="B65" s="172">
        <v>3</v>
      </c>
      <c r="C65" s="173">
        <f>B65*100/B7</f>
        <v>0.13966480446927373</v>
      </c>
      <c r="D65" s="174"/>
      <c r="E65" s="174" t="s">
        <v>60</v>
      </c>
      <c r="F65" s="175">
        <v>2.02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2148</v>
      </c>
      <c r="G9" s="33">
        <f>(F9/$F$9)*100</f>
        <v>100</v>
      </c>
    </row>
    <row r="10" spans="1:7" ht="12.75">
      <c r="A10" s="29" t="s">
        <v>269</v>
      </c>
      <c r="B10" s="93">
        <v>461</v>
      </c>
      <c r="C10" s="33">
        <f aca="true" t="shared" si="0" ref="C10:C15">(B10/$B$10)*100</f>
        <v>100</v>
      </c>
      <c r="E10" s="34" t="s">
        <v>270</v>
      </c>
      <c r="F10" s="97">
        <v>2083</v>
      </c>
      <c r="G10" s="84">
        <f aca="true" t="shared" si="1" ref="G10:G16">(F10/$F$9)*100</f>
        <v>96.97392923649907</v>
      </c>
    </row>
    <row r="11" spans="1:8" ht="12.75">
      <c r="A11" s="36" t="s">
        <v>271</v>
      </c>
      <c r="B11" s="98">
        <v>35</v>
      </c>
      <c r="C11" s="35">
        <f t="shared" si="0"/>
        <v>7.592190889370933</v>
      </c>
      <c r="E11" s="34" t="s">
        <v>272</v>
      </c>
      <c r="F11" s="97">
        <v>2062</v>
      </c>
      <c r="G11" s="84">
        <f t="shared" si="1"/>
        <v>95.99627560521415</v>
      </c>
      <c r="H11" s="15" t="s">
        <v>250</v>
      </c>
    </row>
    <row r="12" spans="1:8" ht="12.75">
      <c r="A12" s="36" t="s">
        <v>273</v>
      </c>
      <c r="B12" s="98">
        <v>21</v>
      </c>
      <c r="C12" s="35">
        <f t="shared" si="0"/>
        <v>4.55531453362256</v>
      </c>
      <c r="E12" s="34" t="s">
        <v>274</v>
      </c>
      <c r="F12" s="97">
        <v>1423</v>
      </c>
      <c r="G12" s="84">
        <f t="shared" si="1"/>
        <v>66.24767225325886</v>
      </c>
      <c r="H12" s="15" t="s">
        <v>250</v>
      </c>
    </row>
    <row r="13" spans="1:7" ht="12.75">
      <c r="A13" s="36" t="s">
        <v>275</v>
      </c>
      <c r="B13" s="98">
        <v>237</v>
      </c>
      <c r="C13" s="35">
        <f t="shared" si="0"/>
        <v>51.40997830802603</v>
      </c>
      <c r="E13" s="34" t="s">
        <v>276</v>
      </c>
      <c r="F13" s="97">
        <v>639</v>
      </c>
      <c r="G13" s="84">
        <f t="shared" si="1"/>
        <v>29.748603351955303</v>
      </c>
    </row>
    <row r="14" spans="1:7" ht="12.75">
      <c r="A14" s="36" t="s">
        <v>277</v>
      </c>
      <c r="B14" s="98">
        <v>93</v>
      </c>
      <c r="C14" s="35">
        <f t="shared" si="0"/>
        <v>20.17353579175705</v>
      </c>
      <c r="E14" s="34" t="s">
        <v>166</v>
      </c>
      <c r="F14" s="97">
        <v>21</v>
      </c>
      <c r="G14" s="84">
        <f t="shared" si="1"/>
        <v>0.9776536312849162</v>
      </c>
    </row>
    <row r="15" spans="1:7" ht="12.75">
      <c r="A15" s="36" t="s">
        <v>324</v>
      </c>
      <c r="B15" s="97">
        <v>75</v>
      </c>
      <c r="C15" s="35">
        <f t="shared" si="0"/>
        <v>16.268980477223426</v>
      </c>
      <c r="E15" s="34" t="s">
        <v>278</v>
      </c>
      <c r="F15" s="97">
        <v>65</v>
      </c>
      <c r="G15" s="84">
        <f t="shared" si="1"/>
        <v>3.026070763500931</v>
      </c>
    </row>
    <row r="16" spans="1:7" ht="12.75">
      <c r="A16" s="36"/>
      <c r="B16" s="93" t="s">
        <v>250</v>
      </c>
      <c r="C16" s="10"/>
      <c r="E16" s="34" t="s">
        <v>279</v>
      </c>
      <c r="F16" s="98">
        <v>11</v>
      </c>
      <c r="G16" s="84">
        <f t="shared" si="1"/>
        <v>0.5121042830540037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37</v>
      </c>
      <c r="G17" s="84">
        <f>(F17/$F$9)*100</f>
        <v>1.722532588454376</v>
      </c>
    </row>
    <row r="18" spans="1:7" ht="12.75">
      <c r="A18" s="29" t="s">
        <v>282</v>
      </c>
      <c r="B18" s="93">
        <v>1622</v>
      </c>
      <c r="C18" s="33">
        <f>(B18/$B$18)*100</f>
        <v>100</v>
      </c>
      <c r="E18" s="34" t="s">
        <v>283</v>
      </c>
      <c r="F18" s="97">
        <v>28</v>
      </c>
      <c r="G18" s="84">
        <f>(F18/$F$9)*100</f>
        <v>1.303538175046555</v>
      </c>
    </row>
    <row r="19" spans="1:7" ht="12.75">
      <c r="A19" s="36" t="s">
        <v>284</v>
      </c>
      <c r="B19" s="97">
        <v>16</v>
      </c>
      <c r="C19" s="84">
        <f aca="true" t="shared" si="2" ref="C19:C25">(B19/$B$18)*100</f>
        <v>0.9864364981504316</v>
      </c>
      <c r="E19" s="34"/>
      <c r="F19" s="97" t="s">
        <v>250</v>
      </c>
      <c r="G19" s="84"/>
    </row>
    <row r="20" spans="1:7" ht="12.75">
      <c r="A20" s="36" t="s">
        <v>285</v>
      </c>
      <c r="B20" s="97">
        <v>41</v>
      </c>
      <c r="C20" s="84">
        <f t="shared" si="2"/>
        <v>2.527743526510481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248</v>
      </c>
      <c r="C21" s="84">
        <f t="shared" si="2"/>
        <v>15.289765721331689</v>
      </c>
      <c r="E21" s="38" t="s">
        <v>167</v>
      </c>
      <c r="F21" s="80">
        <v>65</v>
      </c>
      <c r="G21" s="33">
        <f>(F21/$F$21)*100</f>
        <v>100</v>
      </c>
    </row>
    <row r="22" spans="1:7" ht="12.75">
      <c r="A22" s="36" t="s">
        <v>302</v>
      </c>
      <c r="B22" s="97">
        <v>265</v>
      </c>
      <c r="C22" s="84">
        <f t="shared" si="2"/>
        <v>16.337854500616523</v>
      </c>
      <c r="E22" s="34" t="s">
        <v>303</v>
      </c>
      <c r="F22" s="97">
        <v>34</v>
      </c>
      <c r="G22" s="84">
        <f aca="true" t="shared" si="3" ref="G22:G27">(F22/$F$21)*100</f>
        <v>52.307692307692314</v>
      </c>
    </row>
    <row r="23" spans="1:7" ht="12.75">
      <c r="A23" s="36" t="s">
        <v>304</v>
      </c>
      <c r="B23" s="97">
        <v>102</v>
      </c>
      <c r="C23" s="84">
        <f t="shared" si="2"/>
        <v>6.288532675709001</v>
      </c>
      <c r="E23" s="34" t="s">
        <v>305</v>
      </c>
      <c r="F23" s="97">
        <v>15</v>
      </c>
      <c r="G23" s="84">
        <f t="shared" si="3"/>
        <v>23.076923076923077</v>
      </c>
    </row>
    <row r="24" spans="1:7" ht="12.75">
      <c r="A24" s="36" t="s">
        <v>306</v>
      </c>
      <c r="B24" s="97">
        <v>572</v>
      </c>
      <c r="C24" s="84">
        <f t="shared" si="2"/>
        <v>35.26510480887793</v>
      </c>
      <c r="E24" s="34" t="s">
        <v>307</v>
      </c>
      <c r="F24" s="97">
        <v>7</v>
      </c>
      <c r="G24" s="84">
        <f t="shared" si="3"/>
        <v>10.76923076923077</v>
      </c>
    </row>
    <row r="25" spans="1:7" ht="12.75">
      <c r="A25" s="36" t="s">
        <v>308</v>
      </c>
      <c r="B25" s="97">
        <v>378</v>
      </c>
      <c r="C25" s="84">
        <f t="shared" si="2"/>
        <v>23.304562268803945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5</v>
      </c>
      <c r="G26" s="84">
        <f t="shared" si="3"/>
        <v>7.6923076923076925</v>
      </c>
    </row>
    <row r="27" spans="1:7" ht="12.75">
      <c r="A27" s="36" t="s">
        <v>311</v>
      </c>
      <c r="B27" s="108">
        <v>96.5</v>
      </c>
      <c r="C27" s="37" t="s">
        <v>261</v>
      </c>
      <c r="E27" s="34" t="s">
        <v>312</v>
      </c>
      <c r="F27" s="97">
        <v>4</v>
      </c>
      <c r="G27" s="84">
        <f t="shared" si="3"/>
        <v>6.153846153846154</v>
      </c>
    </row>
    <row r="28" spans="1:7" ht="12.75">
      <c r="A28" s="36" t="s">
        <v>313</v>
      </c>
      <c r="B28" s="108">
        <v>58.6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2049</v>
      </c>
      <c r="G30" s="33">
        <f>(F30/$F$30)*100</f>
        <v>100</v>
      </c>
      <c r="J30" s="39"/>
    </row>
    <row r="31" spans="1:10" ht="12.75">
      <c r="A31" s="95" t="s">
        <v>296</v>
      </c>
      <c r="B31" s="93">
        <v>1792</v>
      </c>
      <c r="C31" s="33">
        <f>(B31/$B$31)*100</f>
        <v>100</v>
      </c>
      <c r="E31" s="34" t="s">
        <v>317</v>
      </c>
      <c r="F31" s="97">
        <v>1969</v>
      </c>
      <c r="G31" s="101">
        <f>(F31/$F$30)*100</f>
        <v>96.09565641776476</v>
      </c>
      <c r="J31" s="39"/>
    </row>
    <row r="32" spans="1:10" ht="12.75">
      <c r="A32" s="36" t="s">
        <v>318</v>
      </c>
      <c r="B32" s="97">
        <v>345</v>
      </c>
      <c r="C32" s="10">
        <f>(B32/$B$31)*100</f>
        <v>19.252232142857142</v>
      </c>
      <c r="E32" s="34" t="s">
        <v>319</v>
      </c>
      <c r="F32" s="97">
        <v>80</v>
      </c>
      <c r="G32" s="101">
        <f aca="true" t="shared" si="4" ref="G32:G39">(F32/$F$30)*100</f>
        <v>3.904343582235237</v>
      </c>
      <c r="J32" s="39"/>
    </row>
    <row r="33" spans="1:10" ht="12.75">
      <c r="A33" s="36" t="s">
        <v>320</v>
      </c>
      <c r="B33" s="97">
        <v>1181</v>
      </c>
      <c r="C33" s="10">
        <f aca="true" t="shared" si="5" ref="C33:C38">(B33/$B$31)*100</f>
        <v>65.90401785714286</v>
      </c>
      <c r="E33" s="34" t="s">
        <v>321</v>
      </c>
      <c r="F33" s="97">
        <v>22</v>
      </c>
      <c r="G33" s="101">
        <f t="shared" si="4"/>
        <v>1.0736944851146901</v>
      </c>
      <c r="J33" s="39"/>
    </row>
    <row r="34" spans="1:7" ht="12.75">
      <c r="A34" s="36" t="s">
        <v>322</v>
      </c>
      <c r="B34" s="97">
        <v>23</v>
      </c>
      <c r="C34" s="10">
        <f t="shared" si="5"/>
        <v>1.2834821428571428</v>
      </c>
      <c r="E34" s="34" t="s">
        <v>323</v>
      </c>
      <c r="F34" s="97">
        <v>18</v>
      </c>
      <c r="G34" s="101">
        <f t="shared" si="4"/>
        <v>0.8784773060029283</v>
      </c>
    </row>
    <row r="35" spans="1:7" ht="12.75">
      <c r="A35" s="36" t="s">
        <v>325</v>
      </c>
      <c r="B35" s="97">
        <v>165</v>
      </c>
      <c r="C35" s="10">
        <f t="shared" si="5"/>
        <v>9.207589285714286</v>
      </c>
      <c r="E35" s="34" t="s">
        <v>321</v>
      </c>
      <c r="F35" s="97">
        <v>11</v>
      </c>
      <c r="G35" s="101">
        <f t="shared" si="4"/>
        <v>0.5368472425573451</v>
      </c>
    </row>
    <row r="36" spans="1:7" ht="12.75">
      <c r="A36" s="36" t="s">
        <v>297</v>
      </c>
      <c r="B36" s="97">
        <v>136</v>
      </c>
      <c r="C36" s="10">
        <f t="shared" si="5"/>
        <v>7.5892857142857135</v>
      </c>
      <c r="E36" s="34" t="s">
        <v>327</v>
      </c>
      <c r="F36" s="97">
        <v>56</v>
      </c>
      <c r="G36" s="101">
        <f t="shared" si="4"/>
        <v>2.7330405075646658</v>
      </c>
    </row>
    <row r="37" spans="1:7" ht="12.75">
      <c r="A37" s="36" t="s">
        <v>326</v>
      </c>
      <c r="B37" s="97">
        <v>78</v>
      </c>
      <c r="C37" s="10">
        <f t="shared" si="5"/>
        <v>4.352678571428571</v>
      </c>
      <c r="E37" s="34" t="s">
        <v>321</v>
      </c>
      <c r="F37" s="97">
        <v>8</v>
      </c>
      <c r="G37" s="101">
        <f t="shared" si="4"/>
        <v>0.3904343582235237</v>
      </c>
    </row>
    <row r="38" spans="1:7" ht="12.75">
      <c r="A38" s="36" t="s">
        <v>297</v>
      </c>
      <c r="B38" s="97">
        <v>58</v>
      </c>
      <c r="C38" s="10">
        <f t="shared" si="5"/>
        <v>3.2366071428571432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5</v>
      </c>
      <c r="C42" s="33">
        <f>(B42/$B$42)*100</f>
        <v>100</v>
      </c>
      <c r="E42" s="31" t="s">
        <v>268</v>
      </c>
      <c r="F42" s="80">
        <v>2148</v>
      </c>
      <c r="G42" s="99">
        <f>(F42/$F$42)*100</f>
        <v>100</v>
      </c>
      <c r="I42" s="39"/>
    </row>
    <row r="43" spans="1:7" ht="12.75">
      <c r="A43" s="36" t="s">
        <v>301</v>
      </c>
      <c r="B43" s="98">
        <v>2</v>
      </c>
      <c r="C43" s="102">
        <f>(B43/$B$42)*100</f>
        <v>40</v>
      </c>
      <c r="E43" s="60" t="s">
        <v>168</v>
      </c>
      <c r="F43" s="106">
        <v>2850</v>
      </c>
      <c r="G43" s="107">
        <f aca="true" t="shared" si="6" ref="G43:G71">(F43/$F$42)*100</f>
        <v>132.68156424581005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9</v>
      </c>
      <c r="G45" s="101">
        <f t="shared" si="6"/>
        <v>0.41899441340782123</v>
      </c>
    </row>
    <row r="46" spans="1:7" ht="12.75">
      <c r="A46" s="29" t="s">
        <v>331</v>
      </c>
      <c r="B46" s="93">
        <v>1715</v>
      </c>
      <c r="C46" s="33">
        <f>(B46/$B$46)*100</f>
        <v>100</v>
      </c>
      <c r="E46" s="1" t="s">
        <v>332</v>
      </c>
      <c r="F46" s="97">
        <v>9</v>
      </c>
      <c r="G46" s="101">
        <f t="shared" si="6"/>
        <v>0.41899441340782123</v>
      </c>
    </row>
    <row r="47" spans="1:7" ht="12.75">
      <c r="A47" s="36" t="s">
        <v>333</v>
      </c>
      <c r="B47" s="97">
        <v>282</v>
      </c>
      <c r="C47" s="10">
        <f>(B47/$B$46)*100</f>
        <v>16.443148688046648</v>
      </c>
      <c r="E47" s="1" t="s">
        <v>334</v>
      </c>
      <c r="F47" s="97">
        <v>49</v>
      </c>
      <c r="G47" s="101">
        <f t="shared" si="6"/>
        <v>2.281191806331471</v>
      </c>
    </row>
    <row r="48" spans="1:7" ht="12.75">
      <c r="A48" s="36"/>
      <c r="B48" s="93" t="s">
        <v>250</v>
      </c>
      <c r="C48" s="10"/>
      <c r="E48" s="1" t="s">
        <v>335</v>
      </c>
      <c r="F48" s="97">
        <v>275</v>
      </c>
      <c r="G48" s="101">
        <f t="shared" si="6"/>
        <v>12.802607076350093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23</v>
      </c>
      <c r="G49" s="101">
        <f t="shared" si="6"/>
        <v>1.0707635009310987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12</v>
      </c>
      <c r="G50" s="101">
        <f t="shared" si="6"/>
        <v>0.5586592178770949</v>
      </c>
    </row>
    <row r="51" spans="1:7" ht="12.75">
      <c r="A51" s="5" t="s">
        <v>338</v>
      </c>
      <c r="B51" s="93">
        <v>365</v>
      </c>
      <c r="C51" s="33">
        <f>(B51/$B$51)*100</f>
        <v>100</v>
      </c>
      <c r="E51" s="1" t="s">
        <v>339</v>
      </c>
      <c r="F51" s="97">
        <v>447</v>
      </c>
      <c r="G51" s="101">
        <f t="shared" si="6"/>
        <v>20.810055865921786</v>
      </c>
    </row>
    <row r="52" spans="1:7" ht="12.75">
      <c r="A52" s="4" t="s">
        <v>340</v>
      </c>
      <c r="B52" s="98">
        <v>12</v>
      </c>
      <c r="C52" s="10">
        <f>(B52/$B$51)*100</f>
        <v>3.287671232876712</v>
      </c>
      <c r="E52" s="1" t="s">
        <v>341</v>
      </c>
      <c r="F52" s="97">
        <v>4</v>
      </c>
      <c r="G52" s="101">
        <f t="shared" si="6"/>
        <v>0.186219739292365</v>
      </c>
    </row>
    <row r="53" spans="1:7" ht="12.75">
      <c r="A53" s="4"/>
      <c r="B53" s="93" t="s">
        <v>250</v>
      </c>
      <c r="C53" s="10"/>
      <c r="E53" s="1" t="s">
        <v>342</v>
      </c>
      <c r="F53" s="97">
        <v>39</v>
      </c>
      <c r="G53" s="101">
        <f t="shared" si="6"/>
        <v>1.8156424581005588</v>
      </c>
    </row>
    <row r="54" spans="1:7" ht="14.25">
      <c r="A54" s="5" t="s">
        <v>343</v>
      </c>
      <c r="B54" s="93">
        <v>1087</v>
      </c>
      <c r="C54" s="33">
        <f>(B54/$B$54)*100</f>
        <v>100</v>
      </c>
      <c r="E54" s="1" t="s">
        <v>201</v>
      </c>
      <c r="F54" s="97">
        <v>972</v>
      </c>
      <c r="G54" s="101">
        <f t="shared" si="6"/>
        <v>45.2513966480447</v>
      </c>
    </row>
    <row r="55" spans="1:7" ht="12.75">
      <c r="A55" s="4" t="s">
        <v>340</v>
      </c>
      <c r="B55" s="98">
        <v>56</v>
      </c>
      <c r="C55" s="10">
        <f>(B55/$B$54)*100</f>
        <v>5.151793928242871</v>
      </c>
      <c r="E55" s="1" t="s">
        <v>344</v>
      </c>
      <c r="F55" s="97">
        <v>484</v>
      </c>
      <c r="G55" s="101">
        <f t="shared" si="6"/>
        <v>22.532588454376164</v>
      </c>
    </row>
    <row r="56" spans="1:7" ht="12.75">
      <c r="A56" s="4" t="s">
        <v>345</v>
      </c>
      <c r="B56" s="119">
        <v>83.9</v>
      </c>
      <c r="C56" s="37" t="s">
        <v>261</v>
      </c>
      <c r="E56" s="1" t="s">
        <v>346</v>
      </c>
      <c r="F56" s="97">
        <v>17</v>
      </c>
      <c r="G56" s="101">
        <f t="shared" si="6"/>
        <v>0.7914338919925512</v>
      </c>
    </row>
    <row r="57" spans="1:7" ht="12.75">
      <c r="A57" s="4" t="s">
        <v>347</v>
      </c>
      <c r="B57" s="98">
        <v>1031</v>
      </c>
      <c r="C57" s="10">
        <f>(B57/$B$54)*100</f>
        <v>94.84820607175713</v>
      </c>
      <c r="E57" s="1" t="s">
        <v>348</v>
      </c>
      <c r="F57" s="97">
        <v>13</v>
      </c>
      <c r="G57" s="101">
        <f t="shared" si="6"/>
        <v>0.6052141527001862</v>
      </c>
    </row>
    <row r="58" spans="1:7" ht="12.75">
      <c r="A58" s="4" t="s">
        <v>345</v>
      </c>
      <c r="B58" s="119">
        <v>70</v>
      </c>
      <c r="C58" s="37" t="s">
        <v>261</v>
      </c>
      <c r="E58" s="1" t="s">
        <v>349</v>
      </c>
      <c r="F58" s="97">
        <v>137</v>
      </c>
      <c r="G58" s="101">
        <f t="shared" si="6"/>
        <v>6.378026070763501</v>
      </c>
    </row>
    <row r="59" spans="1:7" ht="12.75">
      <c r="A59" s="4"/>
      <c r="B59" s="93" t="s">
        <v>250</v>
      </c>
      <c r="C59" s="10"/>
      <c r="E59" s="1" t="s">
        <v>350</v>
      </c>
      <c r="F59" s="97">
        <v>14</v>
      </c>
      <c r="G59" s="101">
        <f t="shared" si="6"/>
        <v>0.6517690875232774</v>
      </c>
    </row>
    <row r="60" spans="1:7" ht="12.75">
      <c r="A60" s="5" t="s">
        <v>351</v>
      </c>
      <c r="B60" s="93">
        <v>593</v>
      </c>
      <c r="C60" s="33">
        <f>(B60/$B$60)*100</f>
        <v>100</v>
      </c>
      <c r="E60" s="1" t="s">
        <v>352</v>
      </c>
      <c r="F60" s="97">
        <v>14</v>
      </c>
      <c r="G60" s="101">
        <f t="shared" si="6"/>
        <v>0.6517690875232774</v>
      </c>
    </row>
    <row r="61" spans="1:7" ht="12.75">
      <c r="A61" s="4" t="s">
        <v>340</v>
      </c>
      <c r="B61" s="97">
        <v>160</v>
      </c>
      <c r="C61" s="10">
        <f>(B61/$B$60)*100</f>
        <v>26.981450252951095</v>
      </c>
      <c r="E61" s="1" t="s">
        <v>353</v>
      </c>
      <c r="F61" s="97">
        <v>51</v>
      </c>
      <c r="G61" s="101">
        <f t="shared" si="6"/>
        <v>2.3743016759776534</v>
      </c>
    </row>
    <row r="62" spans="1:7" ht="12.75">
      <c r="A62" s="4"/>
      <c r="B62" s="93" t="s">
        <v>250</v>
      </c>
      <c r="C62" s="10"/>
      <c r="E62" s="1" t="s">
        <v>354</v>
      </c>
      <c r="F62" s="97">
        <v>80</v>
      </c>
      <c r="G62" s="101">
        <f t="shared" si="6"/>
        <v>3.7243947858473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8</v>
      </c>
      <c r="G63" s="101">
        <f t="shared" si="6"/>
        <v>0.37243947858473</v>
      </c>
    </row>
    <row r="64" spans="1:7" ht="12.75">
      <c r="A64" s="29" t="s">
        <v>357</v>
      </c>
      <c r="B64" s="93">
        <v>2049</v>
      </c>
      <c r="C64" s="33">
        <f>(B64/$B$64)*100</f>
        <v>100</v>
      </c>
      <c r="E64" s="1" t="s">
        <v>358</v>
      </c>
      <c r="F64" s="97">
        <v>3</v>
      </c>
      <c r="G64" s="101">
        <f t="shared" si="6"/>
        <v>0.13966480446927373</v>
      </c>
    </row>
    <row r="65" spans="1:7" ht="12.75">
      <c r="A65" s="4" t="s">
        <v>256</v>
      </c>
      <c r="B65" s="97">
        <v>1330</v>
      </c>
      <c r="C65" s="10">
        <f>(B65/$B$64)*100</f>
        <v>64.9097120546608</v>
      </c>
      <c r="E65" s="1" t="s">
        <v>359</v>
      </c>
      <c r="F65" s="97">
        <v>22</v>
      </c>
      <c r="G65" s="101">
        <f t="shared" si="6"/>
        <v>1.0242085661080074</v>
      </c>
    </row>
    <row r="66" spans="1:7" ht="12.75">
      <c r="A66" s="4" t="s">
        <v>257</v>
      </c>
      <c r="B66" s="97">
        <v>693</v>
      </c>
      <c r="C66" s="10">
        <f aca="true" t="shared" si="7" ref="C66:C71">(B66/$B$64)*100</f>
        <v>33.821376281112734</v>
      </c>
      <c r="E66" s="1" t="s">
        <v>360</v>
      </c>
      <c r="F66" s="97">
        <v>14</v>
      </c>
      <c r="G66" s="101">
        <f t="shared" si="6"/>
        <v>0.6517690875232774</v>
      </c>
    </row>
    <row r="67" spans="1:7" ht="12.75">
      <c r="A67" s="4" t="s">
        <v>361</v>
      </c>
      <c r="B67" s="97">
        <v>343</v>
      </c>
      <c r="C67" s="10">
        <f t="shared" si="7"/>
        <v>16.739873108833578</v>
      </c>
      <c r="E67" s="1" t="s">
        <v>362</v>
      </c>
      <c r="F67" s="97">
        <v>16</v>
      </c>
      <c r="G67" s="101">
        <f t="shared" si="6"/>
        <v>0.74487895716946</v>
      </c>
    </row>
    <row r="68" spans="1:7" ht="12.75">
      <c r="A68" s="4" t="s">
        <v>363</v>
      </c>
      <c r="B68" s="97">
        <v>350</v>
      </c>
      <c r="C68" s="10">
        <f t="shared" si="7"/>
        <v>17.08150317227916</v>
      </c>
      <c r="E68" s="1" t="s">
        <v>364</v>
      </c>
      <c r="F68" s="97">
        <v>41</v>
      </c>
      <c r="G68" s="101">
        <f t="shared" si="6"/>
        <v>1.9087523277467413</v>
      </c>
    </row>
    <row r="69" spans="1:7" ht="12.75">
      <c r="A69" s="4" t="s">
        <v>365</v>
      </c>
      <c r="B69" s="97">
        <v>185</v>
      </c>
      <c r="C69" s="10">
        <f t="shared" si="7"/>
        <v>9.028794533918985</v>
      </c>
      <c r="E69" s="1" t="s">
        <v>366</v>
      </c>
      <c r="F69" s="97">
        <v>8</v>
      </c>
      <c r="G69" s="101">
        <f t="shared" si="6"/>
        <v>0.37243947858473</v>
      </c>
    </row>
    <row r="70" spans="1:7" ht="12.75">
      <c r="A70" s="4" t="s">
        <v>367</v>
      </c>
      <c r="B70" s="97">
        <v>165</v>
      </c>
      <c r="C70" s="10">
        <f t="shared" si="7"/>
        <v>8.052708638360176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26</v>
      </c>
      <c r="C71" s="40">
        <f t="shared" si="7"/>
        <v>1.268911664226452</v>
      </c>
      <c r="D71" s="41"/>
      <c r="E71" s="9" t="s">
        <v>369</v>
      </c>
      <c r="F71" s="103">
        <v>89</v>
      </c>
      <c r="G71" s="104">
        <f t="shared" si="6"/>
        <v>4.143389199255121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1774</v>
      </c>
      <c r="C9" s="81">
        <f>(B9/$B$9)*100</f>
        <v>100</v>
      </c>
      <c r="D9" s="65"/>
      <c r="E9" s="79" t="s">
        <v>381</v>
      </c>
      <c r="F9" s="80">
        <v>936</v>
      </c>
      <c r="G9" s="81">
        <f>(F9/$F$9)*100</f>
        <v>100</v>
      </c>
    </row>
    <row r="10" spans="1:7" ht="12.75">
      <c r="A10" s="82" t="s">
        <v>382</v>
      </c>
      <c r="B10" s="97">
        <v>944</v>
      </c>
      <c r="C10" s="105">
        <f>(B10/$B$9)*100</f>
        <v>53.213077790304396</v>
      </c>
      <c r="D10" s="65"/>
      <c r="E10" s="78" t="s">
        <v>383</v>
      </c>
      <c r="F10" s="97">
        <v>17</v>
      </c>
      <c r="G10" s="105">
        <f aca="true" t="shared" si="0" ref="G10:G19">(F10/$F$9)*100</f>
        <v>1.8162393162393164</v>
      </c>
    </row>
    <row r="11" spans="1:7" ht="12.75">
      <c r="A11" s="82" t="s">
        <v>384</v>
      </c>
      <c r="B11" s="97">
        <v>940</v>
      </c>
      <c r="C11" s="105">
        <f aca="true" t="shared" si="1" ref="C11:C16">(B11/$B$9)*100</f>
        <v>52.98759864712515</v>
      </c>
      <c r="D11" s="65"/>
      <c r="E11" s="78" t="s">
        <v>385</v>
      </c>
      <c r="F11" s="97">
        <v>19</v>
      </c>
      <c r="G11" s="105">
        <f t="shared" si="0"/>
        <v>2.02991452991453</v>
      </c>
    </row>
    <row r="12" spans="1:7" ht="12.75">
      <c r="A12" s="82" t="s">
        <v>386</v>
      </c>
      <c r="B12" s="97">
        <v>913</v>
      </c>
      <c r="C12" s="105">
        <f>(B12/$B$9)*100</f>
        <v>51.46561443066516</v>
      </c>
      <c r="D12" s="65"/>
      <c r="E12" s="78" t="s">
        <v>387</v>
      </c>
      <c r="F12" s="97">
        <v>47</v>
      </c>
      <c r="G12" s="105">
        <f t="shared" si="0"/>
        <v>5.021367521367521</v>
      </c>
    </row>
    <row r="13" spans="1:7" ht="12.75">
      <c r="A13" s="82" t="s">
        <v>388</v>
      </c>
      <c r="B13" s="97">
        <v>27</v>
      </c>
      <c r="C13" s="105">
        <f>(B13/$B$9)*100</f>
        <v>1.5219842164599773</v>
      </c>
      <c r="D13" s="65"/>
      <c r="E13" s="78" t="s">
        <v>389</v>
      </c>
      <c r="F13" s="97">
        <v>79</v>
      </c>
      <c r="G13" s="105">
        <f t="shared" si="0"/>
        <v>8.44017094017094</v>
      </c>
    </row>
    <row r="14" spans="1:7" ht="12.75">
      <c r="A14" s="82" t="s">
        <v>390</v>
      </c>
      <c r="B14" s="109">
        <v>2.9</v>
      </c>
      <c r="C14" s="112" t="s">
        <v>261</v>
      </c>
      <c r="D14" s="65"/>
      <c r="E14" s="78" t="s">
        <v>391</v>
      </c>
      <c r="F14" s="97">
        <v>92</v>
      </c>
      <c r="G14" s="105">
        <f t="shared" si="0"/>
        <v>9.82905982905983</v>
      </c>
    </row>
    <row r="15" spans="1:7" ht="12.75">
      <c r="A15" s="82" t="s">
        <v>392</v>
      </c>
      <c r="B15" s="109">
        <v>4</v>
      </c>
      <c r="C15" s="105">
        <f t="shared" si="1"/>
        <v>0.2254791431792559</v>
      </c>
      <c r="D15" s="65"/>
      <c r="E15" s="78" t="s">
        <v>393</v>
      </c>
      <c r="F15" s="97">
        <v>157</v>
      </c>
      <c r="G15" s="105">
        <f t="shared" si="0"/>
        <v>16.773504273504273</v>
      </c>
    </row>
    <row r="16" spans="1:7" ht="12.75">
      <c r="A16" s="82" t="s">
        <v>67</v>
      </c>
      <c r="B16" s="97">
        <v>830</v>
      </c>
      <c r="C16" s="105">
        <f t="shared" si="1"/>
        <v>46.786922209695604</v>
      </c>
      <c r="D16" s="65"/>
      <c r="E16" s="78" t="s">
        <v>68</v>
      </c>
      <c r="F16" s="97">
        <v>125</v>
      </c>
      <c r="G16" s="105">
        <f t="shared" si="0"/>
        <v>13.354700854700855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165</v>
      </c>
      <c r="G17" s="105">
        <f t="shared" si="0"/>
        <v>17.628205128205128</v>
      </c>
    </row>
    <row r="18" spans="1:7" ht="12.75">
      <c r="A18" s="77" t="s">
        <v>70</v>
      </c>
      <c r="B18" s="80">
        <v>982</v>
      </c>
      <c r="C18" s="81">
        <f>(B18/$B$18)*100</f>
        <v>100</v>
      </c>
      <c r="D18" s="65"/>
      <c r="E18" s="78" t="s">
        <v>170</v>
      </c>
      <c r="F18" s="97">
        <v>71</v>
      </c>
      <c r="G18" s="105">
        <f t="shared" si="0"/>
        <v>7.585470085470085</v>
      </c>
    </row>
    <row r="19" spans="1:9" ht="12.75">
      <c r="A19" s="82" t="s">
        <v>382</v>
      </c>
      <c r="B19" s="97">
        <v>400</v>
      </c>
      <c r="C19" s="105">
        <f>(B19/$B$18)*100</f>
        <v>40.73319755600815</v>
      </c>
      <c r="D19" s="65"/>
      <c r="E19" s="78" t="s">
        <v>169</v>
      </c>
      <c r="F19" s="98">
        <v>164</v>
      </c>
      <c r="G19" s="105">
        <f t="shared" si="0"/>
        <v>17.52136752136752</v>
      </c>
      <c r="I19" s="117"/>
    </row>
    <row r="20" spans="1:7" ht="12.75">
      <c r="A20" s="82" t="s">
        <v>384</v>
      </c>
      <c r="B20" s="97">
        <v>400</v>
      </c>
      <c r="C20" s="105">
        <f>(B20/$B$18)*100</f>
        <v>40.73319755600815</v>
      </c>
      <c r="D20" s="65"/>
      <c r="E20" s="78" t="s">
        <v>71</v>
      </c>
      <c r="F20" s="97">
        <v>86104</v>
      </c>
      <c r="G20" s="112" t="s">
        <v>261</v>
      </c>
    </row>
    <row r="21" spans="1:7" ht="12.75">
      <c r="A21" s="82" t="s">
        <v>386</v>
      </c>
      <c r="B21" s="97">
        <v>396</v>
      </c>
      <c r="C21" s="105">
        <f>(B21/$B$18)*100</f>
        <v>40.32586558044807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679</v>
      </c>
      <c r="G22" s="105">
        <f>(F22/$F$9)*100</f>
        <v>72.54273504273505</v>
      </c>
    </row>
    <row r="23" spans="1:7" ht="12.75">
      <c r="A23" s="77" t="s">
        <v>73</v>
      </c>
      <c r="B23" s="80">
        <v>108</v>
      </c>
      <c r="C23" s="81">
        <f>(B23/$B$23)*100</f>
        <v>100</v>
      </c>
      <c r="D23" s="65"/>
      <c r="E23" s="78" t="s">
        <v>74</v>
      </c>
      <c r="F23" s="97">
        <v>147019</v>
      </c>
      <c r="G23" s="112" t="s">
        <v>261</v>
      </c>
    </row>
    <row r="24" spans="1:7" ht="12.75">
      <c r="A24" s="82" t="s">
        <v>75</v>
      </c>
      <c r="B24" s="97">
        <v>36</v>
      </c>
      <c r="C24" s="105">
        <f>(B24/$B$23)*100</f>
        <v>33.33333333333333</v>
      </c>
      <c r="D24" s="65"/>
      <c r="E24" s="78" t="s">
        <v>76</v>
      </c>
      <c r="F24" s="97">
        <v>400</v>
      </c>
      <c r="G24" s="105">
        <f>(F24/$F$9)*100</f>
        <v>42.73504273504273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13954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21</v>
      </c>
      <c r="G26" s="105">
        <f>(F26/$F$9)*100</f>
        <v>2.2435897435897436</v>
      </c>
    </row>
    <row r="27" spans="1:7" ht="12.75">
      <c r="A27" s="77" t="s">
        <v>85</v>
      </c>
      <c r="B27" s="80">
        <v>896</v>
      </c>
      <c r="C27" s="81">
        <f>(B27/$B$27)*100</f>
        <v>100</v>
      </c>
      <c r="D27" s="65"/>
      <c r="E27" s="78" t="s">
        <v>78</v>
      </c>
      <c r="F27" s="98">
        <v>8062</v>
      </c>
      <c r="G27" s="112" t="s">
        <v>261</v>
      </c>
    </row>
    <row r="28" spans="1:7" ht="12.75">
      <c r="A28" s="82" t="s">
        <v>86</v>
      </c>
      <c r="B28" s="97">
        <v>678</v>
      </c>
      <c r="C28" s="105">
        <f aca="true" t="shared" si="2" ref="C28:C33">(B28/$B$27)*100</f>
        <v>75.66964285714286</v>
      </c>
      <c r="D28" s="65"/>
      <c r="E28" s="78" t="s">
        <v>79</v>
      </c>
      <c r="F28" s="97">
        <v>4</v>
      </c>
      <c r="G28" s="105">
        <f>(F28/$F$9)*100</f>
        <v>0.4273504273504274</v>
      </c>
    </row>
    <row r="29" spans="1:7" ht="12.75">
      <c r="A29" s="82" t="s">
        <v>87</v>
      </c>
      <c r="B29" s="97">
        <v>57</v>
      </c>
      <c r="C29" s="105">
        <f t="shared" si="2"/>
        <v>6.361607142857142</v>
      </c>
      <c r="D29" s="65"/>
      <c r="E29" s="78" t="s">
        <v>80</v>
      </c>
      <c r="F29" s="97">
        <v>10000</v>
      </c>
      <c r="G29" s="112" t="s">
        <v>261</v>
      </c>
    </row>
    <row r="30" spans="1:7" ht="12.75">
      <c r="A30" s="82" t="s">
        <v>88</v>
      </c>
      <c r="B30" s="97">
        <v>70</v>
      </c>
      <c r="C30" s="105">
        <f t="shared" si="2"/>
        <v>7.8125</v>
      </c>
      <c r="D30" s="65"/>
      <c r="E30" s="78" t="s">
        <v>81</v>
      </c>
      <c r="F30" s="97">
        <v>261</v>
      </c>
      <c r="G30" s="105">
        <f>(F30/$F$9)*100</f>
        <v>27.884615384615387</v>
      </c>
    </row>
    <row r="31" spans="1:7" ht="12.75">
      <c r="A31" s="82" t="s">
        <v>115</v>
      </c>
      <c r="B31" s="97">
        <v>7</v>
      </c>
      <c r="C31" s="105">
        <f t="shared" si="2"/>
        <v>0.78125</v>
      </c>
      <c r="D31" s="65"/>
      <c r="E31" s="78" t="s">
        <v>82</v>
      </c>
      <c r="F31" s="97">
        <v>23734</v>
      </c>
      <c r="G31" s="112" t="s">
        <v>261</v>
      </c>
    </row>
    <row r="32" spans="1:7" ht="12.75">
      <c r="A32" s="82" t="s">
        <v>89</v>
      </c>
      <c r="B32" s="97">
        <v>12</v>
      </c>
      <c r="C32" s="105">
        <f t="shared" si="2"/>
        <v>1.3392857142857142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72</v>
      </c>
      <c r="C33" s="105">
        <f t="shared" si="2"/>
        <v>8.035714285714286</v>
      </c>
      <c r="D33" s="65"/>
      <c r="E33" s="79" t="s">
        <v>84</v>
      </c>
      <c r="F33" s="80">
        <v>621</v>
      </c>
      <c r="G33" s="81">
        <f>(F33/$F$33)*100</f>
        <v>100</v>
      </c>
    </row>
    <row r="34" spans="1:7" ht="12.75">
      <c r="A34" s="82" t="s">
        <v>91</v>
      </c>
      <c r="B34" s="120">
        <v>42.3</v>
      </c>
      <c r="C34" s="112" t="s">
        <v>261</v>
      </c>
      <c r="D34" s="65"/>
      <c r="E34" s="78" t="s">
        <v>383</v>
      </c>
      <c r="F34" s="97">
        <v>3</v>
      </c>
      <c r="G34" s="105">
        <f aca="true" t="shared" si="3" ref="G34:G43">(F34/$F$33)*100</f>
        <v>0.4830917874396135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</v>
      </c>
      <c r="G35" s="105">
        <f t="shared" si="3"/>
        <v>0.8051529790660225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9</v>
      </c>
      <c r="G36" s="105">
        <f t="shared" si="3"/>
        <v>1.4492753623188406</v>
      </c>
    </row>
    <row r="37" spans="1:7" ht="12.75">
      <c r="A37" s="77" t="s">
        <v>94</v>
      </c>
      <c r="B37" s="80">
        <v>913</v>
      </c>
      <c r="C37" s="81">
        <f>(B37/$B$37)*100</f>
        <v>100</v>
      </c>
      <c r="D37" s="65"/>
      <c r="E37" s="78" t="s">
        <v>389</v>
      </c>
      <c r="F37" s="97">
        <v>32</v>
      </c>
      <c r="G37" s="105">
        <f t="shared" si="3"/>
        <v>5.152979066022544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56</v>
      </c>
      <c r="G38" s="105">
        <f t="shared" si="3"/>
        <v>9.017713365539452</v>
      </c>
    </row>
    <row r="39" spans="1:7" ht="12.75">
      <c r="A39" s="82" t="s">
        <v>97</v>
      </c>
      <c r="B39" s="98">
        <v>520</v>
      </c>
      <c r="C39" s="105">
        <f>(B39/$B$37)*100</f>
        <v>56.955093099671416</v>
      </c>
      <c r="D39" s="65"/>
      <c r="E39" s="78" t="s">
        <v>393</v>
      </c>
      <c r="F39" s="97">
        <v>97</v>
      </c>
      <c r="G39" s="105">
        <f t="shared" si="3"/>
        <v>15.619967793880837</v>
      </c>
    </row>
    <row r="40" spans="1:7" ht="12.75">
      <c r="A40" s="82" t="s">
        <v>98</v>
      </c>
      <c r="B40" s="98">
        <v>76</v>
      </c>
      <c r="C40" s="105">
        <f>(B40/$B$37)*100</f>
        <v>8.32420591456736</v>
      </c>
      <c r="D40" s="65"/>
      <c r="E40" s="78" t="s">
        <v>68</v>
      </c>
      <c r="F40" s="97">
        <v>100</v>
      </c>
      <c r="G40" s="105">
        <f t="shared" si="3"/>
        <v>16.10305958132045</v>
      </c>
    </row>
    <row r="41" spans="1:7" ht="12.75">
      <c r="A41" s="82" t="s">
        <v>100</v>
      </c>
      <c r="B41" s="98">
        <v>285</v>
      </c>
      <c r="C41" s="105">
        <f>(B41/$B$37)*100</f>
        <v>31.2157721796276</v>
      </c>
      <c r="D41" s="65"/>
      <c r="E41" s="78" t="s">
        <v>69</v>
      </c>
      <c r="F41" s="97">
        <v>118</v>
      </c>
      <c r="G41" s="105">
        <f t="shared" si="3"/>
        <v>19.001610305958135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59</v>
      </c>
      <c r="G42" s="105">
        <f t="shared" si="3"/>
        <v>9.500805152979067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142</v>
      </c>
      <c r="G43" s="105">
        <f t="shared" si="3"/>
        <v>22.86634460547504</v>
      </c>
    </row>
    <row r="44" spans="1:7" ht="12.75">
      <c r="A44" s="82" t="s">
        <v>291</v>
      </c>
      <c r="B44" s="98">
        <v>14</v>
      </c>
      <c r="C44" s="105">
        <f>(B44/$B$37)*100</f>
        <v>1.5334063526834611</v>
      </c>
      <c r="D44" s="65"/>
      <c r="E44" s="78" t="s">
        <v>93</v>
      </c>
      <c r="F44" s="97">
        <v>102680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18</v>
      </c>
      <c r="C46" s="105">
        <f>(B46/$B$37)*100</f>
        <v>1.9715224534501645</v>
      </c>
      <c r="D46" s="65"/>
      <c r="E46" s="78" t="s">
        <v>96</v>
      </c>
      <c r="F46" s="97">
        <v>63871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100001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46667</v>
      </c>
      <c r="G49" s="114" t="s">
        <v>261</v>
      </c>
    </row>
    <row r="50" spans="1:7" ht="13.5" thickTop="1">
      <c r="A50" s="82" t="s">
        <v>116</v>
      </c>
      <c r="B50" s="98">
        <v>14</v>
      </c>
      <c r="C50" s="105">
        <f t="shared" si="4"/>
        <v>1.5334063526834611</v>
      </c>
      <c r="D50" s="65"/>
      <c r="E50" s="78"/>
      <c r="F50" s="86"/>
      <c r="G50" s="85"/>
    </row>
    <row r="51" spans="1:7" ht="12.75">
      <c r="A51" s="82" t="s">
        <v>117</v>
      </c>
      <c r="B51" s="98">
        <v>47</v>
      </c>
      <c r="C51" s="105">
        <f t="shared" si="4"/>
        <v>5.147864184008762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43</v>
      </c>
      <c r="C52" s="105">
        <f t="shared" si="4"/>
        <v>4.70974808324206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100</v>
      </c>
      <c r="C53" s="105">
        <f t="shared" si="4"/>
        <v>10.952902519167578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17</v>
      </c>
      <c r="C54" s="105">
        <f t="shared" si="4"/>
        <v>1.8619934282584885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45</v>
      </c>
      <c r="C55" s="105">
        <f t="shared" si="4"/>
        <v>4.928806133625411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174</v>
      </c>
      <c r="C57" s="105">
        <f>(B57/$B$37)*100</f>
        <v>19.05805038335159</v>
      </c>
      <c r="D57" s="65"/>
      <c r="E57" s="79" t="s">
        <v>84</v>
      </c>
      <c r="F57" s="80">
        <v>13</v>
      </c>
      <c r="G57" s="105">
        <f>(F57/L57)*100</f>
        <v>2.0933977455716586</v>
      </c>
      <c r="H57" s="79" t="s">
        <v>84</v>
      </c>
      <c r="L57" s="15">
        <v>621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13</v>
      </c>
      <c r="G58" s="105">
        <f>(F58/L58)*100</f>
        <v>6.532663316582915</v>
      </c>
      <c r="H58" s="78" t="s">
        <v>118</v>
      </c>
      <c r="L58" s="15">
        <v>199</v>
      </c>
    </row>
    <row r="59" spans="1:12" ht="12.75">
      <c r="A59" s="82" t="s">
        <v>112</v>
      </c>
      <c r="B59" s="98">
        <v>168</v>
      </c>
      <c r="C59" s="105">
        <f>(B59/$B$37)*100</f>
        <v>18.400876232201533</v>
      </c>
      <c r="D59" s="65"/>
      <c r="E59" s="78" t="s">
        <v>120</v>
      </c>
      <c r="F59" s="97">
        <v>5</v>
      </c>
      <c r="G59" s="105">
        <f>(F59/L59)*100</f>
        <v>6.329113924050633</v>
      </c>
      <c r="H59" s="78" t="s">
        <v>120</v>
      </c>
      <c r="L59" s="15">
        <v>79</v>
      </c>
    </row>
    <row r="60" spans="1:7" ht="12.75">
      <c r="A60" s="82" t="s">
        <v>113</v>
      </c>
      <c r="B60" s="98">
        <v>158</v>
      </c>
      <c r="C60" s="105">
        <f>(B60/$B$37)*100</f>
        <v>17.305585980284775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84</v>
      </c>
      <c r="C62" s="105">
        <f>(B62/$B$37)*100</f>
        <v>9.200438116100766</v>
      </c>
      <c r="D62" s="65"/>
      <c r="E62" s="79" t="s">
        <v>123</v>
      </c>
      <c r="F62" s="80">
        <v>3</v>
      </c>
      <c r="G62" s="105">
        <f>(F62/L62)*100</f>
        <v>5.263157894736842</v>
      </c>
      <c r="H62" s="79" t="s">
        <v>394</v>
      </c>
      <c r="L62" s="15">
        <v>57</v>
      </c>
    </row>
    <row r="63" spans="1:12" ht="12.75">
      <c r="A63" s="61" t="s">
        <v>293</v>
      </c>
      <c r="B63" s="98">
        <v>30</v>
      </c>
      <c r="C63" s="105">
        <f>(B63/$B$37)*100</f>
        <v>3.285870755750274</v>
      </c>
      <c r="D63" s="65"/>
      <c r="E63" s="78" t="s">
        <v>118</v>
      </c>
      <c r="F63" s="97">
        <v>3</v>
      </c>
      <c r="G63" s="105">
        <f>(F63/L63)*100</f>
        <v>16.666666666666664</v>
      </c>
      <c r="H63" s="78" t="s">
        <v>118</v>
      </c>
      <c r="L63" s="15">
        <v>18</v>
      </c>
    </row>
    <row r="64" spans="1:12" ht="12.75">
      <c r="A64" s="82" t="s">
        <v>114</v>
      </c>
      <c r="B64" s="98">
        <v>33</v>
      </c>
      <c r="C64" s="105">
        <f>(B64/$B$37)*100</f>
        <v>3.614457831325301</v>
      </c>
      <c r="D64" s="65"/>
      <c r="E64" s="78" t="s">
        <v>120</v>
      </c>
      <c r="F64" s="97">
        <v>0</v>
      </c>
      <c r="G64" s="105" t="e">
        <f>(F64/L64)*100</f>
        <v>#DIV/0!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75</v>
      </c>
      <c r="G66" s="105">
        <f aca="true" t="shared" si="5" ref="G66:G71">(F66/L66)*100</f>
        <v>3.4916201117318435</v>
      </c>
      <c r="H66" s="79" t="s">
        <v>124</v>
      </c>
      <c r="L66" s="15">
        <v>2148</v>
      </c>
    </row>
    <row r="67" spans="1:12" ht="12.75">
      <c r="A67" s="82" t="s">
        <v>126</v>
      </c>
      <c r="B67" s="97">
        <v>709</v>
      </c>
      <c r="C67" s="105">
        <f>(B67/$B$37)*100</f>
        <v>77.65607886089813</v>
      </c>
      <c r="D67" s="65"/>
      <c r="E67" s="78" t="s">
        <v>262</v>
      </c>
      <c r="F67" s="97">
        <v>41</v>
      </c>
      <c r="G67" s="105">
        <f t="shared" si="5"/>
        <v>2.3851076207097153</v>
      </c>
      <c r="H67" s="78" t="s">
        <v>262</v>
      </c>
      <c r="L67" s="15">
        <v>1719</v>
      </c>
    </row>
    <row r="68" spans="1:12" ht="12.75">
      <c r="A68" s="82" t="s">
        <v>128</v>
      </c>
      <c r="B68" s="97">
        <v>115</v>
      </c>
      <c r="C68" s="105">
        <f>(B68/$B$37)*100</f>
        <v>12.595837897042717</v>
      </c>
      <c r="D68" s="65"/>
      <c r="E68" s="78" t="s">
        <v>127</v>
      </c>
      <c r="F68" s="97">
        <v>11</v>
      </c>
      <c r="G68" s="105">
        <f t="shared" si="5"/>
        <v>1.854974704890388</v>
      </c>
      <c r="H68" s="78" t="s">
        <v>127</v>
      </c>
      <c r="L68" s="15">
        <v>593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34</v>
      </c>
      <c r="G69" s="105">
        <f t="shared" si="5"/>
        <v>7.925407925407925</v>
      </c>
      <c r="H69" s="78" t="s">
        <v>129</v>
      </c>
      <c r="L69" s="15">
        <v>429</v>
      </c>
    </row>
    <row r="70" spans="1:12" ht="12.75">
      <c r="A70" s="82" t="s">
        <v>376</v>
      </c>
      <c r="B70" s="97">
        <v>89</v>
      </c>
      <c r="C70" s="105">
        <f>(B70/$B$37)*100</f>
        <v>9.748083242059145</v>
      </c>
      <c r="D70" s="65"/>
      <c r="E70" s="78" t="s">
        <v>130</v>
      </c>
      <c r="F70" s="97">
        <v>28</v>
      </c>
      <c r="G70" s="105">
        <f t="shared" si="5"/>
        <v>8.484848484848486</v>
      </c>
      <c r="H70" s="78" t="s">
        <v>130</v>
      </c>
      <c r="L70" s="15">
        <v>330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22</v>
      </c>
      <c r="G71" s="118">
        <f t="shared" si="5"/>
        <v>6.197183098591549</v>
      </c>
      <c r="H71" s="92" t="s">
        <v>131</v>
      </c>
      <c r="L71" s="15">
        <v>355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1285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942</v>
      </c>
      <c r="G9" s="81">
        <f>(F9/$F$9)*100</f>
        <v>100</v>
      </c>
      <c r="I9" s="53"/>
    </row>
    <row r="10" spans="1:7" ht="12.75">
      <c r="A10" s="36" t="s">
        <v>137</v>
      </c>
      <c r="B10" s="97">
        <v>1208</v>
      </c>
      <c r="C10" s="105">
        <f aca="true" t="shared" si="0" ref="C10:C18">(B10/$B$8)*100</f>
        <v>94.00778210116731</v>
      </c>
      <c r="E10" s="32" t="s">
        <v>138</v>
      </c>
      <c r="F10" s="97">
        <v>938</v>
      </c>
      <c r="G10" s="105">
        <f>(F10/$F$9)*100</f>
        <v>99.57537154989384</v>
      </c>
    </row>
    <row r="11" spans="1:7" ht="12.75">
      <c r="A11" s="36" t="s">
        <v>139</v>
      </c>
      <c r="B11" s="97">
        <v>8</v>
      </c>
      <c r="C11" s="105">
        <f t="shared" si="0"/>
        <v>0.622568093385214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35</v>
      </c>
      <c r="C12" s="105">
        <f t="shared" si="0"/>
        <v>2.7237354085603114</v>
      </c>
      <c r="E12" s="32" t="s">
        <v>142</v>
      </c>
      <c r="F12" s="97">
        <v>4</v>
      </c>
      <c r="G12" s="105">
        <f>(F12/$F$9)*100</f>
        <v>0.42462845010615713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814</v>
      </c>
      <c r="G14" s="81">
        <f>(F14/$F$14)*100</f>
        <v>100</v>
      </c>
    </row>
    <row r="15" spans="1:7" ht="12.75">
      <c r="A15" s="36" t="s">
        <v>146</v>
      </c>
      <c r="B15" s="97">
        <v>9</v>
      </c>
      <c r="C15" s="105">
        <f t="shared" si="0"/>
        <v>0.7003891050583658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14</v>
      </c>
      <c r="C16" s="105">
        <f t="shared" si="0"/>
        <v>1.0894941634241244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5</v>
      </c>
      <c r="C17" s="105">
        <f t="shared" si="0"/>
        <v>0.38910505836575876</v>
      </c>
      <c r="E17" s="1" t="s">
        <v>151</v>
      </c>
      <c r="F17" s="97">
        <v>5</v>
      </c>
      <c r="G17" s="105">
        <f aca="true" t="shared" si="1" ref="G17:G23">(F17/$F$14)*100</f>
        <v>0.6142506142506142</v>
      </c>
    </row>
    <row r="18" spans="1:7" ht="12.75">
      <c r="A18" s="36" t="s">
        <v>152</v>
      </c>
      <c r="B18" s="97">
        <v>6</v>
      </c>
      <c r="C18" s="105">
        <f t="shared" si="0"/>
        <v>0.4669260700389105</v>
      </c>
      <c r="E18" s="1" t="s">
        <v>69</v>
      </c>
      <c r="F18" s="97">
        <v>0</v>
      </c>
      <c r="G18" s="105">
        <f t="shared" si="1"/>
        <v>0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12</v>
      </c>
      <c r="G19" s="105">
        <f t="shared" si="1"/>
        <v>1.4742014742014742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34</v>
      </c>
      <c r="G20" s="105">
        <f t="shared" si="1"/>
        <v>4.176904176904177</v>
      </c>
    </row>
    <row r="21" spans="1:7" ht="12.75">
      <c r="A21" s="36" t="s">
        <v>156</v>
      </c>
      <c r="B21" s="98">
        <v>15</v>
      </c>
      <c r="C21" s="105">
        <f aca="true" t="shared" si="2" ref="C21:C28">(B21/$B$8)*100</f>
        <v>1.1673151750972763</v>
      </c>
      <c r="E21" s="1" t="s">
        <v>157</v>
      </c>
      <c r="F21" s="97">
        <v>298</v>
      </c>
      <c r="G21" s="105">
        <f t="shared" si="1"/>
        <v>36.60933660933661</v>
      </c>
    </row>
    <row r="22" spans="1:7" ht="12.75">
      <c r="A22" s="36" t="s">
        <v>158</v>
      </c>
      <c r="B22" s="98">
        <v>80</v>
      </c>
      <c r="C22" s="105">
        <f t="shared" si="2"/>
        <v>6.22568093385214</v>
      </c>
      <c r="E22" s="1" t="s">
        <v>159</v>
      </c>
      <c r="F22" s="97">
        <v>376</v>
      </c>
      <c r="G22" s="105">
        <f t="shared" si="1"/>
        <v>46.19164619164619</v>
      </c>
    </row>
    <row r="23" spans="1:7" ht="12.75">
      <c r="A23" s="36" t="s">
        <v>160</v>
      </c>
      <c r="B23" s="98">
        <v>27</v>
      </c>
      <c r="C23" s="105">
        <f t="shared" si="2"/>
        <v>2.1011673151750974</v>
      </c>
      <c r="E23" s="1" t="s">
        <v>161</v>
      </c>
      <c r="F23" s="98">
        <v>89</v>
      </c>
      <c r="G23" s="105">
        <f t="shared" si="1"/>
        <v>10.933660933660933</v>
      </c>
    </row>
    <row r="24" spans="1:7" ht="12.75">
      <c r="A24" s="36" t="s">
        <v>162</v>
      </c>
      <c r="B24" s="97">
        <v>66</v>
      </c>
      <c r="C24" s="105">
        <f t="shared" si="2"/>
        <v>5.136186770428015</v>
      </c>
      <c r="E24" s="1" t="s">
        <v>163</v>
      </c>
      <c r="F24" s="97">
        <v>549300</v>
      </c>
      <c r="G24" s="112" t="s">
        <v>261</v>
      </c>
    </row>
    <row r="25" spans="1:7" ht="12.75">
      <c r="A25" s="36" t="s">
        <v>164</v>
      </c>
      <c r="B25" s="97">
        <v>68</v>
      </c>
      <c r="C25" s="105">
        <f t="shared" si="2"/>
        <v>5.291828793774319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145</v>
      </c>
      <c r="C26" s="105">
        <f t="shared" si="2"/>
        <v>11.284046692607005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481</v>
      </c>
      <c r="C27" s="105">
        <f t="shared" si="2"/>
        <v>37.431906614785994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403</v>
      </c>
      <c r="C28" s="105">
        <f t="shared" si="2"/>
        <v>31.361867704280154</v>
      </c>
      <c r="E28" s="32" t="s">
        <v>176</v>
      </c>
      <c r="F28" s="97">
        <v>461</v>
      </c>
      <c r="G28" s="105">
        <f aca="true" t="shared" si="3" ref="G28:G35">(F28/$F$14)*100</f>
        <v>56.63390663390664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5</v>
      </c>
      <c r="C31" s="105">
        <f aca="true" t="shared" si="4" ref="C31:C39">(B31/$B$8)*100</f>
        <v>0.38910505836575876</v>
      </c>
      <c r="E31" s="32" t="s">
        <v>181</v>
      </c>
      <c r="F31" s="97">
        <v>4</v>
      </c>
      <c r="G31" s="105">
        <f t="shared" si="3"/>
        <v>0.4914004914004914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28</v>
      </c>
      <c r="G32" s="105">
        <f t="shared" si="3"/>
        <v>3.43980343980344</v>
      </c>
    </row>
    <row r="33" spans="1:7" ht="12.75">
      <c r="A33" s="36" t="s">
        <v>184</v>
      </c>
      <c r="B33" s="97">
        <v>14</v>
      </c>
      <c r="C33" s="105">
        <f t="shared" si="4"/>
        <v>1.0894941634241244</v>
      </c>
      <c r="E33" s="32" t="s">
        <v>185</v>
      </c>
      <c r="F33" s="97">
        <v>49</v>
      </c>
      <c r="G33" s="105">
        <f t="shared" si="3"/>
        <v>6.019656019656019</v>
      </c>
    </row>
    <row r="34" spans="1:7" ht="12.75">
      <c r="A34" s="36" t="s">
        <v>186</v>
      </c>
      <c r="B34" s="97">
        <v>40</v>
      </c>
      <c r="C34" s="105">
        <f t="shared" si="4"/>
        <v>3.11284046692607</v>
      </c>
      <c r="E34" s="32" t="s">
        <v>187</v>
      </c>
      <c r="F34" s="97">
        <v>84</v>
      </c>
      <c r="G34" s="105">
        <f t="shared" si="3"/>
        <v>10.319410319410318</v>
      </c>
    </row>
    <row r="35" spans="1:7" ht="12.75">
      <c r="A35" s="36" t="s">
        <v>188</v>
      </c>
      <c r="B35" s="97">
        <v>70</v>
      </c>
      <c r="C35" s="105">
        <f t="shared" si="4"/>
        <v>5.447470817120623</v>
      </c>
      <c r="E35" s="32" t="s">
        <v>189</v>
      </c>
      <c r="F35" s="97">
        <v>296</v>
      </c>
      <c r="G35" s="105">
        <f t="shared" si="3"/>
        <v>36.36363636363637</v>
      </c>
    </row>
    <row r="36" spans="1:7" ht="12.75">
      <c r="A36" s="36" t="s">
        <v>190</v>
      </c>
      <c r="B36" s="97">
        <v>152</v>
      </c>
      <c r="C36" s="105">
        <f t="shared" si="4"/>
        <v>11.828793774319065</v>
      </c>
      <c r="E36" s="32" t="s">
        <v>191</v>
      </c>
      <c r="F36" s="97">
        <v>1955</v>
      </c>
      <c r="G36" s="112" t="s">
        <v>261</v>
      </c>
    </row>
    <row r="37" spans="1:7" ht="12.75">
      <c r="A37" s="36" t="s">
        <v>192</v>
      </c>
      <c r="B37" s="97">
        <v>286</v>
      </c>
      <c r="C37" s="105">
        <f t="shared" si="4"/>
        <v>22.2568093385214</v>
      </c>
      <c r="E37" s="32" t="s">
        <v>193</v>
      </c>
      <c r="F37" s="97">
        <v>353</v>
      </c>
      <c r="G37" s="105">
        <f>(F37/$F$14)*100</f>
        <v>43.36609336609337</v>
      </c>
    </row>
    <row r="38" spans="1:7" ht="12.75">
      <c r="A38" s="36" t="s">
        <v>194</v>
      </c>
      <c r="B38" s="97">
        <v>421</v>
      </c>
      <c r="C38" s="105">
        <f t="shared" si="4"/>
        <v>32.762645914396884</v>
      </c>
      <c r="E38" s="32" t="s">
        <v>191</v>
      </c>
      <c r="F38" s="97">
        <v>594</v>
      </c>
      <c r="G38" s="112" t="s">
        <v>261</v>
      </c>
    </row>
    <row r="39" spans="1:7" ht="12.75">
      <c r="A39" s="36" t="s">
        <v>195</v>
      </c>
      <c r="B39" s="97">
        <v>297</v>
      </c>
      <c r="C39" s="105">
        <f t="shared" si="4"/>
        <v>23.11284046692607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942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266</v>
      </c>
      <c r="G43" s="105">
        <f aca="true" t="shared" si="5" ref="G43:G48">(F43/$F$14)*100</f>
        <v>32.67813267813268</v>
      </c>
    </row>
    <row r="44" spans="1:7" ht="12.75">
      <c r="A44" s="36" t="s">
        <v>209</v>
      </c>
      <c r="B44" s="98">
        <v>107</v>
      </c>
      <c r="C44" s="105">
        <f aca="true" t="shared" si="6" ref="C44:C49">(B44/$B$42)*100</f>
        <v>11.358811040339702</v>
      </c>
      <c r="E44" s="32" t="s">
        <v>210</v>
      </c>
      <c r="F44" s="97">
        <v>133</v>
      </c>
      <c r="G44" s="105">
        <f t="shared" si="5"/>
        <v>16.33906633906634</v>
      </c>
    </row>
    <row r="45" spans="1:7" ht="12.75">
      <c r="A45" s="36" t="s">
        <v>211</v>
      </c>
      <c r="B45" s="98">
        <v>244</v>
      </c>
      <c r="C45" s="105">
        <f t="shared" si="6"/>
        <v>25.902335456475583</v>
      </c>
      <c r="E45" s="32" t="s">
        <v>212</v>
      </c>
      <c r="F45" s="97">
        <v>114</v>
      </c>
      <c r="G45" s="105">
        <f t="shared" si="5"/>
        <v>14.004914004914005</v>
      </c>
    </row>
    <row r="46" spans="1:7" ht="12.75">
      <c r="A46" s="36" t="s">
        <v>213</v>
      </c>
      <c r="B46" s="98">
        <v>133</v>
      </c>
      <c r="C46" s="105">
        <f t="shared" si="6"/>
        <v>14.118895966029724</v>
      </c>
      <c r="E46" s="32" t="s">
        <v>214</v>
      </c>
      <c r="F46" s="97">
        <v>65</v>
      </c>
      <c r="G46" s="105">
        <f t="shared" si="5"/>
        <v>7.985257985257984</v>
      </c>
    </row>
    <row r="47" spans="1:7" ht="12.75">
      <c r="A47" s="36" t="s">
        <v>215</v>
      </c>
      <c r="B47" s="97">
        <v>172</v>
      </c>
      <c r="C47" s="105">
        <f t="shared" si="6"/>
        <v>18.259023354564754</v>
      </c>
      <c r="E47" s="32" t="s">
        <v>216</v>
      </c>
      <c r="F47" s="97">
        <v>56</v>
      </c>
      <c r="G47" s="105">
        <f t="shared" si="5"/>
        <v>6.87960687960688</v>
      </c>
    </row>
    <row r="48" spans="1:7" ht="12.75">
      <c r="A48" s="36" t="s">
        <v>217</v>
      </c>
      <c r="B48" s="97">
        <v>142</v>
      </c>
      <c r="C48" s="105">
        <f t="shared" si="6"/>
        <v>15.074309978768577</v>
      </c>
      <c r="E48" s="32" t="s">
        <v>218</v>
      </c>
      <c r="F48" s="97">
        <v>180</v>
      </c>
      <c r="G48" s="105">
        <f t="shared" si="5"/>
        <v>22.11302211302211</v>
      </c>
    </row>
    <row r="49" spans="1:7" ht="12.75">
      <c r="A49" s="36" t="s">
        <v>219</v>
      </c>
      <c r="B49" s="97">
        <v>144</v>
      </c>
      <c r="C49" s="105">
        <f t="shared" si="6"/>
        <v>15.286624203821656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100</v>
      </c>
      <c r="G51" s="81">
        <f>(F51/F$51)*100</f>
        <v>100</v>
      </c>
    </row>
    <row r="52" spans="1:7" ht="12.75">
      <c r="A52" s="4" t="s">
        <v>223</v>
      </c>
      <c r="B52" s="97">
        <v>38</v>
      </c>
      <c r="C52" s="105">
        <f>(B52/$B$42)*100</f>
        <v>4.033970276008493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371</v>
      </c>
      <c r="C53" s="105">
        <f>(B53/$B$42)*100</f>
        <v>39.384288747346076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400</v>
      </c>
      <c r="C54" s="105">
        <f>(B54/$B$42)*100</f>
        <v>42.462845010615716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133</v>
      </c>
      <c r="C55" s="105">
        <f>(B55/$B$42)*100</f>
        <v>14.118895966029724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</v>
      </c>
      <c r="G56" s="105">
        <f t="shared" si="7"/>
        <v>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19</v>
      </c>
      <c r="G57" s="105">
        <f t="shared" si="7"/>
        <v>19</v>
      </c>
    </row>
    <row r="58" spans="1:7" ht="12.75">
      <c r="A58" s="36" t="s">
        <v>234</v>
      </c>
      <c r="B58" s="97">
        <v>804</v>
      </c>
      <c r="C58" s="105">
        <f aca="true" t="shared" si="8" ref="C58:C66">(B58/$B$42)*100</f>
        <v>85.35031847133759</v>
      </c>
      <c r="E58" s="32" t="s">
        <v>235</v>
      </c>
      <c r="F58" s="97">
        <v>25</v>
      </c>
      <c r="G58" s="105">
        <f t="shared" si="7"/>
        <v>25</v>
      </c>
    </row>
    <row r="59" spans="1:7" ht="12.75">
      <c r="A59" s="36" t="s">
        <v>236</v>
      </c>
      <c r="B59" s="97">
        <v>8</v>
      </c>
      <c r="C59" s="105">
        <f t="shared" si="8"/>
        <v>0.8492569002123143</v>
      </c>
      <c r="E59" s="32" t="s">
        <v>237</v>
      </c>
      <c r="F59" s="98">
        <v>18</v>
      </c>
      <c r="G59" s="105">
        <f t="shared" si="7"/>
        <v>18</v>
      </c>
    </row>
    <row r="60" spans="1:7" ht="12.75">
      <c r="A60" s="36" t="s">
        <v>238</v>
      </c>
      <c r="B60" s="97">
        <v>46</v>
      </c>
      <c r="C60" s="105">
        <f t="shared" si="8"/>
        <v>4.8832271762208075</v>
      </c>
      <c r="E60" s="32" t="s">
        <v>239</v>
      </c>
      <c r="F60" s="97">
        <v>33</v>
      </c>
      <c r="G60" s="105">
        <f t="shared" si="7"/>
        <v>33</v>
      </c>
    </row>
    <row r="61" spans="1:7" ht="12.75">
      <c r="A61" s="36" t="s">
        <v>240</v>
      </c>
      <c r="B61" s="97">
        <v>84</v>
      </c>
      <c r="C61" s="105">
        <f t="shared" si="8"/>
        <v>8.9171974522293</v>
      </c>
      <c r="E61" s="32" t="s">
        <v>163</v>
      </c>
      <c r="F61" s="97">
        <v>1095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4</v>
      </c>
      <c r="G65" s="105">
        <f aca="true" t="shared" si="9" ref="G65:G71">(F65/F$51)*100</f>
        <v>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20</v>
      </c>
      <c r="G66" s="105">
        <f t="shared" si="9"/>
        <v>20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9</v>
      </c>
      <c r="G67" s="105">
        <f t="shared" si="9"/>
        <v>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0</v>
      </c>
      <c r="G68" s="105">
        <f t="shared" si="9"/>
        <v>0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4</v>
      </c>
      <c r="G69" s="105">
        <f t="shared" si="9"/>
        <v>4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30</v>
      </c>
      <c r="G70" s="105">
        <f t="shared" si="9"/>
        <v>30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33</v>
      </c>
      <c r="G71" s="115">
        <f t="shared" si="9"/>
        <v>33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2002-06-12T13:38:00Z</dcterms:modified>
  <cp:category/>
  <cp:version/>
  <cp:contentType/>
  <cp:contentStatus/>
</cp:coreProperties>
</file>