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<sst xmlns="http://schemas.openxmlformats.org/spreadsheetml/2006/main" count="676" uniqueCount="437">
  <si>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</si>
  <si>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</si>
  <si>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</si>
  <si>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</si>
  <si>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</si>
  <si>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</si>
  <si>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</si>
  <si>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</si>
  <si>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</si>
  <si>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</si>
  <si>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</si>
  <si>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</si>
  <si>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</si>
  <si>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</si>
  <si>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</si>
  <si>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</si>
  <si>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</si>
  <si>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</si>
  <si>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</si>
  <si>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</si>
  <si>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</si>
  <si>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</si>
  <si>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</si>
  <si>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</si>
  <si>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</si>
  <si>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</si>
  <si>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</si>
  <si>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</si>
  <si>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</si>
  <si>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</si>
  <si>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</si>
  <si>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</si>
  <si>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</si>
  <si>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</si>
  <si>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</si>
  <si>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</si>
  <si>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</si>
  <si>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</si>
  <si>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</si>
  <si>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</si>
  <si>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</si>
  <si>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</si>
  <si>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</si>
  <si>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</si>
  <si>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</si>
  <si>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</si>
  <si>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</si>
  <si>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</si>
  <si>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</si>
  <si>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</si>
  <si>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</si>
  <si>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</si>
  <si>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</si>
  <si>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</si>
  <si>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</si>
  <si>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</si>
  <si>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</si>
  <si>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</si>
  <si>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</si>
  <si>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</si>
  <si>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</si>
  <si>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</si>
  <si>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</si>
  <si>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</si>
  <si>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</si>
  <si>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</si>
  <si>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</si>
  <si>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</si>
  <si>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</si>
  <si>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</si>
  <si>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</si>
  <si>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</si>
  <si>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</si>
  <si>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</si>
  <si>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</si>
  <si>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</si>
  <si>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</si>
  <si>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</si>
  <si>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</si>
  <si>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</si>
  <si>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</si>
  <si>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</si>
  <si>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</si>
  <si>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</si>
  <si>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</si>
  <si>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</si>
  <si>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</si>
  <si>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</si>
  <si>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</si>
  <si>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</si>
  <si>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</si>
  <si>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</si>
  <si>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</si>
  <si>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</si>
  <si>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</si>
  <si>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</si>
  <si>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</si>
  <si>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</si>
  <si>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</si>
  <si>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</si>
  <si>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</si>
  <si>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</si>
  <si>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</si>
  <si>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</si>
  <si>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</si>
  <si>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</si>
  <si>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</si>
  <si>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</si>
  <si>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</si>
  <si>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</si>
  <si>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</si>
  <si>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</si>
  <si>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</si>
  <si>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</si>
  <si>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</si>
  <si>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</si>
  <si>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</si>
  <si>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</si>
  <si>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</si>
  <si>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</si>
  <si>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</si>
  <si>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</si>
  <si>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</si>
  <si>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</si>
  <si>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</si>
  <si>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</si>
  <si>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</si>
  <si>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</si>
  <si>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</si>
  <si>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</si>
  <si>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</si>
  <si>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</si>
  <si>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</si>
  <si>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</si>
  <si>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</si>
  <si>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</si>
  <si>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</si>
  <si>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</si>
  <si>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</si>
  <si>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</si>
  <si>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</si>
  <si>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</si>
  <si>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</si>
  <si>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</si>
  <si>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</si>
  <si>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</si>
  <si>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</si>
  <si>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</si>
  <si>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</si>
  <si>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</si>
  <si>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</si>
  <si>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</si>
  <si>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</si>
  <si>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</si>
  <si>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</si>
  <si>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</si>
  <si>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</si>
  <si>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</si>
  <si>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</si>
  <si>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</si>
  <si>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</si>
  <si>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</si>
  <si>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</si>
  <si>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</si>
  <si>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</si>
  <si>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</si>
  <si>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</si>
  <si>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</si>
  <si>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</si>
  <si>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</si>
  <si>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</si>
  <si>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</si>
  <si>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</si>
  <si>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</si>
  <si>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</si>
  <si>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</si>
  <si>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</si>
  <si>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</si>
  <si>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</si>
  <si>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</si>
  <si>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</si>
  <si>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</si>
  <si>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</si>
  <si>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</si>
  <si>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</si>
  <si>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</si>
  <si>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</si>
  <si>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</si>
  <si>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</si>
  <si>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</si>
  <si>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</si>
  <si>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</si>
  <si>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</si>
  <si>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</si>
  <si>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</si>
  <si>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</si>
  <si>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</si>
  <si>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</si>
  <si>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</si>
  <si>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</si>
  <si>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</si>
  <si>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</si>
  <si>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</si>
  <si>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</si>
  <si>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</si>
  <si>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</si>
  <si>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</si>
  <si>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</si>
  <si>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</si>
  <si>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</si>
  <si>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</si>
  <si>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</si>
  <si>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</si>
  <si>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</si>
  <si>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</si>
  <si>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</si>
  <si>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</si>
  <si>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</si>
  <si>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</si>
  <si>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</si>
  <si>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</si>
  <si>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</si>
  <si>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</si>
  <si>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</si>
  <si>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</si>
  <si>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</si>
  <si>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</si>
  <si>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West Belmar CDP, Monmouth County:  2000</t>
  </si>
  <si>
    <t xml:space="preserve">           Geographic area: West Belmar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</si>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</sst>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2606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2606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1269</v>
      </c>
      <c r="C9" s="151">
        <f>(B9/$B$7)*100</f>
        <v>48.69531849577897</v>
      </c>
      <c r="D9" s="152"/>
      <c r="E9" s="152" t="s">
        <v>126</v>
      </c>
      <c r="F9" s="150">
        <v>67</v>
      </c>
      <c r="G9" s="153">
        <f t="shared" si="0"/>
        <v>2.5709900230237914</v>
      </c>
    </row>
    <row r="10" spans="1:7" ht="12.75">
      <c r="A10" s="149" t="s">
        <v>127</v>
      </c>
      <c r="B10" s="150">
        <v>1337</v>
      </c>
      <c r="C10" s="151">
        <f>(B10/$B$7)*100</f>
        <v>51.30468150422103</v>
      </c>
      <c r="D10" s="152"/>
      <c r="E10" s="152" t="s">
        <v>128</v>
      </c>
      <c r="F10" s="150">
        <v>11</v>
      </c>
      <c r="G10" s="153">
        <f t="shared" si="0"/>
        <v>0.42210283960092093</v>
      </c>
    </row>
    <row r="11" spans="1:7" ht="12.75">
      <c r="A11" s="149"/>
      <c r="B11" s="150"/>
      <c r="C11" s="151"/>
      <c r="D11" s="152"/>
      <c r="E11" s="152" t="s">
        <v>129</v>
      </c>
      <c r="F11" s="150">
        <v>23</v>
      </c>
      <c r="G11" s="153">
        <f t="shared" si="0"/>
        <v>0.8825786646201075</v>
      </c>
    </row>
    <row r="12" spans="1:7" ht="12.75">
      <c r="A12" s="149" t="s">
        <v>130</v>
      </c>
      <c r="B12" s="150">
        <v>173</v>
      </c>
      <c r="C12" s="151">
        <f aca="true" t="shared" si="1" ref="C12:C24">B12*100/B$7</f>
        <v>6.638526477359939</v>
      </c>
      <c r="D12" s="152"/>
      <c r="E12" s="152" t="s">
        <v>131</v>
      </c>
      <c r="F12" s="150">
        <v>6</v>
      </c>
      <c r="G12" s="153">
        <f t="shared" si="0"/>
        <v>0.23023791250959325</v>
      </c>
    </row>
    <row r="13" spans="1:7" ht="12.75">
      <c r="A13" s="149" t="s">
        <v>132</v>
      </c>
      <c r="B13" s="150">
        <v>213</v>
      </c>
      <c r="C13" s="151">
        <f t="shared" si="1"/>
        <v>8.17344589409056</v>
      </c>
      <c r="D13" s="152"/>
      <c r="E13" s="152" t="s">
        <v>133</v>
      </c>
      <c r="F13" s="150">
        <v>27</v>
      </c>
      <c r="G13" s="153">
        <f t="shared" si="0"/>
        <v>1.0360706062931697</v>
      </c>
    </row>
    <row r="14" spans="1:7" ht="12.75">
      <c r="A14" s="149" t="s">
        <v>134</v>
      </c>
      <c r="B14" s="150">
        <v>191</v>
      </c>
      <c r="C14" s="151">
        <f t="shared" si="1"/>
        <v>7.329240214888718</v>
      </c>
      <c r="D14" s="152"/>
      <c r="E14" s="152" t="s">
        <v>135</v>
      </c>
      <c r="F14" s="150">
        <v>2539</v>
      </c>
      <c r="G14" s="153">
        <f t="shared" si="0"/>
        <v>97.4290099769762</v>
      </c>
    </row>
    <row r="15" spans="1:7" ht="12.75">
      <c r="A15" s="149" t="s">
        <v>136</v>
      </c>
      <c r="B15" s="150">
        <v>170</v>
      </c>
      <c r="C15" s="151">
        <f t="shared" si="1"/>
        <v>6.523407521105142</v>
      </c>
      <c r="D15" s="152"/>
      <c r="E15" s="152" t="s">
        <v>137</v>
      </c>
      <c r="F15" s="150">
        <v>2443</v>
      </c>
      <c r="G15" s="153">
        <f t="shared" si="0"/>
        <v>93.74520337682272</v>
      </c>
    </row>
    <row r="16" spans="1:7" ht="12.75">
      <c r="A16" s="149" t="s">
        <v>138</v>
      </c>
      <c r="B16" s="150">
        <v>120</v>
      </c>
      <c r="C16" s="151">
        <f t="shared" si="1"/>
        <v>4.604758250191865</v>
      </c>
      <c r="D16" s="152"/>
      <c r="E16" s="152"/>
      <c r="F16" s="145"/>
      <c r="G16" s="146"/>
    </row>
    <row r="17" spans="1:7" ht="12.75">
      <c r="A17" s="149" t="s">
        <v>139</v>
      </c>
      <c r="B17" s="150">
        <v>367</v>
      </c>
      <c r="C17" s="151">
        <f t="shared" si="1"/>
        <v>14.082885648503453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528</v>
      </c>
      <c r="C18" s="151">
        <f t="shared" si="1"/>
        <v>20.260936300844207</v>
      </c>
      <c r="D18" s="152"/>
      <c r="E18" s="143" t="s">
        <v>142</v>
      </c>
      <c r="F18" s="141">
        <v>2606</v>
      </c>
      <c r="G18" s="148">
        <v>100</v>
      </c>
    </row>
    <row r="19" spans="1:7" ht="12.75">
      <c r="A19" s="149" t="s">
        <v>143</v>
      </c>
      <c r="B19" s="150">
        <v>378</v>
      </c>
      <c r="C19" s="151">
        <f t="shared" si="1"/>
        <v>14.504988488104374</v>
      </c>
      <c r="D19" s="152"/>
      <c r="E19" s="152" t="s">
        <v>144</v>
      </c>
      <c r="F19" s="150">
        <v>2606</v>
      </c>
      <c r="G19" s="153">
        <f aca="true" t="shared" si="2" ref="G19:G30">F19*100/F$18</f>
        <v>100</v>
      </c>
    </row>
    <row r="20" spans="1:7" ht="12.75">
      <c r="A20" s="149" t="s">
        <v>145</v>
      </c>
      <c r="B20" s="150">
        <v>128</v>
      </c>
      <c r="C20" s="151">
        <f t="shared" si="1"/>
        <v>4.911742133537989</v>
      </c>
      <c r="D20" s="152"/>
      <c r="E20" s="152" t="s">
        <v>146</v>
      </c>
      <c r="F20" s="150">
        <v>1000</v>
      </c>
      <c r="G20" s="153">
        <f t="shared" si="2"/>
        <v>38.37298541826554</v>
      </c>
    </row>
    <row r="21" spans="1:7" ht="12.75">
      <c r="A21" s="149" t="s">
        <v>147</v>
      </c>
      <c r="B21" s="150">
        <v>70</v>
      </c>
      <c r="C21" s="151">
        <f t="shared" si="1"/>
        <v>2.686108979278588</v>
      </c>
      <c r="D21" s="152"/>
      <c r="E21" s="152" t="s">
        <v>148</v>
      </c>
      <c r="F21" s="150">
        <v>505</v>
      </c>
      <c r="G21" s="153">
        <f t="shared" si="2"/>
        <v>19.3783576362241</v>
      </c>
    </row>
    <row r="22" spans="1:7" ht="12.75">
      <c r="A22" s="149" t="s">
        <v>149</v>
      </c>
      <c r="B22" s="150">
        <v>132</v>
      </c>
      <c r="C22" s="151">
        <f t="shared" si="1"/>
        <v>5.065234075211052</v>
      </c>
      <c r="D22" s="152"/>
      <c r="E22" s="152" t="s">
        <v>150</v>
      </c>
      <c r="F22" s="150">
        <v>859</v>
      </c>
      <c r="G22" s="153">
        <f t="shared" si="2"/>
        <v>32.9623944742901</v>
      </c>
    </row>
    <row r="23" spans="1:7" ht="12.75">
      <c r="A23" s="149" t="s">
        <v>151</v>
      </c>
      <c r="B23" s="150">
        <v>97</v>
      </c>
      <c r="C23" s="151">
        <f t="shared" si="1"/>
        <v>3.7221795855717574</v>
      </c>
      <c r="D23" s="152"/>
      <c r="E23" s="152" t="s">
        <v>152</v>
      </c>
      <c r="F23" s="150">
        <v>640</v>
      </c>
      <c r="G23" s="153">
        <f t="shared" si="2"/>
        <v>24.558710667689947</v>
      </c>
    </row>
    <row r="24" spans="1:7" ht="12.75">
      <c r="A24" s="149" t="s">
        <v>153</v>
      </c>
      <c r="B24" s="150">
        <v>39</v>
      </c>
      <c r="C24" s="151">
        <f t="shared" si="1"/>
        <v>1.4965464313123562</v>
      </c>
      <c r="D24" s="152"/>
      <c r="E24" s="152" t="s">
        <v>154</v>
      </c>
      <c r="F24" s="150">
        <v>120</v>
      </c>
      <c r="G24" s="153">
        <f t="shared" si="2"/>
        <v>4.604758250191865</v>
      </c>
    </row>
    <row r="25" spans="1:7" ht="12.75">
      <c r="A25" s="149"/>
      <c r="B25" s="145"/>
      <c r="C25" s="154"/>
      <c r="D25" s="152"/>
      <c r="E25" s="152" t="s">
        <v>155</v>
      </c>
      <c r="F25" s="150">
        <v>33</v>
      </c>
      <c r="G25" s="153">
        <f t="shared" si="2"/>
        <v>1.266308518802763</v>
      </c>
    </row>
    <row r="26" spans="1:7" ht="12.75">
      <c r="A26" s="149" t="s">
        <v>156</v>
      </c>
      <c r="B26" s="155">
        <v>36.3</v>
      </c>
      <c r="C26" s="156" t="s">
        <v>423</v>
      </c>
      <c r="D26" s="152"/>
      <c r="E26" s="157" t="s">
        <v>157</v>
      </c>
      <c r="F26" s="150">
        <v>122</v>
      </c>
      <c r="G26" s="153">
        <f t="shared" si="2"/>
        <v>4.681504221028396</v>
      </c>
    </row>
    <row r="27" spans="1:7" ht="12.75">
      <c r="A27" s="149"/>
      <c r="B27" s="145"/>
      <c r="C27" s="154"/>
      <c r="D27" s="152"/>
      <c r="E27" s="158" t="s">
        <v>158</v>
      </c>
      <c r="F27" s="150">
        <v>46</v>
      </c>
      <c r="G27" s="153">
        <f t="shared" si="2"/>
        <v>1.765157329240215</v>
      </c>
    </row>
    <row r="28" spans="1:7" ht="12.75">
      <c r="A28" s="149" t="s">
        <v>424</v>
      </c>
      <c r="B28" s="150">
        <v>1922</v>
      </c>
      <c r="C28" s="151">
        <f aca="true" t="shared" si="3" ref="C28:C35">B28*100/B$7</f>
        <v>73.75287797390637</v>
      </c>
      <c r="D28" s="152"/>
      <c r="E28" s="152" t="s">
        <v>159</v>
      </c>
      <c r="F28" s="150">
        <v>0</v>
      </c>
      <c r="G28" s="153">
        <f t="shared" si="2"/>
        <v>0</v>
      </c>
    </row>
    <row r="29" spans="1:7" ht="12.75">
      <c r="A29" s="149" t="s">
        <v>160</v>
      </c>
      <c r="B29" s="150">
        <v>916</v>
      </c>
      <c r="C29" s="151">
        <f t="shared" si="3"/>
        <v>35.149654643131235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1006</v>
      </c>
      <c r="C30" s="151">
        <f t="shared" si="3"/>
        <v>38.60322333077514</v>
      </c>
      <c r="D30" s="152"/>
      <c r="E30" s="152" t="s">
        <v>163</v>
      </c>
      <c r="F30" s="150">
        <v>0</v>
      </c>
      <c r="G30" s="153">
        <f t="shared" si="2"/>
        <v>0</v>
      </c>
    </row>
    <row r="31" spans="1:7" ht="12.75">
      <c r="A31" s="149" t="s">
        <v>164</v>
      </c>
      <c r="B31" s="150">
        <v>1827</v>
      </c>
      <c r="C31" s="151">
        <f t="shared" si="3"/>
        <v>70.10744435917114</v>
      </c>
      <c r="D31" s="152"/>
      <c r="E31" s="152"/>
      <c r="F31" s="145"/>
      <c r="G31" s="146"/>
    </row>
    <row r="32" spans="1:7" ht="12.75">
      <c r="A32" s="149" t="s">
        <v>165</v>
      </c>
      <c r="B32" s="150">
        <v>306</v>
      </c>
      <c r="C32" s="151">
        <f t="shared" si="3"/>
        <v>11.742133537989256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268</v>
      </c>
      <c r="C33" s="151">
        <f t="shared" si="3"/>
        <v>10.283960092095166</v>
      </c>
      <c r="D33" s="152"/>
      <c r="E33" s="143" t="s">
        <v>168</v>
      </c>
      <c r="F33" s="141">
        <v>1000</v>
      </c>
      <c r="G33" s="148">
        <v>100</v>
      </c>
    </row>
    <row r="34" spans="1:7" ht="12.75">
      <c r="A34" s="149" t="s">
        <v>160</v>
      </c>
      <c r="B34" s="150">
        <v>95</v>
      </c>
      <c r="C34" s="151">
        <f t="shared" si="3"/>
        <v>3.6454336147352264</v>
      </c>
      <c r="D34" s="152"/>
      <c r="E34" s="152" t="s">
        <v>169</v>
      </c>
      <c r="F34" s="150">
        <v>673</v>
      </c>
      <c r="G34" s="153">
        <f aca="true" t="shared" si="4" ref="G34:G42">F34*100/F$33</f>
        <v>67.3</v>
      </c>
    </row>
    <row r="35" spans="1:7" ht="12.75">
      <c r="A35" s="149" t="s">
        <v>162</v>
      </c>
      <c r="B35" s="150">
        <v>173</v>
      </c>
      <c r="C35" s="151">
        <f t="shared" si="3"/>
        <v>6.638526477359939</v>
      </c>
      <c r="D35" s="152"/>
      <c r="E35" s="152" t="s">
        <v>170</v>
      </c>
      <c r="F35" s="150">
        <v>341</v>
      </c>
      <c r="G35" s="153">
        <f t="shared" si="4"/>
        <v>34.1</v>
      </c>
    </row>
    <row r="36" spans="1:7" ht="12.75">
      <c r="A36" s="149"/>
      <c r="B36" s="145"/>
      <c r="C36" s="154"/>
      <c r="D36" s="152"/>
      <c r="E36" s="152" t="s">
        <v>171</v>
      </c>
      <c r="F36" s="150">
        <v>505</v>
      </c>
      <c r="G36" s="153">
        <f t="shared" si="4"/>
        <v>50.5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263</v>
      </c>
      <c r="G37" s="153">
        <f t="shared" si="4"/>
        <v>26.3</v>
      </c>
    </row>
    <row r="38" spans="1:7" ht="12.75">
      <c r="A38" s="161" t="s">
        <v>173</v>
      </c>
      <c r="B38" s="150">
        <v>2579</v>
      </c>
      <c r="C38" s="151">
        <f aca="true" t="shared" si="5" ref="C38:C56">B38*100/B$7</f>
        <v>98.96392939370683</v>
      </c>
      <c r="D38" s="152"/>
      <c r="E38" s="152" t="s">
        <v>174</v>
      </c>
      <c r="F38" s="150">
        <v>122</v>
      </c>
      <c r="G38" s="153">
        <f t="shared" si="4"/>
        <v>12.2</v>
      </c>
    </row>
    <row r="39" spans="1:7" ht="12.75">
      <c r="A39" s="149" t="s">
        <v>175</v>
      </c>
      <c r="B39" s="150">
        <v>2488</v>
      </c>
      <c r="C39" s="151">
        <f t="shared" si="5"/>
        <v>95.47198772064466</v>
      </c>
      <c r="D39" s="152"/>
      <c r="E39" s="152" t="s">
        <v>170</v>
      </c>
      <c r="F39" s="150">
        <v>59</v>
      </c>
      <c r="G39" s="153">
        <f t="shared" si="4"/>
        <v>5.9</v>
      </c>
    </row>
    <row r="40" spans="1:7" ht="12.75">
      <c r="A40" s="149" t="s">
        <v>176</v>
      </c>
      <c r="B40" s="150">
        <v>24</v>
      </c>
      <c r="C40" s="151">
        <f t="shared" si="5"/>
        <v>0.920951650038373</v>
      </c>
      <c r="D40" s="152"/>
      <c r="E40" s="152" t="s">
        <v>177</v>
      </c>
      <c r="F40" s="150">
        <v>327</v>
      </c>
      <c r="G40" s="153">
        <f t="shared" si="4"/>
        <v>32.7</v>
      </c>
    </row>
    <row r="41" spans="1:7" ht="12.75">
      <c r="A41" s="149" t="s">
        <v>178</v>
      </c>
      <c r="B41" s="150">
        <v>5</v>
      </c>
      <c r="C41" s="151">
        <f t="shared" si="5"/>
        <v>0.1918649270913277</v>
      </c>
      <c r="D41" s="152"/>
      <c r="E41" s="152" t="s">
        <v>179</v>
      </c>
      <c r="F41" s="150">
        <v>277</v>
      </c>
      <c r="G41" s="153">
        <f t="shared" si="4"/>
        <v>27.7</v>
      </c>
    </row>
    <row r="42" spans="1:7" ht="12.75">
      <c r="A42" s="149" t="s">
        <v>180</v>
      </c>
      <c r="B42" s="150">
        <v>33</v>
      </c>
      <c r="C42" s="151">
        <f t="shared" si="5"/>
        <v>1.266308518802763</v>
      </c>
      <c r="D42" s="152"/>
      <c r="E42" s="152" t="s">
        <v>181</v>
      </c>
      <c r="F42" s="150">
        <v>97</v>
      </c>
      <c r="G42" s="153">
        <f t="shared" si="4"/>
        <v>9.7</v>
      </c>
    </row>
    <row r="43" spans="1:7" ht="12.75">
      <c r="A43" s="149" t="s">
        <v>182</v>
      </c>
      <c r="B43" s="150">
        <v>12</v>
      </c>
      <c r="C43" s="151">
        <f t="shared" si="5"/>
        <v>0.4604758250191865</v>
      </c>
      <c r="D43" s="152"/>
      <c r="E43" s="152"/>
      <c r="F43" s="145"/>
      <c r="G43" s="146"/>
    </row>
    <row r="44" spans="1:7" ht="12.75">
      <c r="A44" s="149" t="s">
        <v>183</v>
      </c>
      <c r="B44" s="150">
        <v>15</v>
      </c>
      <c r="C44" s="151">
        <f t="shared" si="5"/>
        <v>0.5755947812739831</v>
      </c>
      <c r="D44" s="152"/>
      <c r="E44" s="152" t="s">
        <v>184</v>
      </c>
      <c r="F44" s="150">
        <v>367</v>
      </c>
      <c r="G44" s="162">
        <f>F44*100/F33</f>
        <v>36.7</v>
      </c>
    </row>
    <row r="45" spans="1:7" ht="12.75">
      <c r="A45" s="149" t="s">
        <v>185</v>
      </c>
      <c r="B45" s="150">
        <v>1</v>
      </c>
      <c r="C45" s="151">
        <f t="shared" si="5"/>
        <v>0.03837298541826554</v>
      </c>
      <c r="D45" s="152"/>
      <c r="E45" s="152" t="s">
        <v>186</v>
      </c>
      <c r="F45" s="150">
        <v>211</v>
      </c>
      <c r="G45" s="162">
        <f>F45*100/F33</f>
        <v>21.1</v>
      </c>
    </row>
    <row r="46" spans="1:7" ht="12.75">
      <c r="A46" s="149" t="s">
        <v>187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188</v>
      </c>
      <c r="B47" s="150">
        <v>0</v>
      </c>
      <c r="C47" s="151">
        <f t="shared" si="5"/>
        <v>0</v>
      </c>
      <c r="D47" s="152"/>
      <c r="E47" s="152" t="s">
        <v>189</v>
      </c>
      <c r="F47" s="163">
        <v>2.61</v>
      </c>
      <c r="G47" s="164" t="s">
        <v>423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3.21</v>
      </c>
      <c r="G48" s="164" t="s">
        <v>423</v>
      </c>
    </row>
    <row r="49" spans="1:7" ht="14.25">
      <c r="A49" s="149" t="s">
        <v>192</v>
      </c>
      <c r="B49" s="150">
        <v>5</v>
      </c>
      <c r="C49" s="151">
        <f t="shared" si="5"/>
        <v>0.1918649270913277</v>
      </c>
      <c r="D49" s="152"/>
      <c r="E49" s="152"/>
      <c r="F49" s="145"/>
      <c r="G49" s="146"/>
    </row>
    <row r="50" spans="1:7" ht="12.75">
      <c r="A50" s="149" t="s">
        <v>193</v>
      </c>
      <c r="B50" s="150">
        <v>7</v>
      </c>
      <c r="C50" s="151">
        <f t="shared" si="5"/>
        <v>0.2686108979278588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5</v>
      </c>
      <c r="C51" s="151">
        <f t="shared" si="5"/>
        <v>0.1918649270913277</v>
      </c>
      <c r="D51" s="152"/>
      <c r="E51" s="143" t="s">
        <v>196</v>
      </c>
      <c r="F51" s="141">
        <v>1096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1000</v>
      </c>
      <c r="G52" s="153">
        <f>F52*100/F$51</f>
        <v>91.24087591240875</v>
      </c>
    </row>
    <row r="53" spans="1:7" ht="12.75">
      <c r="A53" s="149" t="s">
        <v>199</v>
      </c>
      <c r="B53" s="150">
        <v>1</v>
      </c>
      <c r="C53" s="151">
        <f t="shared" si="5"/>
        <v>0.03837298541826554</v>
      </c>
      <c r="D53" s="152"/>
      <c r="E53" s="152" t="s">
        <v>200</v>
      </c>
      <c r="F53" s="150">
        <v>96</v>
      </c>
      <c r="G53" s="153">
        <f>F53*100/F$51</f>
        <v>8.75912408759124</v>
      </c>
    </row>
    <row r="54" spans="1:7" ht="14.25">
      <c r="A54" s="149" t="s">
        <v>201</v>
      </c>
      <c r="B54" s="150">
        <v>1</v>
      </c>
      <c r="C54" s="151">
        <f t="shared" si="5"/>
        <v>0.03837298541826554</v>
      </c>
      <c r="D54" s="152"/>
      <c r="E54" s="152" t="s">
        <v>202</v>
      </c>
      <c r="F54" s="150">
        <v>51</v>
      </c>
      <c r="G54" s="153">
        <f>F54*100/F$51</f>
        <v>4.653284671532846</v>
      </c>
    </row>
    <row r="55" spans="1:7" ht="12.75">
      <c r="A55" s="149" t="s">
        <v>203</v>
      </c>
      <c r="B55" s="150">
        <v>22</v>
      </c>
      <c r="C55" s="151">
        <f t="shared" si="5"/>
        <v>0.8442056792018419</v>
      </c>
      <c r="D55" s="152"/>
      <c r="E55" s="152"/>
      <c r="F55" s="145"/>
      <c r="G55" s="146"/>
    </row>
    <row r="56" spans="1:7" ht="12.75">
      <c r="A56" s="149" t="s">
        <v>204</v>
      </c>
      <c r="B56" s="165">
        <v>27</v>
      </c>
      <c r="C56" s="166">
        <f t="shared" si="5"/>
        <v>1.0360706062931697</v>
      </c>
      <c r="D56" s="152"/>
      <c r="E56" s="152" t="s">
        <v>205</v>
      </c>
      <c r="F56" s="167">
        <v>2.3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7.6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2513</v>
      </c>
      <c r="C60" s="166">
        <f>B60*100/B7</f>
        <v>96.4313123561013</v>
      </c>
      <c r="D60" s="152"/>
      <c r="E60" s="143" t="s">
        <v>211</v>
      </c>
      <c r="F60" s="141">
        <v>1000</v>
      </c>
      <c r="G60" s="148">
        <v>100</v>
      </c>
    </row>
    <row r="61" spans="1:7" ht="12.75">
      <c r="A61" s="149" t="s">
        <v>212</v>
      </c>
      <c r="B61" s="165">
        <v>34</v>
      </c>
      <c r="C61" s="166">
        <f>B61*100/B7</f>
        <v>1.3046815042210285</v>
      </c>
      <c r="D61" s="152"/>
      <c r="E61" s="152" t="s">
        <v>213</v>
      </c>
      <c r="F61" s="170">
        <v>770</v>
      </c>
      <c r="G61" s="153">
        <f>F61*100/F$60</f>
        <v>77</v>
      </c>
    </row>
    <row r="62" spans="1:7" ht="12.75">
      <c r="A62" s="149" t="s">
        <v>214</v>
      </c>
      <c r="B62" s="165">
        <v>16</v>
      </c>
      <c r="C62" s="166">
        <f>B62*100/B7</f>
        <v>0.6139677666922486</v>
      </c>
      <c r="D62" s="152"/>
      <c r="E62" s="152" t="s">
        <v>215</v>
      </c>
      <c r="F62" s="170">
        <v>230</v>
      </c>
      <c r="G62" s="153">
        <f>F62*100/F$60</f>
        <v>23</v>
      </c>
    </row>
    <row r="63" spans="1:7" ht="12.75">
      <c r="A63" s="149" t="s">
        <v>216</v>
      </c>
      <c r="B63" s="165">
        <v>37</v>
      </c>
      <c r="C63" s="166">
        <f>B63*100/B7</f>
        <v>1.419800460475825</v>
      </c>
      <c r="D63" s="152"/>
      <c r="E63" s="152"/>
      <c r="F63" s="145"/>
      <c r="G63" s="146"/>
    </row>
    <row r="64" spans="1:7" ht="12.75">
      <c r="A64" s="149" t="s">
        <v>217</v>
      </c>
      <c r="B64" s="165">
        <v>8</v>
      </c>
      <c r="C64" s="166">
        <f>B64*100/B7</f>
        <v>0.3069838833461243</v>
      </c>
      <c r="D64" s="152"/>
      <c r="E64" s="152" t="s">
        <v>218</v>
      </c>
      <c r="F64" s="163">
        <v>2.61</v>
      </c>
      <c r="G64" s="164" t="s">
        <v>423</v>
      </c>
    </row>
    <row r="65" spans="1:7" ht="13.5" thickBot="1">
      <c r="A65" s="171" t="s">
        <v>219</v>
      </c>
      <c r="B65" s="172">
        <v>26</v>
      </c>
      <c r="C65" s="173">
        <f>B65*100/B7</f>
        <v>0.9976976208749041</v>
      </c>
      <c r="D65" s="174"/>
      <c r="E65" s="174" t="s">
        <v>220</v>
      </c>
      <c r="F65" s="175">
        <v>2.58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2686</v>
      </c>
      <c r="G9" s="33">
        <f>(F9/$F$9)*100</f>
        <v>100</v>
      </c>
    </row>
    <row r="10" spans="1:7" ht="12.75">
      <c r="A10" s="29" t="s">
        <v>431</v>
      </c>
      <c r="B10" s="93">
        <v>660</v>
      </c>
      <c r="C10" s="33">
        <f aca="true" t="shared" si="0" ref="C10:C15">(B10/$B$10)*100</f>
        <v>100</v>
      </c>
      <c r="E10" s="34" t="s">
        <v>432</v>
      </c>
      <c r="F10" s="97">
        <v>2475</v>
      </c>
      <c r="G10" s="84">
        <f aca="true" t="shared" si="1" ref="G10:G16">(F10/$F$9)*100</f>
        <v>92.14445271779597</v>
      </c>
    </row>
    <row r="11" spans="1:8" ht="12.75">
      <c r="A11" s="36" t="s">
        <v>433</v>
      </c>
      <c r="B11" s="98">
        <v>51</v>
      </c>
      <c r="C11" s="35">
        <f t="shared" si="0"/>
        <v>7.727272727272727</v>
      </c>
      <c r="E11" s="34" t="s">
        <v>434</v>
      </c>
      <c r="F11" s="97">
        <v>2453</v>
      </c>
      <c r="G11" s="84">
        <f t="shared" si="1"/>
        <v>91.32539091586001</v>
      </c>
      <c r="H11" s="15" t="s">
        <v>412</v>
      </c>
    </row>
    <row r="12" spans="1:8" ht="12.75">
      <c r="A12" s="36" t="s">
        <v>435</v>
      </c>
      <c r="B12" s="98">
        <v>58</v>
      </c>
      <c r="C12" s="35">
        <f t="shared" si="0"/>
        <v>8.787878787878787</v>
      </c>
      <c r="E12" s="34" t="s">
        <v>436</v>
      </c>
      <c r="F12" s="97">
        <v>1968</v>
      </c>
      <c r="G12" s="84">
        <f t="shared" si="1"/>
        <v>73.26880119136263</v>
      </c>
      <c r="H12" s="15" t="s">
        <v>412</v>
      </c>
    </row>
    <row r="13" spans="1:7" ht="12.75">
      <c r="A13" s="36" t="s">
        <v>0</v>
      </c>
      <c r="B13" s="98">
        <v>376</v>
      </c>
      <c r="C13" s="35">
        <f t="shared" si="0"/>
        <v>56.96969696969697</v>
      </c>
      <c r="E13" s="34" t="s">
        <v>1</v>
      </c>
      <c r="F13" s="97">
        <v>485</v>
      </c>
      <c r="G13" s="84">
        <f t="shared" si="1"/>
        <v>18.056589724497393</v>
      </c>
    </row>
    <row r="14" spans="1:7" ht="12.75">
      <c r="A14" s="36" t="s">
        <v>2</v>
      </c>
      <c r="B14" s="98">
        <v>103</v>
      </c>
      <c r="C14" s="35">
        <f t="shared" si="0"/>
        <v>15.606060606060607</v>
      </c>
      <c r="E14" s="34" t="s">
        <v>328</v>
      </c>
      <c r="F14" s="97">
        <v>22</v>
      </c>
      <c r="G14" s="84">
        <f t="shared" si="1"/>
        <v>0.8190618019359642</v>
      </c>
    </row>
    <row r="15" spans="1:7" ht="12.75">
      <c r="A15" s="36" t="s">
        <v>49</v>
      </c>
      <c r="B15" s="97">
        <v>72</v>
      </c>
      <c r="C15" s="35">
        <f t="shared" si="0"/>
        <v>10.909090909090908</v>
      </c>
      <c r="E15" s="34" t="s">
        <v>3</v>
      </c>
      <c r="F15" s="97">
        <v>211</v>
      </c>
      <c r="G15" s="84">
        <f t="shared" si="1"/>
        <v>7.8555472822040215</v>
      </c>
    </row>
    <row r="16" spans="1:7" ht="12.75">
      <c r="A16" s="36"/>
      <c r="B16" s="93" t="s">
        <v>412</v>
      </c>
      <c r="C16" s="10"/>
      <c r="E16" s="34" t="s">
        <v>4</v>
      </c>
      <c r="F16" s="98">
        <v>60</v>
      </c>
      <c r="G16" s="84">
        <f t="shared" si="1"/>
        <v>2.2338049143708116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118</v>
      </c>
      <c r="G17" s="84">
        <f>(F17/$F$9)*100</f>
        <v>4.393149664929263</v>
      </c>
    </row>
    <row r="18" spans="1:7" ht="12.75">
      <c r="A18" s="29" t="s">
        <v>7</v>
      </c>
      <c r="B18" s="93">
        <v>1821</v>
      </c>
      <c r="C18" s="33">
        <f>(B18/$B$18)*100</f>
        <v>100</v>
      </c>
      <c r="E18" s="34" t="s">
        <v>8</v>
      </c>
      <c r="F18" s="97">
        <v>93</v>
      </c>
      <c r="G18" s="84">
        <f>(F18/$F$9)*100</f>
        <v>3.462397617274758</v>
      </c>
    </row>
    <row r="19" spans="1:7" ht="12.75">
      <c r="A19" s="36" t="s">
        <v>9</v>
      </c>
      <c r="B19" s="97">
        <v>49</v>
      </c>
      <c r="C19" s="84">
        <f aca="true" t="shared" si="2" ref="C19:C25">(B19/$B$18)*100</f>
        <v>2.6908292147171884</v>
      </c>
      <c r="E19" s="34"/>
      <c r="F19" s="97" t="s">
        <v>412</v>
      </c>
      <c r="G19" s="84"/>
    </row>
    <row r="20" spans="1:7" ht="12.75">
      <c r="A20" s="36" t="s">
        <v>10</v>
      </c>
      <c r="B20" s="97">
        <v>154</v>
      </c>
      <c r="C20" s="84">
        <f t="shared" si="2"/>
        <v>8.456891817682592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714</v>
      </c>
      <c r="C21" s="84">
        <f t="shared" si="2"/>
        <v>39.209225700164744</v>
      </c>
      <c r="E21" s="38" t="s">
        <v>329</v>
      </c>
      <c r="F21" s="80">
        <v>211</v>
      </c>
      <c r="G21" s="33">
        <f>(F21/$F$21)*100</f>
        <v>100</v>
      </c>
    </row>
    <row r="22" spans="1:7" ht="12.75">
      <c r="A22" s="36" t="s">
        <v>27</v>
      </c>
      <c r="B22" s="97">
        <v>409</v>
      </c>
      <c r="C22" s="84">
        <f t="shared" si="2"/>
        <v>22.460186710598574</v>
      </c>
      <c r="E22" s="34" t="s">
        <v>28</v>
      </c>
      <c r="F22" s="97">
        <v>109</v>
      </c>
      <c r="G22" s="84">
        <f aca="true" t="shared" si="3" ref="G22:G27">(F22/$F$21)*100</f>
        <v>51.65876777251185</v>
      </c>
    </row>
    <row r="23" spans="1:7" ht="12.75">
      <c r="A23" s="36" t="s">
        <v>29</v>
      </c>
      <c r="B23" s="97">
        <v>114</v>
      </c>
      <c r="C23" s="84">
        <f t="shared" si="2"/>
        <v>6.260296540362438</v>
      </c>
      <c r="E23" s="34" t="s">
        <v>30</v>
      </c>
      <c r="F23" s="97">
        <v>77</v>
      </c>
      <c r="G23" s="84">
        <f t="shared" si="3"/>
        <v>36.492890995260666</v>
      </c>
    </row>
    <row r="24" spans="1:7" ht="12.75">
      <c r="A24" s="36" t="s">
        <v>31</v>
      </c>
      <c r="B24" s="97">
        <v>291</v>
      </c>
      <c r="C24" s="84">
        <f t="shared" si="2"/>
        <v>15.980230642504118</v>
      </c>
      <c r="E24" s="34" t="s">
        <v>32</v>
      </c>
      <c r="F24" s="97">
        <v>0</v>
      </c>
      <c r="G24" s="84">
        <f t="shared" si="3"/>
        <v>0</v>
      </c>
    </row>
    <row r="25" spans="1:7" ht="12.75">
      <c r="A25" s="36" t="s">
        <v>33</v>
      </c>
      <c r="B25" s="97">
        <v>90</v>
      </c>
      <c r="C25" s="84">
        <f t="shared" si="2"/>
        <v>4.942339373970346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8</v>
      </c>
      <c r="G26" s="84">
        <f t="shared" si="3"/>
        <v>3.7914691943127963</v>
      </c>
    </row>
    <row r="27" spans="1:7" ht="12.75">
      <c r="A27" s="36" t="s">
        <v>36</v>
      </c>
      <c r="B27" s="108">
        <v>88.9</v>
      </c>
      <c r="C27" s="37" t="s">
        <v>423</v>
      </c>
      <c r="E27" s="34" t="s">
        <v>37</v>
      </c>
      <c r="F27" s="97">
        <v>17</v>
      </c>
      <c r="G27" s="84">
        <f t="shared" si="3"/>
        <v>8.056872037914692</v>
      </c>
    </row>
    <row r="28" spans="1:7" ht="12.75">
      <c r="A28" s="36" t="s">
        <v>38</v>
      </c>
      <c r="B28" s="108">
        <v>20.9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2495</v>
      </c>
      <c r="G30" s="33">
        <f>(F30/$F$30)*100</f>
        <v>100</v>
      </c>
      <c r="J30" s="39"/>
    </row>
    <row r="31" spans="1:10" ht="12.75">
      <c r="A31" s="95" t="s">
        <v>21</v>
      </c>
      <c r="B31" s="93">
        <v>2055</v>
      </c>
      <c r="C31" s="33">
        <f>(B31/$B$31)*100</f>
        <v>100</v>
      </c>
      <c r="E31" s="34" t="s">
        <v>42</v>
      </c>
      <c r="F31" s="97">
        <v>2229</v>
      </c>
      <c r="G31" s="101">
        <f>(F31/$F$30)*100</f>
        <v>89.33867735470942</v>
      </c>
      <c r="J31" s="39"/>
    </row>
    <row r="32" spans="1:10" ht="12.75">
      <c r="A32" s="36" t="s">
        <v>43</v>
      </c>
      <c r="B32" s="97">
        <v>500</v>
      </c>
      <c r="C32" s="10">
        <f>(B32/$B$31)*100</f>
        <v>24.330900243309003</v>
      </c>
      <c r="E32" s="34" t="s">
        <v>44</v>
      </c>
      <c r="F32" s="97">
        <v>266</v>
      </c>
      <c r="G32" s="101">
        <f aca="true" t="shared" si="4" ref="G32:G39">(F32/$F$30)*100</f>
        <v>10.661322645290582</v>
      </c>
      <c r="J32" s="39"/>
    </row>
    <row r="33" spans="1:10" ht="12.75">
      <c r="A33" s="36" t="s">
        <v>45</v>
      </c>
      <c r="B33" s="97">
        <v>1227</v>
      </c>
      <c r="C33" s="10">
        <f aca="true" t="shared" si="5" ref="C33:C38">(B33/$B$31)*100</f>
        <v>59.70802919708029</v>
      </c>
      <c r="E33" s="34" t="s">
        <v>46</v>
      </c>
      <c r="F33" s="97">
        <v>89</v>
      </c>
      <c r="G33" s="101">
        <f t="shared" si="4"/>
        <v>3.567134268537074</v>
      </c>
      <c r="J33" s="39"/>
    </row>
    <row r="34" spans="1:7" ht="12.75">
      <c r="A34" s="36" t="s">
        <v>47</v>
      </c>
      <c r="B34" s="97">
        <v>25</v>
      </c>
      <c r="C34" s="10">
        <f t="shared" si="5"/>
        <v>1.2165450121654502</v>
      </c>
      <c r="E34" s="34" t="s">
        <v>48</v>
      </c>
      <c r="F34" s="97">
        <v>57</v>
      </c>
      <c r="G34" s="101">
        <f t="shared" si="4"/>
        <v>2.284569138276553</v>
      </c>
    </row>
    <row r="35" spans="1:7" ht="12.75">
      <c r="A35" s="36" t="s">
        <v>50</v>
      </c>
      <c r="B35" s="97">
        <v>92</v>
      </c>
      <c r="C35" s="10">
        <f t="shared" si="5"/>
        <v>4.476885644768856</v>
      </c>
      <c r="E35" s="34" t="s">
        <v>46</v>
      </c>
      <c r="F35" s="97">
        <v>0</v>
      </c>
      <c r="G35" s="101">
        <f t="shared" si="4"/>
        <v>0</v>
      </c>
    </row>
    <row r="36" spans="1:7" ht="12.75">
      <c r="A36" s="36" t="s">
        <v>22</v>
      </c>
      <c r="B36" s="97">
        <v>77</v>
      </c>
      <c r="C36" s="10">
        <f t="shared" si="5"/>
        <v>3.7469586374695862</v>
      </c>
      <c r="E36" s="34" t="s">
        <v>52</v>
      </c>
      <c r="F36" s="97">
        <v>209</v>
      </c>
      <c r="G36" s="101">
        <f t="shared" si="4"/>
        <v>8.376753507014028</v>
      </c>
    </row>
    <row r="37" spans="1:7" ht="12.75">
      <c r="A37" s="36" t="s">
        <v>51</v>
      </c>
      <c r="B37" s="97">
        <v>211</v>
      </c>
      <c r="C37" s="10">
        <f t="shared" si="5"/>
        <v>10.2676399026764</v>
      </c>
      <c r="E37" s="34" t="s">
        <v>46</v>
      </c>
      <c r="F37" s="97">
        <v>89</v>
      </c>
      <c r="G37" s="101">
        <f t="shared" si="4"/>
        <v>3.567134268537074</v>
      </c>
    </row>
    <row r="38" spans="1:7" ht="12.75">
      <c r="A38" s="36" t="s">
        <v>22</v>
      </c>
      <c r="B38" s="97">
        <v>103</v>
      </c>
      <c r="C38" s="10">
        <f t="shared" si="5"/>
        <v>5.012165450121654</v>
      </c>
      <c r="E38" s="34" t="s">
        <v>421</v>
      </c>
      <c r="F38" s="97">
        <v>0</v>
      </c>
      <c r="G38" s="101">
        <f t="shared" si="4"/>
        <v>0</v>
      </c>
    </row>
    <row r="39" spans="1:7" ht="12.75">
      <c r="A39" s="36"/>
      <c r="B39" s="97" t="s">
        <v>412</v>
      </c>
      <c r="C39" s="10"/>
      <c r="E39" s="34" t="s">
        <v>46</v>
      </c>
      <c r="F39" s="97">
        <v>0</v>
      </c>
      <c r="G39" s="101">
        <f t="shared" si="4"/>
        <v>0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53</v>
      </c>
      <c r="C42" s="33">
        <f>(B42/$B$42)*100</f>
        <v>100</v>
      </c>
      <c r="E42" s="31" t="s">
        <v>430</v>
      </c>
      <c r="F42" s="80">
        <v>2686</v>
      </c>
      <c r="G42" s="99">
        <f>(F42/$F$42)*100</f>
        <v>100</v>
      </c>
      <c r="I42" s="39"/>
    </row>
    <row r="43" spans="1:7" ht="12.75">
      <c r="A43" s="36" t="s">
        <v>26</v>
      </c>
      <c r="B43" s="98">
        <v>15</v>
      </c>
      <c r="C43" s="102">
        <f>(B43/$B$42)*100</f>
        <v>28.30188679245283</v>
      </c>
      <c r="E43" s="60" t="s">
        <v>330</v>
      </c>
      <c r="F43" s="106">
        <v>3443</v>
      </c>
      <c r="G43" s="107">
        <f aca="true" t="shared" si="6" ref="G43:G71">(F43/$F$42)*100</f>
        <v>128.1831720029784</v>
      </c>
    </row>
    <row r="44" spans="1:7" ht="12.75">
      <c r="A44" s="36"/>
      <c r="B44" s="93" t="s">
        <v>412</v>
      </c>
      <c r="C44" s="10"/>
      <c r="E44" s="1" t="s">
        <v>54</v>
      </c>
      <c r="F44" s="97">
        <v>0</v>
      </c>
      <c r="G44" s="101">
        <f t="shared" si="6"/>
        <v>0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0</v>
      </c>
      <c r="G45" s="101">
        <f t="shared" si="6"/>
        <v>0</v>
      </c>
    </row>
    <row r="46" spans="1:7" ht="12.75">
      <c r="A46" s="29" t="s">
        <v>56</v>
      </c>
      <c r="B46" s="93">
        <v>1956</v>
      </c>
      <c r="C46" s="33">
        <f>(B46/$B$46)*100</f>
        <v>100</v>
      </c>
      <c r="E46" s="1" t="s">
        <v>57</v>
      </c>
      <c r="F46" s="97">
        <v>15</v>
      </c>
      <c r="G46" s="101">
        <f t="shared" si="6"/>
        <v>0.5584512285927029</v>
      </c>
    </row>
    <row r="47" spans="1:7" ht="12.75">
      <c r="A47" s="36" t="s">
        <v>58</v>
      </c>
      <c r="B47" s="97">
        <v>171</v>
      </c>
      <c r="C47" s="10">
        <f>(B47/$B$46)*100</f>
        <v>8.742331288343557</v>
      </c>
      <c r="E47" s="1" t="s">
        <v>59</v>
      </c>
      <c r="F47" s="97">
        <v>77</v>
      </c>
      <c r="G47" s="101">
        <f t="shared" si="6"/>
        <v>2.8667163067758747</v>
      </c>
    </row>
    <row r="48" spans="1:7" ht="12.75">
      <c r="A48" s="36"/>
      <c r="B48" s="93" t="s">
        <v>412</v>
      </c>
      <c r="C48" s="10"/>
      <c r="E48" s="1" t="s">
        <v>60</v>
      </c>
      <c r="F48" s="97">
        <v>322</v>
      </c>
      <c r="G48" s="101">
        <f t="shared" si="6"/>
        <v>11.988086373790022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47</v>
      </c>
      <c r="G49" s="101">
        <f t="shared" si="6"/>
        <v>1.7498138495904692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0</v>
      </c>
      <c r="G50" s="101">
        <f t="shared" si="6"/>
        <v>0</v>
      </c>
    </row>
    <row r="51" spans="1:7" ht="12.75">
      <c r="A51" s="5" t="s">
        <v>63</v>
      </c>
      <c r="B51" s="93">
        <v>601</v>
      </c>
      <c r="C51" s="33">
        <f>(B51/$B$51)*100</f>
        <v>100</v>
      </c>
      <c r="E51" s="1" t="s">
        <v>64</v>
      </c>
      <c r="F51" s="97">
        <v>551</v>
      </c>
      <c r="G51" s="101">
        <f t="shared" si="6"/>
        <v>20.513775130305287</v>
      </c>
    </row>
    <row r="52" spans="1:7" ht="12.75">
      <c r="A52" s="4" t="s">
        <v>65</v>
      </c>
      <c r="B52" s="98">
        <v>69</v>
      </c>
      <c r="C52" s="10">
        <f>(B52/$B$51)*100</f>
        <v>11.480865224625623</v>
      </c>
      <c r="E52" s="1" t="s">
        <v>66</v>
      </c>
      <c r="F52" s="97">
        <v>6</v>
      </c>
      <c r="G52" s="101">
        <f t="shared" si="6"/>
        <v>0.22338049143708116</v>
      </c>
    </row>
    <row r="53" spans="1:7" ht="12.75">
      <c r="A53" s="4"/>
      <c r="B53" s="93" t="s">
        <v>412</v>
      </c>
      <c r="C53" s="10"/>
      <c r="E53" s="1" t="s">
        <v>67</v>
      </c>
      <c r="F53" s="97">
        <v>21</v>
      </c>
      <c r="G53" s="101">
        <f t="shared" si="6"/>
        <v>0.7818317200297841</v>
      </c>
    </row>
    <row r="54" spans="1:7" ht="14.25">
      <c r="A54" s="5" t="s">
        <v>68</v>
      </c>
      <c r="B54" s="93">
        <v>1662</v>
      </c>
      <c r="C54" s="33">
        <f>(B54/$B$54)*100</f>
        <v>100</v>
      </c>
      <c r="E54" s="1" t="s">
        <v>363</v>
      </c>
      <c r="F54" s="97">
        <v>856</v>
      </c>
      <c r="G54" s="101">
        <f t="shared" si="6"/>
        <v>31.868950111690246</v>
      </c>
    </row>
    <row r="55" spans="1:7" ht="12.75">
      <c r="A55" s="4" t="s">
        <v>65</v>
      </c>
      <c r="B55" s="98">
        <v>154</v>
      </c>
      <c r="C55" s="10">
        <f>(B55/$B$54)*100</f>
        <v>9.265944645006016</v>
      </c>
      <c r="E55" s="1" t="s">
        <v>69</v>
      </c>
      <c r="F55" s="97">
        <v>643</v>
      </c>
      <c r="G55" s="101">
        <f t="shared" si="6"/>
        <v>23.938942665673864</v>
      </c>
    </row>
    <row r="56" spans="1:7" ht="12.75">
      <c r="A56" s="4" t="s">
        <v>70</v>
      </c>
      <c r="B56" s="177">
        <v>50.6</v>
      </c>
      <c r="C56" s="37" t="s">
        <v>423</v>
      </c>
      <c r="E56" s="1" t="s">
        <v>71</v>
      </c>
      <c r="F56" s="97">
        <v>0</v>
      </c>
      <c r="G56" s="101">
        <f t="shared" si="6"/>
        <v>0</v>
      </c>
    </row>
    <row r="57" spans="1:7" ht="12.75">
      <c r="A57" s="4" t="s">
        <v>72</v>
      </c>
      <c r="B57" s="98">
        <v>1508</v>
      </c>
      <c r="C57" s="10">
        <f>(B57/$B$54)*100</f>
        <v>90.73405535499398</v>
      </c>
      <c r="E57" s="1" t="s">
        <v>73</v>
      </c>
      <c r="F57" s="97">
        <v>9</v>
      </c>
      <c r="G57" s="101">
        <f t="shared" si="6"/>
        <v>0.33507073715562175</v>
      </c>
    </row>
    <row r="58" spans="1:7" ht="12.75">
      <c r="A58" s="4" t="s">
        <v>70</v>
      </c>
      <c r="B58" s="177">
        <v>79.2</v>
      </c>
      <c r="C58" s="37" t="s">
        <v>423</v>
      </c>
      <c r="E58" s="1" t="s">
        <v>74</v>
      </c>
      <c r="F58" s="97">
        <v>230</v>
      </c>
      <c r="G58" s="101">
        <f t="shared" si="6"/>
        <v>8.562918838421444</v>
      </c>
    </row>
    <row r="59" spans="1:7" ht="12.75">
      <c r="A59" s="4"/>
      <c r="B59" s="93" t="s">
        <v>412</v>
      </c>
      <c r="C59" s="10"/>
      <c r="E59" s="1" t="s">
        <v>75</v>
      </c>
      <c r="F59" s="97">
        <v>6</v>
      </c>
      <c r="G59" s="101">
        <f t="shared" si="6"/>
        <v>0.22338049143708116</v>
      </c>
    </row>
    <row r="60" spans="1:7" ht="12.75">
      <c r="A60" s="5" t="s">
        <v>76</v>
      </c>
      <c r="B60" s="93">
        <v>217</v>
      </c>
      <c r="C60" s="33">
        <f>(B60/$B$60)*100</f>
        <v>100</v>
      </c>
      <c r="E60" s="1" t="s">
        <v>77</v>
      </c>
      <c r="F60" s="97">
        <v>7</v>
      </c>
      <c r="G60" s="101">
        <f t="shared" si="6"/>
        <v>0.2606105733432614</v>
      </c>
    </row>
    <row r="61" spans="1:7" ht="12.75">
      <c r="A61" s="4" t="s">
        <v>65</v>
      </c>
      <c r="B61" s="97">
        <v>37</v>
      </c>
      <c r="C61" s="10">
        <f>(B61/$B$60)*100</f>
        <v>17.050691244239633</v>
      </c>
      <c r="E61" s="1" t="s">
        <v>78</v>
      </c>
      <c r="F61" s="97">
        <v>74</v>
      </c>
      <c r="G61" s="101">
        <f t="shared" si="6"/>
        <v>2.7550260610573343</v>
      </c>
    </row>
    <row r="62" spans="1:7" ht="12.75">
      <c r="A62" s="4"/>
      <c r="B62" s="93" t="s">
        <v>412</v>
      </c>
      <c r="C62" s="10"/>
      <c r="E62" s="1" t="s">
        <v>79</v>
      </c>
      <c r="F62" s="97">
        <v>119</v>
      </c>
      <c r="G62" s="101">
        <f t="shared" si="6"/>
        <v>4.430379746835443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14</v>
      </c>
      <c r="G63" s="101">
        <f t="shared" si="6"/>
        <v>0.5212211466865228</v>
      </c>
    </row>
    <row r="64" spans="1:7" ht="12.75">
      <c r="A64" s="29" t="s">
        <v>82</v>
      </c>
      <c r="B64" s="93">
        <v>2495</v>
      </c>
      <c r="C64" s="33">
        <f>(B64/$B$64)*100</f>
        <v>100</v>
      </c>
      <c r="E64" s="1" t="s">
        <v>83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1569</v>
      </c>
      <c r="C65" s="10">
        <f>(B65/$B$64)*100</f>
        <v>62.88577154308618</v>
      </c>
      <c r="E65" s="1" t="s">
        <v>84</v>
      </c>
      <c r="F65" s="97">
        <v>13</v>
      </c>
      <c r="G65" s="101">
        <f t="shared" si="6"/>
        <v>0.4839910647803425</v>
      </c>
    </row>
    <row r="66" spans="1:7" ht="12.75">
      <c r="A66" s="4" t="s">
        <v>419</v>
      </c>
      <c r="B66" s="97">
        <v>885</v>
      </c>
      <c r="C66" s="10">
        <f aca="true" t="shared" si="7" ref="C66:C71">(B66/$B$64)*100</f>
        <v>35.47094188376754</v>
      </c>
      <c r="E66" s="1" t="s">
        <v>85</v>
      </c>
      <c r="F66" s="97">
        <v>0</v>
      </c>
      <c r="G66" s="101">
        <f t="shared" si="6"/>
        <v>0</v>
      </c>
    </row>
    <row r="67" spans="1:7" ht="12.75">
      <c r="A67" s="4" t="s">
        <v>86</v>
      </c>
      <c r="B67" s="97">
        <v>553</v>
      </c>
      <c r="C67" s="10">
        <f t="shared" si="7"/>
        <v>22.16432865731463</v>
      </c>
      <c r="E67" s="1" t="s">
        <v>87</v>
      </c>
      <c r="F67" s="97">
        <v>23</v>
      </c>
      <c r="G67" s="101">
        <f t="shared" si="6"/>
        <v>0.8562918838421444</v>
      </c>
    </row>
    <row r="68" spans="1:7" ht="12.75">
      <c r="A68" s="4" t="s">
        <v>88</v>
      </c>
      <c r="B68" s="97">
        <v>332</v>
      </c>
      <c r="C68" s="10">
        <f t="shared" si="7"/>
        <v>13.306613226452907</v>
      </c>
      <c r="E68" s="1" t="s">
        <v>89</v>
      </c>
      <c r="F68" s="97">
        <v>100</v>
      </c>
      <c r="G68" s="101">
        <f t="shared" si="6"/>
        <v>3.7230081906180192</v>
      </c>
    </row>
    <row r="69" spans="1:7" ht="12.75">
      <c r="A69" s="4" t="s">
        <v>90</v>
      </c>
      <c r="B69" s="97">
        <v>256</v>
      </c>
      <c r="C69" s="10">
        <f t="shared" si="7"/>
        <v>10.260521042084168</v>
      </c>
      <c r="E69" s="1" t="s">
        <v>91</v>
      </c>
      <c r="F69" s="97">
        <v>15</v>
      </c>
      <c r="G69" s="101">
        <f t="shared" si="6"/>
        <v>0.5584512285927029</v>
      </c>
    </row>
    <row r="70" spans="1:7" ht="12.75">
      <c r="A70" s="4" t="s">
        <v>92</v>
      </c>
      <c r="B70" s="97">
        <v>76</v>
      </c>
      <c r="C70" s="10">
        <f t="shared" si="7"/>
        <v>3.0460921843687374</v>
      </c>
      <c r="E70" s="1" t="s">
        <v>93</v>
      </c>
      <c r="F70" s="97">
        <v>0</v>
      </c>
      <c r="G70" s="101">
        <f t="shared" si="6"/>
        <v>0</v>
      </c>
    </row>
    <row r="71" spans="1:7" ht="12.75">
      <c r="A71" s="7" t="s">
        <v>420</v>
      </c>
      <c r="B71" s="103">
        <v>41</v>
      </c>
      <c r="C71" s="40">
        <f t="shared" si="7"/>
        <v>1.6432865731462927</v>
      </c>
      <c r="D71" s="41"/>
      <c r="E71" s="9" t="s">
        <v>94</v>
      </c>
      <c r="F71" s="103">
        <v>295</v>
      </c>
      <c r="G71" s="104">
        <f t="shared" si="6"/>
        <v>10.982874162323156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2012</v>
      </c>
      <c r="C9" s="81">
        <f>(B9/$B$9)*100</f>
        <v>100</v>
      </c>
      <c r="D9" s="65"/>
      <c r="E9" s="79" t="s">
        <v>106</v>
      </c>
      <c r="F9" s="80">
        <v>1010</v>
      </c>
      <c r="G9" s="81">
        <f>(F9/$F$9)*100</f>
        <v>100</v>
      </c>
    </row>
    <row r="10" spans="1:7" ht="12.75">
      <c r="A10" s="82" t="s">
        <v>107</v>
      </c>
      <c r="B10" s="97">
        <v>1468</v>
      </c>
      <c r="C10" s="105">
        <f>(B10/$B$9)*100</f>
        <v>72.96222664015905</v>
      </c>
      <c r="D10" s="65"/>
      <c r="E10" s="78" t="s">
        <v>108</v>
      </c>
      <c r="F10" s="97">
        <v>20</v>
      </c>
      <c r="G10" s="105">
        <f aca="true" t="shared" si="0" ref="G10:G19">(F10/$F$9)*100</f>
        <v>1.9801980198019802</v>
      </c>
    </row>
    <row r="11" spans="1:7" ht="12.75">
      <c r="A11" s="82" t="s">
        <v>109</v>
      </c>
      <c r="B11" s="97">
        <v>1453</v>
      </c>
      <c r="C11" s="105">
        <f aca="true" t="shared" si="1" ref="C11:C16">(B11/$B$9)*100</f>
        <v>72.21669980119285</v>
      </c>
      <c r="D11" s="65"/>
      <c r="E11" s="78" t="s">
        <v>110</v>
      </c>
      <c r="F11" s="97">
        <v>71</v>
      </c>
      <c r="G11" s="105">
        <f t="shared" si="0"/>
        <v>7.029702970297031</v>
      </c>
    </row>
    <row r="12" spans="1:7" ht="12.75">
      <c r="A12" s="82" t="s">
        <v>111</v>
      </c>
      <c r="B12" s="97">
        <v>1387</v>
      </c>
      <c r="C12" s="105">
        <f>(B12/$B$9)*100</f>
        <v>68.93638170974154</v>
      </c>
      <c r="D12" s="65"/>
      <c r="E12" s="78" t="s">
        <v>112</v>
      </c>
      <c r="F12" s="97">
        <v>76</v>
      </c>
      <c r="G12" s="105">
        <f t="shared" si="0"/>
        <v>7.524752475247524</v>
      </c>
    </row>
    <row r="13" spans="1:7" ht="12.75">
      <c r="A13" s="82" t="s">
        <v>113</v>
      </c>
      <c r="B13" s="97">
        <v>66</v>
      </c>
      <c r="C13" s="105">
        <f>(B13/$B$9)*100</f>
        <v>3.2803180914512926</v>
      </c>
      <c r="D13" s="65"/>
      <c r="E13" s="78" t="s">
        <v>114</v>
      </c>
      <c r="F13" s="97">
        <v>104</v>
      </c>
      <c r="G13" s="105">
        <f t="shared" si="0"/>
        <v>10.297029702970297</v>
      </c>
    </row>
    <row r="14" spans="1:7" ht="12.75">
      <c r="A14" s="82" t="s">
        <v>115</v>
      </c>
      <c r="B14" s="109">
        <v>4.5</v>
      </c>
      <c r="C14" s="112" t="s">
        <v>423</v>
      </c>
      <c r="D14" s="65"/>
      <c r="E14" s="78" t="s">
        <v>116</v>
      </c>
      <c r="F14" s="97">
        <v>129</v>
      </c>
      <c r="G14" s="105">
        <f t="shared" si="0"/>
        <v>12.772277227722773</v>
      </c>
    </row>
    <row r="15" spans="1:7" ht="12.75">
      <c r="A15" s="82" t="s">
        <v>117</v>
      </c>
      <c r="B15" s="109">
        <v>15</v>
      </c>
      <c r="C15" s="105">
        <f t="shared" si="1"/>
        <v>0.7455268389662028</v>
      </c>
      <c r="D15" s="65"/>
      <c r="E15" s="78" t="s">
        <v>118</v>
      </c>
      <c r="F15" s="97">
        <v>345</v>
      </c>
      <c r="G15" s="105">
        <f t="shared" si="0"/>
        <v>34.15841584158416</v>
      </c>
    </row>
    <row r="16" spans="1:7" ht="12.75">
      <c r="A16" s="82" t="s">
        <v>229</v>
      </c>
      <c r="B16" s="97">
        <v>544</v>
      </c>
      <c r="C16" s="105">
        <f t="shared" si="1"/>
        <v>27.037773359840955</v>
      </c>
      <c r="D16" s="65"/>
      <c r="E16" s="78" t="s">
        <v>230</v>
      </c>
      <c r="F16" s="97">
        <v>140</v>
      </c>
      <c r="G16" s="105">
        <f t="shared" si="0"/>
        <v>13.861386138613863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109</v>
      </c>
      <c r="G17" s="105">
        <f t="shared" si="0"/>
        <v>10.792079207920793</v>
      </c>
    </row>
    <row r="18" spans="1:7" ht="12.75">
      <c r="A18" s="77" t="s">
        <v>232</v>
      </c>
      <c r="B18" s="80">
        <v>1051</v>
      </c>
      <c r="C18" s="81">
        <f>(B18/$B$18)*100</f>
        <v>100</v>
      </c>
      <c r="D18" s="65"/>
      <c r="E18" s="78" t="s">
        <v>332</v>
      </c>
      <c r="F18" s="97">
        <v>16</v>
      </c>
      <c r="G18" s="105">
        <f t="shared" si="0"/>
        <v>1.5841584158415842</v>
      </c>
    </row>
    <row r="19" spans="1:9" ht="12.75">
      <c r="A19" s="82" t="s">
        <v>107</v>
      </c>
      <c r="B19" s="97">
        <v>708</v>
      </c>
      <c r="C19" s="105">
        <f>(B19/$B$18)*100</f>
        <v>67.36441484300666</v>
      </c>
      <c r="D19" s="65"/>
      <c r="E19" s="78" t="s">
        <v>331</v>
      </c>
      <c r="F19" s="98">
        <v>0</v>
      </c>
      <c r="G19" s="105">
        <f t="shared" si="0"/>
        <v>0</v>
      </c>
      <c r="I19" s="118"/>
    </row>
    <row r="20" spans="1:7" ht="12.75">
      <c r="A20" s="82" t="s">
        <v>109</v>
      </c>
      <c r="B20" s="97">
        <v>708</v>
      </c>
      <c r="C20" s="105">
        <f>(B20/$B$18)*100</f>
        <v>67.36441484300666</v>
      </c>
      <c r="D20" s="65"/>
      <c r="E20" s="78" t="s">
        <v>233</v>
      </c>
      <c r="F20" s="97">
        <v>56367</v>
      </c>
      <c r="G20" s="112" t="s">
        <v>423</v>
      </c>
    </row>
    <row r="21" spans="1:7" ht="12.75">
      <c r="A21" s="82" t="s">
        <v>111</v>
      </c>
      <c r="B21" s="97">
        <v>688</v>
      </c>
      <c r="C21" s="105">
        <f>(B21/$B$18)*100</f>
        <v>65.46146527117031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867</v>
      </c>
      <c r="G22" s="105">
        <f>(F22/$F$9)*100</f>
        <v>85.84158415841584</v>
      </c>
    </row>
    <row r="23" spans="1:7" ht="12.75">
      <c r="A23" s="77" t="s">
        <v>235</v>
      </c>
      <c r="B23" s="80">
        <v>206</v>
      </c>
      <c r="C23" s="81">
        <f>(B23/$B$23)*100</f>
        <v>100</v>
      </c>
      <c r="D23" s="65"/>
      <c r="E23" s="78" t="s">
        <v>236</v>
      </c>
      <c r="F23" s="97">
        <v>60389</v>
      </c>
      <c r="G23" s="112" t="s">
        <v>423</v>
      </c>
    </row>
    <row r="24" spans="1:7" ht="12.75">
      <c r="A24" s="82" t="s">
        <v>237</v>
      </c>
      <c r="B24" s="97">
        <v>141</v>
      </c>
      <c r="C24" s="105">
        <f>(B24/$B$23)*100</f>
        <v>68.44660194174757</v>
      </c>
      <c r="D24" s="65"/>
      <c r="E24" s="78" t="s">
        <v>238</v>
      </c>
      <c r="F24" s="97">
        <v>183</v>
      </c>
      <c r="G24" s="105">
        <f>(F24/$F$9)*100</f>
        <v>18.11881188118812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7948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61</v>
      </c>
      <c r="G26" s="105">
        <f>(F26/$F$9)*100</f>
        <v>6.03960396039604</v>
      </c>
    </row>
    <row r="27" spans="1:7" ht="12.75">
      <c r="A27" s="77" t="s">
        <v>247</v>
      </c>
      <c r="B27" s="80">
        <v>1376</v>
      </c>
      <c r="C27" s="81">
        <f>(B27/$B$27)*100</f>
        <v>100</v>
      </c>
      <c r="D27" s="65"/>
      <c r="E27" s="78" t="s">
        <v>240</v>
      </c>
      <c r="F27" s="98">
        <v>6051</v>
      </c>
      <c r="G27" s="112" t="s">
        <v>423</v>
      </c>
    </row>
    <row r="28" spans="1:7" ht="12.75">
      <c r="A28" s="82" t="s">
        <v>248</v>
      </c>
      <c r="B28" s="97">
        <v>1151</v>
      </c>
      <c r="C28" s="105">
        <f aca="true" t="shared" si="2" ref="C28:C33">(B28/$B$27)*100</f>
        <v>83.64825581395348</v>
      </c>
      <c r="D28" s="65"/>
      <c r="E28" s="78" t="s">
        <v>241</v>
      </c>
      <c r="F28" s="97">
        <v>8</v>
      </c>
      <c r="G28" s="105">
        <f>(F28/$F$9)*100</f>
        <v>0.7920792079207921</v>
      </c>
    </row>
    <row r="29" spans="1:7" ht="12.75">
      <c r="A29" s="82" t="s">
        <v>249</v>
      </c>
      <c r="B29" s="97">
        <v>169</v>
      </c>
      <c r="C29" s="105">
        <f t="shared" si="2"/>
        <v>12.281976744186046</v>
      </c>
      <c r="D29" s="65"/>
      <c r="E29" s="78" t="s">
        <v>242</v>
      </c>
      <c r="F29" s="97">
        <v>2400</v>
      </c>
      <c r="G29" s="112" t="s">
        <v>423</v>
      </c>
    </row>
    <row r="30" spans="1:7" ht="12.75">
      <c r="A30" s="82" t="s">
        <v>250</v>
      </c>
      <c r="B30" s="97">
        <v>33</v>
      </c>
      <c r="C30" s="105">
        <f t="shared" si="2"/>
        <v>2.3982558139534884</v>
      </c>
      <c r="D30" s="65"/>
      <c r="E30" s="78" t="s">
        <v>243</v>
      </c>
      <c r="F30" s="97">
        <v>184</v>
      </c>
      <c r="G30" s="105">
        <f>(F30/$F$9)*100</f>
        <v>18.217821782178216</v>
      </c>
    </row>
    <row r="31" spans="1:7" ht="12.75">
      <c r="A31" s="82" t="s">
        <v>277</v>
      </c>
      <c r="B31" s="97">
        <v>5</v>
      </c>
      <c r="C31" s="105">
        <f t="shared" si="2"/>
        <v>0.3633720930232558</v>
      </c>
      <c r="D31" s="65"/>
      <c r="E31" s="78" t="s">
        <v>244</v>
      </c>
      <c r="F31" s="97">
        <v>11855</v>
      </c>
      <c r="G31" s="112" t="s">
        <v>423</v>
      </c>
    </row>
    <row r="32" spans="1:7" ht="12.75">
      <c r="A32" s="82" t="s">
        <v>251</v>
      </c>
      <c r="B32" s="97">
        <v>18</v>
      </c>
      <c r="C32" s="105">
        <f t="shared" si="2"/>
        <v>1.308139534883721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0</v>
      </c>
      <c r="C33" s="105">
        <f t="shared" si="2"/>
        <v>0</v>
      </c>
      <c r="D33" s="65"/>
      <c r="E33" s="79" t="s">
        <v>246</v>
      </c>
      <c r="F33" s="80">
        <v>689</v>
      </c>
      <c r="G33" s="81">
        <f>(F33/$F$33)*100</f>
        <v>100</v>
      </c>
    </row>
    <row r="34" spans="1:7" ht="12.75">
      <c r="A34" s="82" t="s">
        <v>253</v>
      </c>
      <c r="B34" s="109">
        <v>25.2</v>
      </c>
      <c r="C34" s="112" t="s">
        <v>423</v>
      </c>
      <c r="D34" s="65"/>
      <c r="E34" s="78" t="s">
        <v>108</v>
      </c>
      <c r="F34" s="97">
        <v>26</v>
      </c>
      <c r="G34" s="105">
        <f aca="true" t="shared" si="3" ref="G34:G43">(F34/$F$33)*100</f>
        <v>3.7735849056603774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25</v>
      </c>
      <c r="G35" s="105">
        <f t="shared" si="3"/>
        <v>3.6284470246734397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13</v>
      </c>
      <c r="G36" s="105">
        <f t="shared" si="3"/>
        <v>1.8867924528301887</v>
      </c>
    </row>
    <row r="37" spans="1:7" ht="12.75">
      <c r="A37" s="77" t="s">
        <v>256</v>
      </c>
      <c r="B37" s="80">
        <v>1387</v>
      </c>
      <c r="C37" s="81">
        <f>(B37/$B$37)*100</f>
        <v>100</v>
      </c>
      <c r="D37" s="65"/>
      <c r="E37" s="78" t="s">
        <v>114</v>
      </c>
      <c r="F37" s="97">
        <v>59</v>
      </c>
      <c r="G37" s="105">
        <f t="shared" si="3"/>
        <v>8.563134978229318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70</v>
      </c>
      <c r="G38" s="105">
        <f t="shared" si="3"/>
        <v>10.159651669085632</v>
      </c>
    </row>
    <row r="39" spans="1:7" ht="12.75">
      <c r="A39" s="82" t="s">
        <v>259</v>
      </c>
      <c r="B39" s="98">
        <v>416</v>
      </c>
      <c r="C39" s="105">
        <f>(B39/$B$37)*100</f>
        <v>29.992790194664742</v>
      </c>
      <c r="D39" s="65"/>
      <c r="E39" s="78" t="s">
        <v>118</v>
      </c>
      <c r="F39" s="97">
        <v>287</v>
      </c>
      <c r="G39" s="105">
        <f t="shared" si="3"/>
        <v>41.654571843251084</v>
      </c>
    </row>
    <row r="40" spans="1:7" ht="12.75">
      <c r="A40" s="82" t="s">
        <v>260</v>
      </c>
      <c r="B40" s="98">
        <v>138</v>
      </c>
      <c r="C40" s="105">
        <f>(B40/$B$37)*100</f>
        <v>9.949531362653207</v>
      </c>
      <c r="D40" s="65"/>
      <c r="E40" s="78" t="s">
        <v>230</v>
      </c>
      <c r="F40" s="97">
        <v>102</v>
      </c>
      <c r="G40" s="105">
        <f t="shared" si="3"/>
        <v>14.804063860667634</v>
      </c>
    </row>
    <row r="41" spans="1:7" ht="12.75">
      <c r="A41" s="82" t="s">
        <v>262</v>
      </c>
      <c r="B41" s="98">
        <v>438</v>
      </c>
      <c r="C41" s="105">
        <f>(B41/$B$37)*100</f>
        <v>31.57894736842105</v>
      </c>
      <c r="D41" s="65"/>
      <c r="E41" s="78" t="s">
        <v>231</v>
      </c>
      <c r="F41" s="97">
        <v>91</v>
      </c>
      <c r="G41" s="105">
        <f t="shared" si="3"/>
        <v>13.20754716981132</v>
      </c>
    </row>
    <row r="42" spans="1:7" ht="12.75">
      <c r="A42" s="82" t="s">
        <v>422</v>
      </c>
      <c r="B42" s="98">
        <v>6</v>
      </c>
      <c r="C42" s="105">
        <f>(B42/$B$37)*100</f>
        <v>0.43258832011535686</v>
      </c>
      <c r="D42" s="65"/>
      <c r="E42" s="78" t="s">
        <v>332</v>
      </c>
      <c r="F42" s="97">
        <v>16</v>
      </c>
      <c r="G42" s="105">
        <f t="shared" si="3"/>
        <v>2.3222060957910013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0</v>
      </c>
      <c r="G43" s="105">
        <f t="shared" si="3"/>
        <v>0</v>
      </c>
    </row>
    <row r="44" spans="1:7" ht="12.75">
      <c r="A44" s="82" t="s">
        <v>16</v>
      </c>
      <c r="B44" s="98">
        <v>236</v>
      </c>
      <c r="C44" s="105">
        <f>(B44/$B$37)*100</f>
        <v>17.015140591204037</v>
      </c>
      <c r="D44" s="65"/>
      <c r="E44" s="78" t="s">
        <v>255</v>
      </c>
      <c r="F44" s="97">
        <v>60144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153</v>
      </c>
      <c r="C46" s="105">
        <f>(B46/$B$37)*100</f>
        <v>11.0310021629416</v>
      </c>
      <c r="D46" s="65"/>
      <c r="E46" s="78" t="s">
        <v>258</v>
      </c>
      <c r="F46" s="97">
        <v>22276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46458</v>
      </c>
      <c r="G48" s="112" t="s">
        <v>423</v>
      </c>
    </row>
    <row r="49" spans="1:7" ht="13.5" thickBot="1">
      <c r="A49" s="82" t="s">
        <v>17</v>
      </c>
      <c r="B49" s="98">
        <v>0</v>
      </c>
      <c r="C49" s="105">
        <f aca="true" t="shared" si="4" ref="C49:C55">(B49/$B$37)*100</f>
        <v>0</v>
      </c>
      <c r="D49" s="87"/>
      <c r="E49" s="88" t="s">
        <v>264</v>
      </c>
      <c r="F49" s="113">
        <v>32500</v>
      </c>
      <c r="G49" s="114" t="s">
        <v>423</v>
      </c>
    </row>
    <row r="50" spans="1:7" ht="13.5" thickTop="1">
      <c r="A50" s="82" t="s">
        <v>278</v>
      </c>
      <c r="B50" s="98">
        <v>171</v>
      </c>
      <c r="C50" s="105">
        <f t="shared" si="4"/>
        <v>12.32876712328767</v>
      </c>
      <c r="D50" s="65"/>
      <c r="E50" s="78"/>
      <c r="F50" s="86"/>
      <c r="G50" s="85"/>
    </row>
    <row r="51" spans="1:7" ht="12.75">
      <c r="A51" s="82" t="s">
        <v>279</v>
      </c>
      <c r="B51" s="98">
        <v>80</v>
      </c>
      <c r="C51" s="105">
        <f t="shared" si="4"/>
        <v>5.767844268204758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23</v>
      </c>
      <c r="C52" s="105">
        <f t="shared" si="4"/>
        <v>1.658255227108868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192</v>
      </c>
      <c r="C53" s="105">
        <f t="shared" si="4"/>
        <v>13.84282624369142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155</v>
      </c>
      <c r="C54" s="105">
        <f t="shared" si="4"/>
        <v>11.17519826964672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47</v>
      </c>
      <c r="C55" s="105">
        <f t="shared" si="4"/>
        <v>3.3886085075702956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26</v>
      </c>
      <c r="C57" s="105">
        <f>(B57/$B$37)*100</f>
        <v>1.8745493871665464</v>
      </c>
      <c r="D57" s="65"/>
      <c r="E57" s="79" t="s">
        <v>246</v>
      </c>
      <c r="F57" s="80">
        <v>31</v>
      </c>
      <c r="G57" s="81">
        <f>(F57/L57)*100</f>
        <v>4.499274310595065</v>
      </c>
      <c r="H57" s="79" t="s">
        <v>246</v>
      </c>
      <c r="L57" s="15">
        <v>689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24</v>
      </c>
      <c r="G58" s="105">
        <f>(F58/L58)*100</f>
        <v>6.486486486486487</v>
      </c>
      <c r="H58" s="78" t="s">
        <v>280</v>
      </c>
      <c r="L58" s="15">
        <v>370</v>
      </c>
    </row>
    <row r="59" spans="1:12" ht="12.75">
      <c r="A59" s="82" t="s">
        <v>274</v>
      </c>
      <c r="B59" s="98">
        <v>172</v>
      </c>
      <c r="C59" s="105">
        <f>(B59/$B$37)*100</f>
        <v>12.400865176640231</v>
      </c>
      <c r="D59" s="65"/>
      <c r="E59" s="78" t="s">
        <v>282</v>
      </c>
      <c r="F59" s="97">
        <v>6</v>
      </c>
      <c r="G59" s="105">
        <f>(F59/L59)*100</f>
        <v>3.1088082901554404</v>
      </c>
      <c r="H59" s="78" t="s">
        <v>282</v>
      </c>
      <c r="L59" s="15">
        <v>193</v>
      </c>
    </row>
    <row r="60" spans="1:7" ht="12.75">
      <c r="A60" s="82" t="s">
        <v>275</v>
      </c>
      <c r="B60" s="98">
        <v>278</v>
      </c>
      <c r="C60" s="105">
        <f>(B60/$B$37)*100</f>
        <v>20.043258832011535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132</v>
      </c>
      <c r="C62" s="105">
        <f>(B62/$B$37)*100</f>
        <v>9.51694304253785</v>
      </c>
      <c r="D62" s="65"/>
      <c r="E62" s="79" t="s">
        <v>285</v>
      </c>
      <c r="F62" s="80">
        <v>18</v>
      </c>
      <c r="G62" s="81">
        <f>(F62/L62)*100</f>
        <v>24</v>
      </c>
      <c r="H62" s="79" t="s">
        <v>119</v>
      </c>
      <c r="L62" s="15">
        <v>75</v>
      </c>
    </row>
    <row r="63" spans="1:12" ht="12.75">
      <c r="A63" s="61" t="s">
        <v>18</v>
      </c>
      <c r="B63" s="98">
        <v>52</v>
      </c>
      <c r="C63" s="105">
        <f>(B63/$B$37)*100</f>
        <v>3.749098774333093</v>
      </c>
      <c r="D63" s="65"/>
      <c r="E63" s="78" t="s">
        <v>280</v>
      </c>
      <c r="F63" s="97">
        <v>18</v>
      </c>
      <c r="G63" s="105">
        <f>(F63/L63)*100</f>
        <v>47.368421052631575</v>
      </c>
      <c r="H63" s="78" t="s">
        <v>280</v>
      </c>
      <c r="L63" s="15">
        <v>38</v>
      </c>
    </row>
    <row r="64" spans="1:12" ht="12.75">
      <c r="A64" s="82" t="s">
        <v>276</v>
      </c>
      <c r="B64" s="98">
        <v>59</v>
      </c>
      <c r="C64" s="105">
        <f>(B64/$B$37)*100</f>
        <v>4.253785147801009</v>
      </c>
      <c r="D64" s="65"/>
      <c r="E64" s="78" t="s">
        <v>282</v>
      </c>
      <c r="F64" s="97">
        <v>0</v>
      </c>
      <c r="G64" s="105">
        <f>(F64/L64)*100</f>
        <v>0</v>
      </c>
      <c r="H64" s="78" t="s">
        <v>282</v>
      </c>
      <c r="L64" s="15">
        <v>13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84</v>
      </c>
      <c r="G66" s="81">
        <f aca="true" t="shared" si="5" ref="G66:G71">(F66/L66)*100</f>
        <v>3.1273268801191363</v>
      </c>
      <c r="H66" s="79" t="s">
        <v>286</v>
      </c>
      <c r="L66" s="15">
        <v>2686</v>
      </c>
    </row>
    <row r="67" spans="1:12" ht="12.75">
      <c r="A67" s="82" t="s">
        <v>288</v>
      </c>
      <c r="B67" s="97">
        <v>1065</v>
      </c>
      <c r="C67" s="105">
        <f>(B67/$B$37)*100</f>
        <v>76.78442682047584</v>
      </c>
      <c r="D67" s="65"/>
      <c r="E67" s="78" t="s">
        <v>424</v>
      </c>
      <c r="F67" s="97">
        <v>60</v>
      </c>
      <c r="G67" s="105">
        <f t="shared" si="5"/>
        <v>3.0441400304414</v>
      </c>
      <c r="H67" s="78" t="s">
        <v>424</v>
      </c>
      <c r="L67" s="15">
        <v>1971</v>
      </c>
    </row>
    <row r="68" spans="1:12" ht="12.75">
      <c r="A68" s="82" t="s">
        <v>290</v>
      </c>
      <c r="B68" s="97">
        <v>213</v>
      </c>
      <c r="C68" s="105">
        <f>(B68/$B$37)*100</f>
        <v>15.356885364095168</v>
      </c>
      <c r="D68" s="65"/>
      <c r="E68" s="78" t="s">
        <v>289</v>
      </c>
      <c r="F68" s="97">
        <v>14</v>
      </c>
      <c r="G68" s="105">
        <f t="shared" si="5"/>
        <v>6.451612903225806</v>
      </c>
      <c r="H68" s="78" t="s">
        <v>289</v>
      </c>
      <c r="L68" s="15">
        <v>217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24</v>
      </c>
      <c r="G69" s="105">
        <f t="shared" si="5"/>
        <v>3.3566433566433567</v>
      </c>
      <c r="H69" s="78" t="s">
        <v>291</v>
      </c>
      <c r="L69" s="15">
        <v>715</v>
      </c>
    </row>
    <row r="70" spans="1:12" ht="12.75">
      <c r="A70" s="82" t="s">
        <v>101</v>
      </c>
      <c r="B70" s="97">
        <v>109</v>
      </c>
      <c r="C70" s="105">
        <f>(B70/$B$37)*100</f>
        <v>7.858687815428983</v>
      </c>
      <c r="D70" s="65"/>
      <c r="E70" s="78" t="s">
        <v>292</v>
      </c>
      <c r="F70" s="97">
        <v>19</v>
      </c>
      <c r="G70" s="105">
        <f t="shared" si="5"/>
        <v>3.6259541984732824</v>
      </c>
      <c r="H70" s="78" t="s">
        <v>292</v>
      </c>
      <c r="L70" s="15">
        <v>524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293</v>
      </c>
      <c r="F71" s="110">
        <v>17</v>
      </c>
      <c r="G71" s="119">
        <f t="shared" si="5"/>
        <v>4.228855721393035</v>
      </c>
      <c r="H71" s="92" t="s">
        <v>293</v>
      </c>
      <c r="L71" s="15">
        <v>402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1101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1027</v>
      </c>
      <c r="G9" s="81">
        <f>(F9/$F$9)*100</f>
        <v>100</v>
      </c>
      <c r="I9" s="53"/>
    </row>
    <row r="10" spans="1:7" ht="12.75">
      <c r="A10" s="36" t="s">
        <v>299</v>
      </c>
      <c r="B10" s="97">
        <v>1031</v>
      </c>
      <c r="C10" s="105">
        <f aca="true" t="shared" si="0" ref="C10:C18">(B10/$B$8)*100</f>
        <v>93.64214350590372</v>
      </c>
      <c r="E10" s="32" t="s">
        <v>300</v>
      </c>
      <c r="F10" s="97">
        <v>1005</v>
      </c>
      <c r="G10" s="105">
        <f>(F10/$F$9)*100</f>
        <v>97.85783836416748</v>
      </c>
    </row>
    <row r="11" spans="1:7" ht="12.75">
      <c r="A11" s="36" t="s">
        <v>301</v>
      </c>
      <c r="B11" s="97">
        <v>0</v>
      </c>
      <c r="C11" s="105">
        <f t="shared" si="0"/>
        <v>0</v>
      </c>
      <c r="E11" s="32" t="s">
        <v>302</v>
      </c>
      <c r="F11" s="97">
        <v>15</v>
      </c>
      <c r="G11" s="105">
        <f>(F11/$F$9)*100</f>
        <v>1.4605647517039921</v>
      </c>
    </row>
    <row r="12" spans="1:7" ht="12.75">
      <c r="A12" s="36" t="s">
        <v>303</v>
      </c>
      <c r="B12" s="97">
        <v>40</v>
      </c>
      <c r="C12" s="105">
        <f t="shared" si="0"/>
        <v>3.633060853769301</v>
      </c>
      <c r="E12" s="32" t="s">
        <v>304</v>
      </c>
      <c r="F12" s="97">
        <v>7</v>
      </c>
      <c r="G12" s="105">
        <f>(F12/$F$9)*100</f>
        <v>0.6815968841285297</v>
      </c>
    </row>
    <row r="13" spans="1:7" ht="12.75">
      <c r="A13" s="36" t="s">
        <v>305</v>
      </c>
      <c r="B13" s="97">
        <v>0</v>
      </c>
      <c r="C13" s="105">
        <f t="shared" si="0"/>
        <v>0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742</v>
      </c>
      <c r="G14" s="81">
        <f>(F14/$F$14)*100</f>
        <v>100</v>
      </c>
    </row>
    <row r="15" spans="1:7" ht="12.75">
      <c r="A15" s="36" t="s">
        <v>308</v>
      </c>
      <c r="B15" s="97">
        <v>7</v>
      </c>
      <c r="C15" s="105">
        <f t="shared" si="0"/>
        <v>0.6357856494096277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8</v>
      </c>
      <c r="G16" s="105">
        <f>(F16/$F$14)*100</f>
        <v>1.078167115902965</v>
      </c>
    </row>
    <row r="17" spans="1:7" ht="12.75">
      <c r="A17" s="36" t="s">
        <v>312</v>
      </c>
      <c r="B17" s="97">
        <v>23</v>
      </c>
      <c r="C17" s="105">
        <f t="shared" si="0"/>
        <v>2.0890099909173476</v>
      </c>
      <c r="E17" s="1" t="s">
        <v>313</v>
      </c>
      <c r="F17" s="97">
        <v>68</v>
      </c>
      <c r="G17" s="105">
        <f aca="true" t="shared" si="1" ref="G17:G23">(F17/$F$14)*100</f>
        <v>9.164420485175203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377</v>
      </c>
      <c r="G18" s="105">
        <f t="shared" si="1"/>
        <v>50.80862533692723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203</v>
      </c>
      <c r="G19" s="105">
        <f t="shared" si="1"/>
        <v>27.358490566037734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77</v>
      </c>
      <c r="G20" s="105">
        <f t="shared" si="1"/>
        <v>10.377358490566039</v>
      </c>
    </row>
    <row r="21" spans="1:7" ht="12.75">
      <c r="A21" s="36" t="s">
        <v>318</v>
      </c>
      <c r="B21" s="98">
        <v>16</v>
      </c>
      <c r="C21" s="105">
        <f aca="true" t="shared" si="2" ref="C21:C28">(B21/$B$8)*100</f>
        <v>1.4532243415077202</v>
      </c>
      <c r="E21" s="1" t="s">
        <v>319</v>
      </c>
      <c r="F21" s="97">
        <v>0</v>
      </c>
      <c r="G21" s="105">
        <f t="shared" si="1"/>
        <v>0</v>
      </c>
    </row>
    <row r="22" spans="1:7" ht="12.75">
      <c r="A22" s="36" t="s">
        <v>320</v>
      </c>
      <c r="B22" s="98">
        <v>66</v>
      </c>
      <c r="C22" s="105">
        <f t="shared" si="2"/>
        <v>5.994550408719346</v>
      </c>
      <c r="E22" s="1" t="s">
        <v>321</v>
      </c>
      <c r="F22" s="97">
        <v>0</v>
      </c>
      <c r="G22" s="105">
        <f t="shared" si="1"/>
        <v>0</v>
      </c>
    </row>
    <row r="23" spans="1:7" ht="12.75">
      <c r="A23" s="36" t="s">
        <v>322</v>
      </c>
      <c r="B23" s="98">
        <v>45</v>
      </c>
      <c r="C23" s="105">
        <f t="shared" si="2"/>
        <v>4.087193460490464</v>
      </c>
      <c r="E23" s="1" t="s">
        <v>323</v>
      </c>
      <c r="F23" s="98">
        <v>9</v>
      </c>
      <c r="G23" s="105">
        <f t="shared" si="1"/>
        <v>1.2129380053908356</v>
      </c>
    </row>
    <row r="24" spans="1:7" ht="12.75">
      <c r="A24" s="36" t="s">
        <v>324</v>
      </c>
      <c r="B24" s="97">
        <v>27</v>
      </c>
      <c r="C24" s="105">
        <f t="shared" si="2"/>
        <v>2.452316076294278</v>
      </c>
      <c r="E24" s="1" t="s">
        <v>325</v>
      </c>
      <c r="F24" s="97">
        <v>142500</v>
      </c>
      <c r="G24" s="112" t="s">
        <v>423</v>
      </c>
    </row>
    <row r="25" spans="1:7" ht="12.75">
      <c r="A25" s="36" t="s">
        <v>326</v>
      </c>
      <c r="B25" s="97">
        <v>32</v>
      </c>
      <c r="C25" s="105">
        <f t="shared" si="2"/>
        <v>2.9064486830154403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110</v>
      </c>
      <c r="C26" s="105">
        <f t="shared" si="2"/>
        <v>9.990917347865578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486</v>
      </c>
      <c r="C27" s="105">
        <f t="shared" si="2"/>
        <v>44.141689373297005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319</v>
      </c>
      <c r="C28" s="105">
        <f t="shared" si="2"/>
        <v>28.973660308810175</v>
      </c>
      <c r="E28" s="32" t="s">
        <v>338</v>
      </c>
      <c r="F28" s="97">
        <v>623</v>
      </c>
      <c r="G28" s="105">
        <f aca="true" t="shared" si="3" ref="G28:G35">(F28/$F$14)*100</f>
        <v>83.9622641509434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0</v>
      </c>
      <c r="C31" s="105">
        <f aca="true" t="shared" si="4" ref="C31:C39">(B31/$B$8)*100</f>
        <v>0</v>
      </c>
      <c r="E31" s="32" t="s">
        <v>343</v>
      </c>
      <c r="F31" s="97">
        <v>33</v>
      </c>
      <c r="G31" s="105">
        <f t="shared" si="3"/>
        <v>4.44743935309973</v>
      </c>
    </row>
    <row r="32" spans="1:7" ht="12.75">
      <c r="A32" s="36" t="s">
        <v>344</v>
      </c>
      <c r="B32" s="97">
        <v>44</v>
      </c>
      <c r="C32" s="105">
        <f t="shared" si="4"/>
        <v>3.9963669391462306</v>
      </c>
      <c r="E32" s="32" t="s">
        <v>345</v>
      </c>
      <c r="F32" s="97">
        <v>103</v>
      </c>
      <c r="G32" s="105">
        <f t="shared" si="3"/>
        <v>13.881401617250674</v>
      </c>
    </row>
    <row r="33" spans="1:7" ht="12.75">
      <c r="A33" s="36" t="s">
        <v>346</v>
      </c>
      <c r="B33" s="97">
        <v>71</v>
      </c>
      <c r="C33" s="105">
        <f t="shared" si="4"/>
        <v>6.448683015440508</v>
      </c>
      <c r="E33" s="32" t="s">
        <v>347</v>
      </c>
      <c r="F33" s="97">
        <v>287</v>
      </c>
      <c r="G33" s="105">
        <f t="shared" si="3"/>
        <v>38.67924528301887</v>
      </c>
    </row>
    <row r="34" spans="1:7" ht="12.75">
      <c r="A34" s="36" t="s">
        <v>348</v>
      </c>
      <c r="B34" s="97">
        <v>70</v>
      </c>
      <c r="C34" s="105">
        <f t="shared" si="4"/>
        <v>6.357856494096276</v>
      </c>
      <c r="E34" s="32" t="s">
        <v>349</v>
      </c>
      <c r="F34" s="97">
        <v>175</v>
      </c>
      <c r="G34" s="105">
        <f t="shared" si="3"/>
        <v>23.58490566037736</v>
      </c>
    </row>
    <row r="35" spans="1:7" ht="12.75">
      <c r="A35" s="36" t="s">
        <v>350</v>
      </c>
      <c r="B35" s="97">
        <v>310</v>
      </c>
      <c r="C35" s="105">
        <f t="shared" si="4"/>
        <v>28.15622161671208</v>
      </c>
      <c r="E35" s="32" t="s">
        <v>351</v>
      </c>
      <c r="F35" s="97">
        <v>25</v>
      </c>
      <c r="G35" s="105">
        <f t="shared" si="3"/>
        <v>3.3692722371967654</v>
      </c>
    </row>
    <row r="36" spans="1:7" ht="12.75">
      <c r="A36" s="36" t="s">
        <v>352</v>
      </c>
      <c r="B36" s="97">
        <v>299</v>
      </c>
      <c r="C36" s="105">
        <f t="shared" si="4"/>
        <v>27.157129881925524</v>
      </c>
      <c r="E36" s="32" t="s">
        <v>353</v>
      </c>
      <c r="F36" s="97">
        <v>1284</v>
      </c>
      <c r="G36" s="112" t="s">
        <v>423</v>
      </c>
    </row>
    <row r="37" spans="1:7" ht="12.75">
      <c r="A37" s="36" t="s">
        <v>354</v>
      </c>
      <c r="B37" s="97">
        <v>179</v>
      </c>
      <c r="C37" s="105">
        <f t="shared" si="4"/>
        <v>16.25794732061762</v>
      </c>
      <c r="E37" s="32" t="s">
        <v>355</v>
      </c>
      <c r="F37" s="97">
        <v>119</v>
      </c>
      <c r="G37" s="105">
        <f>(F37/$F$14)*100</f>
        <v>16.037735849056602</v>
      </c>
    </row>
    <row r="38" spans="1:7" ht="12.75">
      <c r="A38" s="36" t="s">
        <v>356</v>
      </c>
      <c r="B38" s="97">
        <v>63</v>
      </c>
      <c r="C38" s="105">
        <f t="shared" si="4"/>
        <v>5.722070844686648</v>
      </c>
      <c r="E38" s="32" t="s">
        <v>353</v>
      </c>
      <c r="F38" s="97">
        <v>457</v>
      </c>
      <c r="G38" s="112" t="s">
        <v>423</v>
      </c>
    </row>
    <row r="39" spans="1:7" ht="12.75">
      <c r="A39" s="36" t="s">
        <v>357</v>
      </c>
      <c r="B39" s="97">
        <v>65</v>
      </c>
      <c r="C39" s="105">
        <f t="shared" si="4"/>
        <v>5.903723887375113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5.7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1027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179</v>
      </c>
      <c r="G43" s="105">
        <f aca="true" t="shared" si="5" ref="G43:G48">(F43/$F$14)*100</f>
        <v>24.12398921832884</v>
      </c>
    </row>
    <row r="44" spans="1:7" ht="12.75">
      <c r="A44" s="36" t="s">
        <v>371</v>
      </c>
      <c r="B44" s="98">
        <v>129</v>
      </c>
      <c r="C44" s="105">
        <f aca="true" t="shared" si="6" ref="C44:C49">(B44/$B$42)*100</f>
        <v>12.560856864654331</v>
      </c>
      <c r="E44" s="32" t="s">
        <v>372</v>
      </c>
      <c r="F44" s="97">
        <v>104</v>
      </c>
      <c r="G44" s="105">
        <f t="shared" si="5"/>
        <v>14.016172506738545</v>
      </c>
    </row>
    <row r="45" spans="1:7" ht="12.75">
      <c r="A45" s="36" t="s">
        <v>373</v>
      </c>
      <c r="B45" s="98">
        <v>371</v>
      </c>
      <c r="C45" s="105">
        <f t="shared" si="6"/>
        <v>36.12463485881207</v>
      </c>
      <c r="E45" s="32" t="s">
        <v>374</v>
      </c>
      <c r="F45" s="97">
        <v>142</v>
      </c>
      <c r="G45" s="105">
        <f t="shared" si="5"/>
        <v>19.137466307277627</v>
      </c>
    </row>
    <row r="46" spans="1:7" ht="12.75">
      <c r="A46" s="36" t="s">
        <v>375</v>
      </c>
      <c r="B46" s="98">
        <v>201</v>
      </c>
      <c r="C46" s="105">
        <f t="shared" si="6"/>
        <v>19.571567672833496</v>
      </c>
      <c r="E46" s="32" t="s">
        <v>376</v>
      </c>
      <c r="F46" s="97">
        <v>143</v>
      </c>
      <c r="G46" s="105">
        <f t="shared" si="5"/>
        <v>19.2722371967655</v>
      </c>
    </row>
    <row r="47" spans="1:7" ht="12.75">
      <c r="A47" s="36" t="s">
        <v>377</v>
      </c>
      <c r="B47" s="97">
        <v>131</v>
      </c>
      <c r="C47" s="105">
        <f t="shared" si="6"/>
        <v>12.755598831548198</v>
      </c>
      <c r="E47" s="32" t="s">
        <v>378</v>
      </c>
      <c r="F47" s="97">
        <v>25</v>
      </c>
      <c r="G47" s="105">
        <f t="shared" si="5"/>
        <v>3.3692722371967654</v>
      </c>
    </row>
    <row r="48" spans="1:7" ht="12.75">
      <c r="A48" s="36" t="s">
        <v>379</v>
      </c>
      <c r="B48" s="97">
        <v>99</v>
      </c>
      <c r="C48" s="105">
        <f t="shared" si="6"/>
        <v>9.639727361246349</v>
      </c>
      <c r="E48" s="32" t="s">
        <v>380</v>
      </c>
      <c r="F48" s="97">
        <v>141</v>
      </c>
      <c r="G48" s="105">
        <f t="shared" si="5"/>
        <v>19.00269541778976</v>
      </c>
    </row>
    <row r="49" spans="1:7" ht="12.75">
      <c r="A49" s="36" t="s">
        <v>381</v>
      </c>
      <c r="B49" s="97">
        <v>96</v>
      </c>
      <c r="C49" s="105">
        <f t="shared" si="6"/>
        <v>9.34761441090555</v>
      </c>
      <c r="E49" s="32" t="s">
        <v>382</v>
      </c>
      <c r="F49" s="97">
        <v>8</v>
      </c>
      <c r="G49" s="105">
        <f>(F49/$F$14)*100</f>
        <v>1.078167115902965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244</v>
      </c>
      <c r="G51" s="81">
        <f>(F51/F$51)*100</f>
        <v>100</v>
      </c>
    </row>
    <row r="52" spans="1:7" ht="12.75">
      <c r="A52" s="4" t="s">
        <v>385</v>
      </c>
      <c r="B52" s="97">
        <v>43</v>
      </c>
      <c r="C52" s="105">
        <f>(B52/$B$42)*100</f>
        <v>4.186952288218111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371</v>
      </c>
      <c r="C53" s="105">
        <f>(B53/$B$42)*100</f>
        <v>36.12463485881207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447</v>
      </c>
      <c r="C54" s="105">
        <f>(B54/$B$42)*100</f>
        <v>43.52482960077897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166</v>
      </c>
      <c r="C55" s="105">
        <f>(B55/$B$42)*100</f>
        <v>16.163583252190847</v>
      </c>
      <c r="E55" s="32" t="s">
        <v>392</v>
      </c>
      <c r="F55" s="97">
        <v>24</v>
      </c>
      <c r="G55" s="105">
        <f t="shared" si="7"/>
        <v>9.836065573770492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49</v>
      </c>
      <c r="G56" s="105">
        <f t="shared" si="7"/>
        <v>20.081967213114755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64</v>
      </c>
      <c r="G57" s="105">
        <f t="shared" si="7"/>
        <v>26.229508196721312</v>
      </c>
    </row>
    <row r="58" spans="1:7" ht="12.75">
      <c r="A58" s="36" t="s">
        <v>396</v>
      </c>
      <c r="B58" s="97">
        <v>826</v>
      </c>
      <c r="C58" s="105">
        <f aca="true" t="shared" si="8" ref="C58:C66">(B58/$B$42)*100</f>
        <v>80.4284323271665</v>
      </c>
      <c r="E58" s="32" t="s">
        <v>397</v>
      </c>
      <c r="F58" s="97">
        <v>77</v>
      </c>
      <c r="G58" s="105">
        <f t="shared" si="7"/>
        <v>31.557377049180328</v>
      </c>
    </row>
    <row r="59" spans="1:7" ht="12.75">
      <c r="A59" s="36" t="s">
        <v>398</v>
      </c>
      <c r="B59" s="97">
        <v>10</v>
      </c>
      <c r="C59" s="105">
        <f t="shared" si="8"/>
        <v>0.9737098344693282</v>
      </c>
      <c r="E59" s="32" t="s">
        <v>399</v>
      </c>
      <c r="F59" s="98">
        <v>13</v>
      </c>
      <c r="G59" s="105">
        <f t="shared" si="7"/>
        <v>5.327868852459016</v>
      </c>
    </row>
    <row r="60" spans="1:7" ht="12.75">
      <c r="A60" s="36" t="s">
        <v>400</v>
      </c>
      <c r="B60" s="97">
        <v>22</v>
      </c>
      <c r="C60" s="105">
        <f t="shared" si="8"/>
        <v>2.142161635832522</v>
      </c>
      <c r="E60" s="32" t="s">
        <v>401</v>
      </c>
      <c r="F60" s="97">
        <v>17</v>
      </c>
      <c r="G60" s="105">
        <f t="shared" si="7"/>
        <v>6.967213114754098</v>
      </c>
    </row>
    <row r="61" spans="1:7" ht="12.75">
      <c r="A61" s="36" t="s">
        <v>402</v>
      </c>
      <c r="B61" s="97">
        <v>169</v>
      </c>
      <c r="C61" s="105">
        <f t="shared" si="8"/>
        <v>16.455696202531644</v>
      </c>
      <c r="E61" s="32" t="s">
        <v>325</v>
      </c>
      <c r="F61" s="97">
        <v>870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38</v>
      </c>
      <c r="G65" s="105">
        <f aca="true" t="shared" si="9" ref="G65:G71">(F65/F$51)*100</f>
        <v>15.573770491803279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24</v>
      </c>
      <c r="G66" s="105">
        <f t="shared" si="9"/>
        <v>9.836065573770492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15</v>
      </c>
      <c r="G67" s="105">
        <f t="shared" si="9"/>
        <v>6.147540983606557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65</v>
      </c>
      <c r="G68" s="105">
        <f t="shared" si="9"/>
        <v>26.639344262295083</v>
      </c>
    </row>
    <row r="69" spans="1:7" ht="12.75">
      <c r="A69" s="36" t="s">
        <v>411</v>
      </c>
      <c r="B69" s="97">
        <v>11</v>
      </c>
      <c r="C69" s="105">
        <f>(B69/$B$42)*100</f>
        <v>1.071080817916261</v>
      </c>
      <c r="E69" s="32" t="s">
        <v>378</v>
      </c>
      <c r="F69" s="97">
        <v>16</v>
      </c>
      <c r="G69" s="105">
        <f t="shared" si="9"/>
        <v>6.557377049180328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69</v>
      </c>
      <c r="G70" s="105">
        <f t="shared" si="9"/>
        <v>28.278688524590162</v>
      </c>
    </row>
    <row r="71" spans="1:7" ht="12.75">
      <c r="A71" s="54" t="s">
        <v>414</v>
      </c>
      <c r="B71" s="103">
        <v>11</v>
      </c>
      <c r="C71" s="115">
        <f>(B71/$B$42)*100</f>
        <v>1.071080817916261</v>
      </c>
      <c r="D71" s="41"/>
      <c r="E71" s="44" t="s">
        <v>382</v>
      </c>
      <c r="F71" s="103">
        <v>17</v>
      </c>
      <c r="G71" s="115">
        <f t="shared" si="9"/>
        <v>6.967213114754098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2002-06-24T12:58:05Z</cp:lastPrinted>
  <dcterms:created xsi:type="dcterms:W3CDTF">2001-10-15T13:22:32Z</dcterms:created>
  <dcterms:modified xsi:type="dcterms:W3CDTF">2002-06-24T12:58:12Z</dcterms:modified>
  <cp:category/>
  <cp:version/>
  <cp:contentType/>
  <cp:contentStatus/>
</cp:coreProperties>
</file>